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06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ean Flemming\Desktop\"/>
    </mc:Choice>
  </mc:AlternateContent>
  <bookViews>
    <workbookView xWindow="0" yWindow="0" windowWidth="23040" windowHeight="9084"/>
  </bookViews>
  <sheets>
    <sheet name="Customer" sheetId="3" r:id="rId1"/>
    <sheet name="Novus Cust." sheetId="7" r:id="rId2"/>
    <sheet name="Assist. Superv." sheetId="8" r:id="rId3"/>
    <sheet name="Supervisor" sheetId="9" r:id="rId4"/>
    <sheet name="Assist. Mng" sheetId="10" r:id="rId5"/>
    <sheet name="Manager" sheetId="11" r:id="rId6"/>
  </sheets>
  <definedNames>
    <definedName name="_10999">#REF!</definedName>
    <definedName name="_11999">#REF!</definedName>
    <definedName name="_12999">#REF!</definedName>
    <definedName name="_13999">#REF!</definedName>
    <definedName name="_14999">#REF!</definedName>
    <definedName name="_15999">#REF!</definedName>
    <definedName name="_16999">#REF!</definedName>
    <definedName name="_17999">#REF!</definedName>
    <definedName name="_18999">#REF!</definedName>
    <definedName name="_19999">#REF!</definedName>
    <definedName name="_20999">#REF!</definedName>
    <definedName name="_21999">#REF!</definedName>
    <definedName name="_22999">#REF!</definedName>
    <definedName name="_23999">#REF!</definedName>
    <definedName name="_24999">#REF!</definedName>
    <definedName name="_25999">#REF!</definedName>
    <definedName name="_26999">#REF!</definedName>
    <definedName name="_27999">#REF!</definedName>
    <definedName name="_28999">#REF!</definedName>
    <definedName name="_2999">#REF!</definedName>
    <definedName name="_29999">#REF!</definedName>
    <definedName name="_30999">#REF!</definedName>
    <definedName name="_31999">#REF!</definedName>
    <definedName name="_32999">#REF!</definedName>
    <definedName name="_33999">#REF!</definedName>
    <definedName name="_34999">#REF!</definedName>
    <definedName name="_35999">#REF!</definedName>
    <definedName name="_36999">#REF!</definedName>
    <definedName name="_37999">#REF!</definedName>
    <definedName name="_38999">#REF!</definedName>
    <definedName name="_3999">#REF!</definedName>
    <definedName name="_39999">#REF!</definedName>
    <definedName name="_40999">#REF!</definedName>
    <definedName name="_41999">#REF!</definedName>
    <definedName name="_42999">#REF!</definedName>
    <definedName name="_43999">#REF!</definedName>
    <definedName name="_44999">#REF!</definedName>
    <definedName name="_45999">#REF!</definedName>
    <definedName name="_46999">#REF!</definedName>
    <definedName name="_47999">#REF!</definedName>
    <definedName name="_48999">#REF!</definedName>
    <definedName name="_4999">#REF!</definedName>
    <definedName name="_49999">#REF!</definedName>
    <definedName name="_50999">#REF!</definedName>
    <definedName name="_5999">#REF!</definedName>
    <definedName name="_6999">#REF!</definedName>
    <definedName name="_7999">#REF!</definedName>
    <definedName name="_8999">#REF!</definedName>
    <definedName name="_9999">#REF!</definedName>
    <definedName name="Above_R700">#REF!</definedName>
    <definedName name="Botswana">#REF!</definedName>
    <definedName name="CourierRange">#REF!</definedName>
    <definedName name="CustomerCourier">#REF!</definedName>
    <definedName name="No_Courier">#REF!</definedName>
    <definedName name="NoCourier">#REF!</definedName>
    <definedName name="NovCust_1stOrder">#REF!</definedName>
    <definedName name="_xlnm.Print_Area" localSheetId="4">'Assist. Mng'!$A$1:$J$283</definedName>
    <definedName name="_xlnm.Print_Area" localSheetId="2">'Assist. Superv.'!$A$1:$J$286</definedName>
    <definedName name="_xlnm.Print_Area" localSheetId="0">Customer!$A$1:$J$283</definedName>
    <definedName name="_xlnm.Print_Area" localSheetId="5">Manager!$A$1:$J$282</definedName>
    <definedName name="_xlnm.Print_Area" localSheetId="1">'Novus Cust.'!$A$1:$J$305</definedName>
    <definedName name="_xlnm.Print_Area" localSheetId="3">Supervisor!$A$1:$J$282</definedName>
    <definedName name="Swaziland_Lesotho">#REF!</definedName>
    <definedName name="Under_R700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2" i="7" l="1"/>
  <c r="I273" i="8"/>
  <c r="I149" i="11"/>
  <c r="I148" i="11"/>
  <c r="I147" i="11"/>
  <c r="I146" i="11"/>
  <c r="I145" i="11"/>
  <c r="I144" i="11"/>
  <c r="I143" i="11"/>
  <c r="I142" i="11"/>
  <c r="I140" i="11"/>
  <c r="I139" i="11"/>
  <c r="I138" i="11"/>
  <c r="I137" i="11"/>
  <c r="I136" i="11"/>
  <c r="I135" i="11"/>
  <c r="I134" i="11"/>
  <c r="I133" i="11"/>
  <c r="I132" i="11"/>
  <c r="I131" i="11"/>
  <c r="I130" i="11"/>
  <c r="I129" i="11"/>
  <c r="I128" i="11"/>
  <c r="I127" i="11"/>
  <c r="I126" i="11"/>
  <c r="I125" i="11"/>
  <c r="I124" i="11"/>
  <c r="I123" i="11"/>
  <c r="I122" i="11"/>
  <c r="I121" i="11"/>
  <c r="I120" i="11"/>
  <c r="I119" i="11"/>
  <c r="I118" i="11"/>
  <c r="I116" i="11"/>
  <c r="I115" i="11"/>
  <c r="I114" i="11"/>
  <c r="I113" i="11"/>
  <c r="I112" i="11"/>
  <c r="I111" i="11"/>
  <c r="I110" i="11"/>
  <c r="I109" i="11"/>
  <c r="I108" i="11"/>
  <c r="I107" i="11"/>
  <c r="I106" i="11"/>
  <c r="I105" i="11"/>
  <c r="I104" i="11"/>
  <c r="I103" i="11"/>
  <c r="I102" i="11"/>
  <c r="I101" i="11"/>
  <c r="I100" i="11"/>
  <c r="I99" i="11"/>
  <c r="I98" i="11"/>
  <c r="I97" i="11"/>
  <c r="I96" i="11"/>
  <c r="I95" i="11"/>
  <c r="I94" i="11"/>
  <c r="I93" i="11"/>
  <c r="I92" i="11"/>
  <c r="I91" i="11"/>
  <c r="I90" i="11"/>
  <c r="I89" i="11"/>
  <c r="I88" i="11"/>
  <c r="I86" i="11"/>
  <c r="I85" i="11"/>
  <c r="I84" i="11"/>
  <c r="I83" i="11"/>
  <c r="I82" i="11"/>
  <c r="I81" i="11"/>
  <c r="I80" i="11"/>
  <c r="I79" i="11"/>
  <c r="I78" i="11"/>
  <c r="I76" i="11"/>
  <c r="I75" i="11"/>
  <c r="I74" i="11"/>
  <c r="I73" i="11"/>
  <c r="I72" i="11"/>
  <c r="I71" i="11"/>
  <c r="I70" i="11"/>
  <c r="I69" i="11"/>
  <c r="I68" i="11"/>
  <c r="I67" i="11"/>
  <c r="I66" i="11"/>
  <c r="I65" i="11"/>
  <c r="I64" i="11"/>
  <c r="I63" i="11"/>
  <c r="I62" i="11"/>
  <c r="I61" i="11"/>
  <c r="I60" i="11"/>
  <c r="I59" i="11"/>
  <c r="I58" i="11"/>
  <c r="I57" i="11"/>
  <c r="I56" i="11"/>
  <c r="I55" i="11"/>
  <c r="I54" i="11"/>
  <c r="I53" i="11"/>
  <c r="I52" i="11"/>
  <c r="I50" i="11"/>
  <c r="I49" i="11"/>
  <c r="I48" i="11"/>
  <c r="I46" i="11"/>
  <c r="I45" i="11"/>
  <c r="I44" i="11"/>
  <c r="I43" i="11"/>
  <c r="I42" i="11"/>
  <c r="I41" i="11"/>
  <c r="I40" i="11"/>
  <c r="I39" i="11"/>
  <c r="I38" i="11"/>
  <c r="I37" i="11"/>
  <c r="I36" i="11"/>
  <c r="I35" i="11"/>
  <c r="I33" i="11"/>
  <c r="I32" i="11"/>
  <c r="I31" i="11"/>
  <c r="I30" i="11"/>
  <c r="I29" i="11"/>
  <c r="I28" i="11"/>
  <c r="I27" i="11"/>
  <c r="I26" i="11"/>
  <c r="I25" i="11"/>
  <c r="I24" i="11"/>
  <c r="I23" i="11"/>
  <c r="I149" i="10"/>
  <c r="I148" i="10"/>
  <c r="I147" i="10"/>
  <c r="I146" i="10"/>
  <c r="I145" i="10"/>
  <c r="I144" i="10"/>
  <c r="I143" i="10"/>
  <c r="I142" i="10"/>
  <c r="I140" i="10"/>
  <c r="I139" i="10"/>
  <c r="I138" i="10"/>
  <c r="I137" i="10"/>
  <c r="I136" i="10"/>
  <c r="I135" i="10"/>
  <c r="I134" i="10"/>
  <c r="I133" i="10"/>
  <c r="I132" i="10"/>
  <c r="I131" i="10"/>
  <c r="I130" i="10"/>
  <c r="I129" i="10"/>
  <c r="I128" i="10"/>
  <c r="I127" i="10"/>
  <c r="I126" i="10"/>
  <c r="I125" i="10"/>
  <c r="I124" i="10"/>
  <c r="I123" i="10"/>
  <c r="I122" i="10"/>
  <c r="I121" i="10"/>
  <c r="I120" i="10"/>
  <c r="I119" i="10"/>
  <c r="I118" i="10"/>
  <c r="I116" i="10"/>
  <c r="I115" i="10"/>
  <c r="I114" i="10"/>
  <c r="I113" i="10"/>
  <c r="I112" i="10"/>
  <c r="I111" i="10"/>
  <c r="I110" i="10"/>
  <c r="I109" i="10"/>
  <c r="I108" i="10"/>
  <c r="I107" i="10"/>
  <c r="I106" i="10"/>
  <c r="I105" i="10"/>
  <c r="I104" i="10"/>
  <c r="I103" i="10"/>
  <c r="I102" i="10"/>
  <c r="I101" i="10"/>
  <c r="I100" i="10"/>
  <c r="I99" i="10"/>
  <c r="I98" i="10"/>
  <c r="I97" i="10"/>
  <c r="I96" i="10"/>
  <c r="I95" i="10"/>
  <c r="I94" i="10"/>
  <c r="I93" i="10"/>
  <c r="I92" i="10"/>
  <c r="I91" i="10"/>
  <c r="I90" i="10"/>
  <c r="I89" i="10"/>
  <c r="I88" i="10"/>
  <c r="I86" i="10"/>
  <c r="I85" i="10"/>
  <c r="I84" i="10"/>
  <c r="I83" i="10"/>
  <c r="I82" i="10"/>
  <c r="I81" i="10"/>
  <c r="I80" i="10"/>
  <c r="I79" i="10"/>
  <c r="I78" i="10"/>
  <c r="I76" i="10"/>
  <c r="I75" i="10"/>
  <c r="I74" i="10"/>
  <c r="I73" i="10"/>
  <c r="I72" i="10"/>
  <c r="I71" i="10"/>
  <c r="I70" i="10"/>
  <c r="I69" i="10"/>
  <c r="I68" i="10"/>
  <c r="I67" i="10"/>
  <c r="I66" i="10"/>
  <c r="I65" i="10"/>
  <c r="I64" i="10"/>
  <c r="I63" i="10"/>
  <c r="I62" i="10"/>
  <c r="I61" i="10"/>
  <c r="I60" i="10"/>
  <c r="I59" i="10"/>
  <c r="I58" i="10"/>
  <c r="I57" i="10"/>
  <c r="I56" i="10"/>
  <c r="I55" i="10"/>
  <c r="I54" i="10"/>
  <c r="I53" i="10"/>
  <c r="I52" i="10"/>
  <c r="I50" i="10"/>
  <c r="I49" i="10"/>
  <c r="I48" i="10"/>
  <c r="I46" i="10"/>
  <c r="I45" i="10"/>
  <c r="I44" i="10"/>
  <c r="I43" i="10"/>
  <c r="I42" i="10"/>
  <c r="I41" i="10"/>
  <c r="I40" i="10"/>
  <c r="I39" i="10"/>
  <c r="I38" i="10"/>
  <c r="I37" i="10"/>
  <c r="I36" i="10"/>
  <c r="I35" i="10"/>
  <c r="I33" i="10"/>
  <c r="I32" i="10"/>
  <c r="I31" i="10"/>
  <c r="I30" i="10"/>
  <c r="I29" i="10"/>
  <c r="I28" i="10"/>
  <c r="I27" i="10"/>
  <c r="I26" i="10"/>
  <c r="I25" i="10"/>
  <c r="I24" i="10"/>
  <c r="I23" i="10"/>
  <c r="I149" i="9"/>
  <c r="I148" i="9"/>
  <c r="I147" i="9"/>
  <c r="I146" i="9"/>
  <c r="I145" i="9"/>
  <c r="I144" i="9"/>
  <c r="I143" i="9"/>
  <c r="I142" i="9"/>
  <c r="I140" i="9"/>
  <c r="I139" i="9"/>
  <c r="I138" i="9"/>
  <c r="I137" i="9"/>
  <c r="I136" i="9"/>
  <c r="I135" i="9"/>
  <c r="I134" i="9"/>
  <c r="I133" i="9"/>
  <c r="I132" i="9"/>
  <c r="I131" i="9"/>
  <c r="I130" i="9"/>
  <c r="I129" i="9"/>
  <c r="I128" i="9"/>
  <c r="I127" i="9"/>
  <c r="I126" i="9"/>
  <c r="I125" i="9"/>
  <c r="I124" i="9"/>
  <c r="I123" i="9"/>
  <c r="I122" i="9"/>
  <c r="I121" i="9"/>
  <c r="I120" i="9"/>
  <c r="I119" i="9"/>
  <c r="I118" i="9"/>
  <c r="I116" i="9"/>
  <c r="I115" i="9"/>
  <c r="I114" i="9"/>
  <c r="I113" i="9"/>
  <c r="I112" i="9"/>
  <c r="I111" i="9"/>
  <c r="I110" i="9"/>
  <c r="I109" i="9"/>
  <c r="I108" i="9"/>
  <c r="I107" i="9"/>
  <c r="I106" i="9"/>
  <c r="I105" i="9"/>
  <c r="I104" i="9"/>
  <c r="I103" i="9"/>
  <c r="I102" i="9"/>
  <c r="I101" i="9"/>
  <c r="I100" i="9"/>
  <c r="I99" i="9"/>
  <c r="I98" i="9"/>
  <c r="I97" i="9"/>
  <c r="I96" i="9"/>
  <c r="I95" i="9"/>
  <c r="I94" i="9"/>
  <c r="I93" i="9"/>
  <c r="I92" i="9"/>
  <c r="I91" i="9"/>
  <c r="I90" i="9"/>
  <c r="I89" i="9"/>
  <c r="I88" i="9"/>
  <c r="I86" i="9"/>
  <c r="I85" i="9"/>
  <c r="I84" i="9"/>
  <c r="I83" i="9"/>
  <c r="I82" i="9"/>
  <c r="I81" i="9"/>
  <c r="I80" i="9"/>
  <c r="I79" i="9"/>
  <c r="I78" i="9"/>
  <c r="I76" i="9"/>
  <c r="I75" i="9"/>
  <c r="I74" i="9"/>
  <c r="I73" i="9"/>
  <c r="I72" i="9"/>
  <c r="I71" i="9"/>
  <c r="I70" i="9"/>
  <c r="I69" i="9"/>
  <c r="I68" i="9"/>
  <c r="I67" i="9"/>
  <c r="I66" i="9"/>
  <c r="I65" i="9"/>
  <c r="I64" i="9"/>
  <c r="I63" i="9"/>
  <c r="I62" i="9"/>
  <c r="I61" i="9"/>
  <c r="I60" i="9"/>
  <c r="I59" i="9"/>
  <c r="I58" i="9"/>
  <c r="I57" i="9"/>
  <c r="I56" i="9"/>
  <c r="I55" i="9"/>
  <c r="I54" i="9"/>
  <c r="I53" i="9"/>
  <c r="I52" i="9"/>
  <c r="I50" i="9"/>
  <c r="I49" i="9"/>
  <c r="I48" i="9"/>
  <c r="I46" i="9"/>
  <c r="I45" i="9"/>
  <c r="I44" i="9"/>
  <c r="I43" i="9"/>
  <c r="I42" i="9"/>
  <c r="I41" i="9"/>
  <c r="I40" i="9"/>
  <c r="I39" i="9"/>
  <c r="I38" i="9"/>
  <c r="I37" i="9"/>
  <c r="I36" i="9"/>
  <c r="I35" i="9"/>
  <c r="I33" i="9"/>
  <c r="I32" i="9"/>
  <c r="I31" i="9"/>
  <c r="I30" i="9"/>
  <c r="I29" i="9"/>
  <c r="I28" i="9"/>
  <c r="I27" i="9"/>
  <c r="I26" i="9"/>
  <c r="I25" i="9"/>
  <c r="I24" i="9"/>
  <c r="I23" i="9"/>
  <c r="I149" i="7"/>
  <c r="I148" i="7"/>
  <c r="I147" i="7"/>
  <c r="I146" i="7"/>
  <c r="I145" i="7"/>
  <c r="I144" i="7"/>
  <c r="I143" i="7"/>
  <c r="I142" i="7"/>
  <c r="I140" i="7"/>
  <c r="I139" i="7"/>
  <c r="I138" i="7"/>
  <c r="I137" i="7"/>
  <c r="I136" i="7"/>
  <c r="I135" i="7"/>
  <c r="I134" i="7"/>
  <c r="I133" i="7"/>
  <c r="I132" i="7"/>
  <c r="I131" i="7"/>
  <c r="I130" i="7"/>
  <c r="I129" i="7"/>
  <c r="I128" i="7"/>
  <c r="I127" i="7"/>
  <c r="I126" i="7"/>
  <c r="I125" i="7"/>
  <c r="I124" i="7"/>
  <c r="I123" i="7"/>
  <c r="I122" i="7"/>
  <c r="I121" i="7"/>
  <c r="I120" i="7"/>
  <c r="I119" i="7"/>
  <c r="I118" i="7"/>
  <c r="I116" i="7"/>
  <c r="I115" i="7"/>
  <c r="I114" i="7"/>
  <c r="I113" i="7"/>
  <c r="I112" i="7"/>
  <c r="I111" i="7"/>
  <c r="I110" i="7"/>
  <c r="I109" i="7"/>
  <c r="I108" i="7"/>
  <c r="I107" i="7"/>
  <c r="I106" i="7"/>
  <c r="I105" i="7"/>
  <c r="I104" i="7"/>
  <c r="I103" i="7"/>
  <c r="I102" i="7"/>
  <c r="I101" i="7"/>
  <c r="I100" i="7"/>
  <c r="I99" i="7"/>
  <c r="I98" i="7"/>
  <c r="I97" i="7"/>
  <c r="I96" i="7"/>
  <c r="I95" i="7"/>
  <c r="I94" i="7"/>
  <c r="I93" i="7"/>
  <c r="I92" i="7"/>
  <c r="I91" i="7"/>
  <c r="I90" i="7"/>
  <c r="I89" i="7"/>
  <c r="I88" i="7"/>
  <c r="I86" i="7"/>
  <c r="I85" i="7"/>
  <c r="I84" i="7"/>
  <c r="I83" i="7"/>
  <c r="I82" i="7"/>
  <c r="I81" i="7"/>
  <c r="I80" i="7"/>
  <c r="I79" i="7"/>
  <c r="I78" i="7"/>
  <c r="I76" i="7"/>
  <c r="I75" i="7"/>
  <c r="I74" i="7"/>
  <c r="I73" i="7"/>
  <c r="I72" i="7"/>
  <c r="I71" i="7"/>
  <c r="I70" i="7"/>
  <c r="I69" i="7"/>
  <c r="I68" i="7"/>
  <c r="I67" i="7"/>
  <c r="I66" i="7"/>
  <c r="I65" i="7"/>
  <c r="I64" i="7"/>
  <c r="I63" i="7"/>
  <c r="I62" i="7"/>
  <c r="I61" i="7"/>
  <c r="I60" i="7"/>
  <c r="I59" i="7"/>
  <c r="I58" i="7"/>
  <c r="I57" i="7"/>
  <c r="I56" i="7"/>
  <c r="I55" i="7"/>
  <c r="I54" i="7"/>
  <c r="I53" i="7"/>
  <c r="I52" i="7"/>
  <c r="I50" i="7"/>
  <c r="I49" i="7"/>
  <c r="I48" i="7"/>
  <c r="I46" i="7"/>
  <c r="I45" i="7"/>
  <c r="I44" i="7"/>
  <c r="I43" i="7"/>
  <c r="I42" i="7"/>
  <c r="I41" i="7"/>
  <c r="I40" i="7"/>
  <c r="I39" i="7"/>
  <c r="I38" i="7"/>
  <c r="I37" i="7"/>
  <c r="I36" i="7"/>
  <c r="I35" i="7"/>
  <c r="I33" i="7"/>
  <c r="I32" i="7"/>
  <c r="I31" i="7"/>
  <c r="I30" i="7"/>
  <c r="I29" i="7"/>
  <c r="I28" i="7"/>
  <c r="I27" i="7"/>
  <c r="I26" i="7"/>
  <c r="I25" i="7"/>
  <c r="I24" i="7"/>
  <c r="I23" i="7"/>
  <c r="I267" i="11" l="1"/>
  <c r="I264" i="11"/>
  <c r="I263" i="11"/>
  <c r="I262" i="11"/>
  <c r="I261" i="11"/>
  <c r="I260" i="11"/>
  <c r="I259" i="11"/>
  <c r="I258" i="11"/>
  <c r="I256" i="11"/>
  <c r="I255" i="11"/>
  <c r="I254" i="11"/>
  <c r="I253" i="11"/>
  <c r="I252" i="11"/>
  <c r="I251" i="11"/>
  <c r="I250" i="11"/>
  <c r="I249" i="11"/>
  <c r="I248" i="11"/>
  <c r="I246" i="11"/>
  <c r="I245" i="11"/>
  <c r="I244" i="11"/>
  <c r="I243" i="11"/>
  <c r="I242" i="11"/>
  <c r="I241" i="11"/>
  <c r="I240" i="11"/>
  <c r="I239" i="11"/>
  <c r="I238" i="11"/>
  <c r="I237" i="11"/>
  <c r="I236" i="11"/>
  <c r="I235" i="11"/>
  <c r="I233" i="11"/>
  <c r="I232" i="11"/>
  <c r="I231" i="11"/>
  <c r="I230" i="11"/>
  <c r="I229" i="11"/>
  <c r="I228" i="11"/>
  <c r="I227" i="11"/>
  <c r="I226" i="11"/>
  <c r="I225" i="11"/>
  <c r="I224" i="11"/>
  <c r="I223" i="11"/>
  <c r="I222" i="11"/>
  <c r="I220" i="11"/>
  <c r="I219" i="11"/>
  <c r="I218" i="11"/>
  <c r="I217" i="11"/>
  <c r="I216" i="11"/>
  <c r="I215" i="11"/>
  <c r="I214" i="11"/>
  <c r="I213" i="11"/>
  <c r="I212" i="11"/>
  <c r="I211" i="11"/>
  <c r="I210" i="11"/>
  <c r="I209" i="11"/>
  <c r="I208" i="11"/>
  <c r="I207" i="11"/>
  <c r="I206" i="11"/>
  <c r="I205" i="11"/>
  <c r="I204" i="11"/>
  <c r="I203" i="11"/>
  <c r="I202" i="11"/>
  <c r="I201" i="11"/>
  <c r="I200" i="11"/>
  <c r="I199" i="11"/>
  <c r="I198" i="11"/>
  <c r="I197" i="11"/>
  <c r="I196" i="11"/>
  <c r="I195" i="11"/>
  <c r="I193" i="11"/>
  <c r="I192" i="11"/>
  <c r="I191" i="11"/>
  <c r="I189" i="11"/>
  <c r="I188" i="11"/>
  <c r="I187" i="11"/>
  <c r="I186" i="11"/>
  <c r="I185" i="11"/>
  <c r="I184" i="11"/>
  <c r="I183" i="11"/>
  <c r="I182" i="11"/>
  <c r="I181" i="11"/>
  <c r="I180" i="11"/>
  <c r="I179" i="11"/>
  <c r="I178" i="11"/>
  <c r="I176" i="11"/>
  <c r="I175" i="11"/>
  <c r="I174" i="11"/>
  <c r="I173" i="11"/>
  <c r="I172" i="11"/>
  <c r="I171" i="11"/>
  <c r="I170" i="11"/>
  <c r="I169" i="11"/>
  <c r="I168" i="11"/>
  <c r="I167" i="11"/>
  <c r="I166" i="11"/>
  <c r="I165" i="11"/>
  <c r="I164" i="11"/>
  <c r="I163" i="11"/>
  <c r="I162" i="11"/>
  <c r="I160" i="11"/>
  <c r="I159" i="11"/>
  <c r="I158" i="11"/>
  <c r="I157" i="11"/>
  <c r="I156" i="11"/>
  <c r="I155" i="11"/>
  <c r="I154" i="11"/>
  <c r="I273" i="10"/>
  <c r="I264" i="9"/>
  <c r="I263" i="9"/>
  <c r="I262" i="9"/>
  <c r="I261" i="9"/>
  <c r="I260" i="9"/>
  <c r="I259" i="9"/>
  <c r="I258" i="9"/>
  <c r="I256" i="9"/>
  <c r="I255" i="9"/>
  <c r="I254" i="9"/>
  <c r="I253" i="9"/>
  <c r="I252" i="9"/>
  <c r="I251" i="9"/>
  <c r="I250" i="9"/>
  <c r="I249" i="9"/>
  <c r="I248" i="9"/>
  <c r="I246" i="9"/>
  <c r="I245" i="9"/>
  <c r="I244" i="9"/>
  <c r="I243" i="9"/>
  <c r="I242" i="9"/>
  <c r="I241" i="9"/>
  <c r="I240" i="9"/>
  <c r="I239" i="9"/>
  <c r="I238" i="9"/>
  <c r="I237" i="9"/>
  <c r="I236" i="9"/>
  <c r="I235" i="9"/>
  <c r="I233" i="9"/>
  <c r="I232" i="9"/>
  <c r="I231" i="9"/>
  <c r="I230" i="9"/>
  <c r="I229" i="9"/>
  <c r="I228" i="9"/>
  <c r="I227" i="9"/>
  <c r="I226" i="9"/>
  <c r="I225" i="9"/>
  <c r="I224" i="9"/>
  <c r="I223" i="9"/>
  <c r="I222" i="9"/>
  <c r="I220" i="9"/>
  <c r="I219" i="9"/>
  <c r="I218" i="9"/>
  <c r="I217" i="9"/>
  <c r="I216" i="9"/>
  <c r="I215" i="9"/>
  <c r="I214" i="9"/>
  <c r="I213" i="9"/>
  <c r="I212" i="9"/>
  <c r="I211" i="9"/>
  <c r="I210" i="9"/>
  <c r="I209" i="9"/>
  <c r="I208" i="9"/>
  <c r="I207" i="9"/>
  <c r="I206" i="9"/>
  <c r="I205" i="9"/>
  <c r="I204" i="9"/>
  <c r="I203" i="9"/>
  <c r="I202" i="9"/>
  <c r="I201" i="9"/>
  <c r="I200" i="9"/>
  <c r="I199" i="9"/>
  <c r="I198" i="9"/>
  <c r="I197" i="9"/>
  <c r="I196" i="9"/>
  <c r="I195" i="9"/>
  <c r="I193" i="9"/>
  <c r="I192" i="9"/>
  <c r="I191" i="9"/>
  <c r="I189" i="9"/>
  <c r="I188" i="9"/>
  <c r="I187" i="9"/>
  <c r="I186" i="9"/>
  <c r="I185" i="9"/>
  <c r="I184" i="9"/>
  <c r="I183" i="9"/>
  <c r="I182" i="9"/>
  <c r="I181" i="9"/>
  <c r="I180" i="9"/>
  <c r="I179" i="9"/>
  <c r="I178" i="9"/>
  <c r="I176" i="9"/>
  <c r="I175" i="9"/>
  <c r="I174" i="9"/>
  <c r="I173" i="9"/>
  <c r="I172" i="9"/>
  <c r="I171" i="9"/>
  <c r="I170" i="9"/>
  <c r="I169" i="9"/>
  <c r="I168" i="9"/>
  <c r="I167" i="9"/>
  <c r="I166" i="9"/>
  <c r="I165" i="9"/>
  <c r="I164" i="9"/>
  <c r="I163" i="9"/>
  <c r="I162" i="9"/>
  <c r="I160" i="9"/>
  <c r="I159" i="9"/>
  <c r="I158" i="9"/>
  <c r="I157" i="9"/>
  <c r="I267" i="9" s="1"/>
  <c r="I156" i="9"/>
  <c r="I155" i="9"/>
  <c r="I154" i="9"/>
  <c r="I264" i="8"/>
  <c r="I263" i="8"/>
  <c r="I262" i="8"/>
  <c r="I261" i="8"/>
  <c r="I260" i="8"/>
  <c r="I259" i="8"/>
  <c r="I258" i="8"/>
  <c r="I256" i="8"/>
  <c r="I255" i="8"/>
  <c r="I254" i="8"/>
  <c r="I253" i="8"/>
  <c r="I252" i="8"/>
  <c r="I251" i="8"/>
  <c r="I250" i="8"/>
  <c r="I249" i="8"/>
  <c r="I248" i="8"/>
  <c r="I246" i="8"/>
  <c r="I245" i="8"/>
  <c r="I244" i="8"/>
  <c r="I243" i="8"/>
  <c r="I242" i="8"/>
  <c r="I241" i="8"/>
  <c r="I240" i="8"/>
  <c r="I239" i="8"/>
  <c r="I238" i="8"/>
  <c r="I237" i="8"/>
  <c r="I236" i="8"/>
  <c r="I235" i="8"/>
  <c r="I233" i="8"/>
  <c r="I232" i="8"/>
  <c r="I231" i="8"/>
  <c r="I230" i="8"/>
  <c r="I229" i="8"/>
  <c r="I228" i="8"/>
  <c r="I227" i="8"/>
  <c r="I226" i="8"/>
  <c r="I225" i="8"/>
  <c r="I224" i="8"/>
  <c r="I223" i="8"/>
  <c r="I222" i="8"/>
  <c r="I220" i="8"/>
  <c r="I219" i="8"/>
  <c r="I218" i="8"/>
  <c r="I217" i="8"/>
  <c r="I216" i="8"/>
  <c r="I215" i="8"/>
  <c r="I214" i="8"/>
  <c r="I213" i="8"/>
  <c r="I212" i="8"/>
  <c r="I211" i="8"/>
  <c r="I210" i="8"/>
  <c r="I209" i="8"/>
  <c r="I208" i="8"/>
  <c r="I207" i="8"/>
  <c r="I206" i="8"/>
  <c r="I205" i="8"/>
  <c r="I204" i="8"/>
  <c r="I203" i="8"/>
  <c r="I202" i="8"/>
  <c r="I201" i="8"/>
  <c r="I200" i="8"/>
  <c r="I199" i="8"/>
  <c r="I198" i="8"/>
  <c r="I197" i="8"/>
  <c r="I196" i="8"/>
  <c r="I195" i="8"/>
  <c r="I193" i="8"/>
  <c r="I192" i="8"/>
  <c r="I191" i="8"/>
  <c r="I189" i="8"/>
  <c r="I188" i="8"/>
  <c r="I187" i="8"/>
  <c r="I186" i="8"/>
  <c r="I185" i="8"/>
  <c r="I184" i="8"/>
  <c r="I183" i="8"/>
  <c r="I182" i="8"/>
  <c r="I181" i="8"/>
  <c r="I180" i="8"/>
  <c r="I179" i="8"/>
  <c r="I178" i="8"/>
  <c r="I176" i="8"/>
  <c r="I175" i="8"/>
  <c r="I174" i="8"/>
  <c r="I173" i="8"/>
  <c r="I172" i="8"/>
  <c r="I171" i="8"/>
  <c r="I170" i="8"/>
  <c r="I169" i="8"/>
  <c r="I168" i="8"/>
  <c r="I167" i="8"/>
  <c r="I166" i="8"/>
  <c r="I165" i="8"/>
  <c r="I164" i="8"/>
  <c r="I163" i="8"/>
  <c r="I162" i="8"/>
  <c r="I160" i="8"/>
  <c r="I159" i="8"/>
  <c r="I158" i="8"/>
  <c r="I157" i="8"/>
  <c r="I156" i="8"/>
  <c r="I155" i="8"/>
  <c r="I154" i="8"/>
  <c r="I272" i="9"/>
  <c r="I267" i="10"/>
  <c r="I268" i="10"/>
  <c r="I264" i="10"/>
  <c r="I263" i="10"/>
  <c r="I262" i="10"/>
  <c r="I261" i="10"/>
  <c r="I260" i="10"/>
  <c r="I259" i="10"/>
  <c r="I258" i="10"/>
  <c r="I256" i="10"/>
  <c r="I255" i="10"/>
  <c r="I254" i="10"/>
  <c r="I253" i="10"/>
  <c r="I252" i="10"/>
  <c r="I251" i="10"/>
  <c r="I250" i="10"/>
  <c r="I249" i="10"/>
  <c r="I248" i="10"/>
  <c r="I246" i="10"/>
  <c r="I245" i="10"/>
  <c r="I244" i="10"/>
  <c r="I243" i="10"/>
  <c r="I242" i="10"/>
  <c r="I241" i="10"/>
  <c r="I240" i="10"/>
  <c r="I239" i="10"/>
  <c r="I238" i="10"/>
  <c r="I237" i="10"/>
  <c r="I236" i="10"/>
  <c r="I235" i="10"/>
  <c r="I233" i="10"/>
  <c r="I232" i="10"/>
  <c r="I231" i="10"/>
  <c r="I230" i="10"/>
  <c r="I229" i="10"/>
  <c r="I228" i="10"/>
  <c r="I227" i="10"/>
  <c r="I226" i="10"/>
  <c r="I225" i="10"/>
  <c r="I224" i="10"/>
  <c r="I223" i="10"/>
  <c r="I222" i="10"/>
  <c r="I220" i="10"/>
  <c r="I219" i="10"/>
  <c r="I218" i="10"/>
  <c r="I217" i="10"/>
  <c r="I216" i="10"/>
  <c r="I215" i="10"/>
  <c r="I214" i="10"/>
  <c r="I213" i="10"/>
  <c r="I212" i="10"/>
  <c r="I211" i="10"/>
  <c r="I210" i="10"/>
  <c r="I209" i="10"/>
  <c r="I208" i="10"/>
  <c r="I207" i="10"/>
  <c r="I206" i="10"/>
  <c r="I205" i="10"/>
  <c r="I204" i="10"/>
  <c r="I203" i="10"/>
  <c r="I202" i="10"/>
  <c r="I201" i="10"/>
  <c r="I200" i="10"/>
  <c r="I199" i="10"/>
  <c r="I198" i="10"/>
  <c r="I197" i="10"/>
  <c r="I196" i="10"/>
  <c r="I195" i="10"/>
  <c r="I193" i="10"/>
  <c r="I192" i="10"/>
  <c r="I191" i="10"/>
  <c r="I189" i="10"/>
  <c r="I188" i="10"/>
  <c r="I187" i="10"/>
  <c r="I186" i="10"/>
  <c r="I185" i="10"/>
  <c r="I184" i="10"/>
  <c r="I183" i="10"/>
  <c r="I182" i="10"/>
  <c r="I181" i="10"/>
  <c r="I180" i="10"/>
  <c r="I179" i="10"/>
  <c r="I178" i="10"/>
  <c r="I176" i="10"/>
  <c r="I175" i="10"/>
  <c r="I174" i="10"/>
  <c r="I173" i="10"/>
  <c r="I172" i="10"/>
  <c r="I171" i="10"/>
  <c r="I170" i="10"/>
  <c r="I169" i="10"/>
  <c r="I168" i="10"/>
  <c r="I167" i="10"/>
  <c r="I166" i="10"/>
  <c r="I165" i="10"/>
  <c r="I164" i="10"/>
  <c r="I163" i="10"/>
  <c r="I162" i="10"/>
  <c r="I160" i="10"/>
  <c r="I159" i="10"/>
  <c r="I158" i="10"/>
  <c r="I157" i="10"/>
  <c r="I156" i="10"/>
  <c r="I155" i="10"/>
  <c r="I154" i="10"/>
  <c r="I266" i="9"/>
  <c r="I267" i="8"/>
  <c r="I268" i="8"/>
  <c r="I273" i="7"/>
  <c r="I267" i="7"/>
  <c r="I266" i="7"/>
  <c r="I267" i="3"/>
  <c r="I264" i="7"/>
  <c r="I263" i="7"/>
  <c r="I262" i="7"/>
  <c r="I261" i="7"/>
  <c r="I260" i="7"/>
  <c r="I259" i="7"/>
  <c r="I258" i="7"/>
  <c r="I256" i="7"/>
  <c r="I255" i="7"/>
  <c r="I254" i="7"/>
  <c r="I253" i="7"/>
  <c r="I252" i="7"/>
  <c r="I251" i="7"/>
  <c r="I250" i="7"/>
  <c r="I249" i="7"/>
  <c r="I248" i="7"/>
  <c r="I246" i="7"/>
  <c r="I245" i="7"/>
  <c r="I244" i="7"/>
  <c r="I243" i="7"/>
  <c r="I242" i="7"/>
  <c r="I241" i="7"/>
  <c r="I240" i="7"/>
  <c r="I239" i="7"/>
  <c r="I238" i="7"/>
  <c r="I237" i="7"/>
  <c r="I236" i="7"/>
  <c r="I235" i="7"/>
  <c r="I233" i="7"/>
  <c r="I232" i="7"/>
  <c r="I231" i="7"/>
  <c r="I230" i="7"/>
  <c r="I229" i="7"/>
  <c r="I228" i="7"/>
  <c r="I227" i="7"/>
  <c r="I226" i="7"/>
  <c r="I225" i="7"/>
  <c r="I224" i="7"/>
  <c r="I223" i="7"/>
  <c r="I222" i="7"/>
  <c r="I220" i="7"/>
  <c r="I219" i="7"/>
  <c r="I218" i="7"/>
  <c r="I217" i="7"/>
  <c r="I216" i="7"/>
  <c r="I215" i="7"/>
  <c r="I214" i="7"/>
  <c r="I213" i="7"/>
  <c r="I212" i="7"/>
  <c r="I211" i="7"/>
  <c r="I210" i="7"/>
  <c r="I209" i="7"/>
  <c r="I208" i="7"/>
  <c r="I207" i="7"/>
  <c r="I206" i="7"/>
  <c r="I205" i="7"/>
  <c r="I204" i="7"/>
  <c r="I203" i="7"/>
  <c r="I202" i="7"/>
  <c r="I201" i="7"/>
  <c r="I200" i="7"/>
  <c r="I199" i="7"/>
  <c r="I198" i="7"/>
  <c r="I197" i="7"/>
  <c r="I196" i="7"/>
  <c r="I195" i="7"/>
  <c r="I193" i="7"/>
  <c r="I192" i="7"/>
  <c r="I191" i="7"/>
  <c r="I189" i="7"/>
  <c r="I188" i="7"/>
  <c r="I187" i="7"/>
  <c r="I186" i="7"/>
  <c r="I185" i="7"/>
  <c r="I184" i="7"/>
  <c r="I183" i="7"/>
  <c r="I182" i="7"/>
  <c r="I181" i="7"/>
  <c r="I180" i="7"/>
  <c r="I179" i="7"/>
  <c r="I178" i="7"/>
  <c r="I176" i="7"/>
  <c r="I175" i="7"/>
  <c r="I174" i="7"/>
  <c r="I173" i="7"/>
  <c r="I172" i="7"/>
  <c r="I171" i="7"/>
  <c r="I170" i="7"/>
  <c r="I169" i="7"/>
  <c r="I168" i="7"/>
  <c r="I167" i="7"/>
  <c r="I166" i="7"/>
  <c r="I165" i="7"/>
  <c r="I164" i="7"/>
  <c r="I163" i="7"/>
  <c r="I162" i="7"/>
  <c r="I160" i="7"/>
  <c r="I159" i="7"/>
  <c r="I158" i="7"/>
  <c r="I157" i="7"/>
  <c r="I156" i="7"/>
  <c r="I155" i="7"/>
  <c r="I154" i="7"/>
  <c r="I192" i="3"/>
  <c r="H149" i="11" l="1"/>
  <c r="H148" i="11"/>
  <c r="H147" i="11"/>
  <c r="H146" i="11"/>
  <c r="H145" i="11"/>
  <c r="H144" i="11"/>
  <c r="H143" i="11"/>
  <c r="H142" i="11"/>
  <c r="H140" i="11"/>
  <c r="H139" i="11"/>
  <c r="H138" i="11"/>
  <c r="H137" i="11"/>
  <c r="H136" i="11"/>
  <c r="H135" i="11"/>
  <c r="H134" i="11"/>
  <c r="H133" i="11"/>
  <c r="H132" i="11"/>
  <c r="H131" i="11"/>
  <c r="H130" i="11"/>
  <c r="H129" i="11"/>
  <c r="H128" i="11"/>
  <c r="H127" i="11"/>
  <c r="H126" i="11"/>
  <c r="H125" i="11"/>
  <c r="H124" i="11"/>
  <c r="H123" i="11"/>
  <c r="H122" i="11"/>
  <c r="H121" i="11"/>
  <c r="H120" i="11"/>
  <c r="H119" i="11"/>
  <c r="H118" i="11"/>
  <c r="H116" i="11"/>
  <c r="H115" i="11"/>
  <c r="H114" i="11"/>
  <c r="H113" i="11"/>
  <c r="H112" i="11"/>
  <c r="H111" i="11"/>
  <c r="H110" i="11"/>
  <c r="H109" i="11"/>
  <c r="H108" i="11"/>
  <c r="H107" i="11"/>
  <c r="H106" i="11"/>
  <c r="H105" i="11"/>
  <c r="H104" i="11"/>
  <c r="H103" i="11"/>
  <c r="H102" i="11"/>
  <c r="H101" i="11"/>
  <c r="H100" i="11"/>
  <c r="H99" i="11"/>
  <c r="H98" i="11"/>
  <c r="H97" i="11"/>
  <c r="H96" i="11"/>
  <c r="H95" i="11"/>
  <c r="H94" i="11"/>
  <c r="H93" i="11"/>
  <c r="H92" i="11"/>
  <c r="H91" i="11"/>
  <c r="H90" i="11"/>
  <c r="H89" i="11"/>
  <c r="H88" i="11"/>
  <c r="H86" i="11"/>
  <c r="H85" i="11"/>
  <c r="H84" i="11"/>
  <c r="H83" i="11"/>
  <c r="H82" i="11"/>
  <c r="H81" i="11"/>
  <c r="H80" i="11"/>
  <c r="H79" i="11"/>
  <c r="H78" i="11"/>
  <c r="H76" i="11"/>
  <c r="H75" i="11"/>
  <c r="H74" i="11"/>
  <c r="H73" i="11"/>
  <c r="H72" i="11"/>
  <c r="H71" i="11"/>
  <c r="H70" i="11"/>
  <c r="H69" i="11"/>
  <c r="H68" i="11"/>
  <c r="H67" i="11"/>
  <c r="H66" i="11"/>
  <c r="H65" i="11"/>
  <c r="H64" i="11"/>
  <c r="H63" i="11"/>
  <c r="H62" i="11"/>
  <c r="H61" i="11"/>
  <c r="H60" i="11"/>
  <c r="H59" i="11"/>
  <c r="H58" i="11"/>
  <c r="H57" i="11"/>
  <c r="H56" i="11"/>
  <c r="H55" i="11"/>
  <c r="H54" i="11"/>
  <c r="H53" i="11"/>
  <c r="H52" i="11"/>
  <c r="H50" i="11"/>
  <c r="H49" i="11"/>
  <c r="H48" i="11"/>
  <c r="H46" i="11"/>
  <c r="H45" i="11"/>
  <c r="H44" i="11"/>
  <c r="H43" i="11"/>
  <c r="H42" i="11"/>
  <c r="H41" i="11"/>
  <c r="H40" i="11"/>
  <c r="H39" i="11"/>
  <c r="H38" i="11"/>
  <c r="H37" i="11"/>
  <c r="H36" i="11"/>
  <c r="H35" i="11"/>
  <c r="H33" i="11"/>
  <c r="H32" i="11"/>
  <c r="H31" i="11"/>
  <c r="H30" i="11"/>
  <c r="H29" i="11"/>
  <c r="H28" i="11"/>
  <c r="H27" i="11"/>
  <c r="H26" i="11"/>
  <c r="H25" i="11"/>
  <c r="H24" i="11"/>
  <c r="H23" i="11"/>
  <c r="H149" i="10"/>
  <c r="H148" i="10"/>
  <c r="H147" i="10"/>
  <c r="H146" i="10"/>
  <c r="H145" i="10"/>
  <c r="H144" i="10"/>
  <c r="H143" i="10"/>
  <c r="H142" i="10"/>
  <c r="H140" i="10"/>
  <c r="H139" i="10"/>
  <c r="H138" i="10"/>
  <c r="H137" i="10"/>
  <c r="H136" i="10"/>
  <c r="H135" i="10"/>
  <c r="H134" i="10"/>
  <c r="H133" i="10"/>
  <c r="H132" i="10"/>
  <c r="H131" i="10"/>
  <c r="H130" i="10"/>
  <c r="H129" i="10"/>
  <c r="H128" i="10"/>
  <c r="H127" i="10"/>
  <c r="H126" i="10"/>
  <c r="H125" i="10"/>
  <c r="H124" i="10"/>
  <c r="H123" i="10"/>
  <c r="H122" i="10"/>
  <c r="H121" i="10"/>
  <c r="H120" i="10"/>
  <c r="H119" i="10"/>
  <c r="H118" i="10"/>
  <c r="H116" i="10"/>
  <c r="H115" i="10"/>
  <c r="H114" i="10"/>
  <c r="H113" i="10"/>
  <c r="H112" i="10"/>
  <c r="H111" i="10"/>
  <c r="H110" i="10"/>
  <c r="H109" i="10"/>
  <c r="H108" i="10"/>
  <c r="H107" i="10"/>
  <c r="H106" i="10"/>
  <c r="H105" i="10"/>
  <c r="H104" i="10"/>
  <c r="H103" i="10"/>
  <c r="H102" i="10"/>
  <c r="H101" i="10"/>
  <c r="H100" i="10"/>
  <c r="H99" i="10"/>
  <c r="H98" i="10"/>
  <c r="H97" i="10"/>
  <c r="H96" i="10"/>
  <c r="H95" i="10"/>
  <c r="H94" i="10"/>
  <c r="H93" i="10"/>
  <c r="H92" i="10"/>
  <c r="H91" i="10"/>
  <c r="H90" i="10"/>
  <c r="H89" i="10"/>
  <c r="H88" i="10"/>
  <c r="H86" i="10"/>
  <c r="H85" i="10"/>
  <c r="H84" i="10"/>
  <c r="H83" i="10"/>
  <c r="H82" i="10"/>
  <c r="H81" i="10"/>
  <c r="H80" i="10"/>
  <c r="H79" i="10"/>
  <c r="H78" i="10"/>
  <c r="H76" i="10"/>
  <c r="H75" i="10"/>
  <c r="H74" i="10"/>
  <c r="H73" i="10"/>
  <c r="H72" i="10"/>
  <c r="H71" i="10"/>
  <c r="H70" i="10"/>
  <c r="H69" i="10"/>
  <c r="H68" i="10"/>
  <c r="H67" i="10"/>
  <c r="H66" i="10"/>
  <c r="H65" i="10"/>
  <c r="H64" i="10"/>
  <c r="H63" i="10"/>
  <c r="H62" i="10"/>
  <c r="H61" i="10"/>
  <c r="H60" i="10"/>
  <c r="H59" i="10"/>
  <c r="H58" i="10"/>
  <c r="H57" i="10"/>
  <c r="H56" i="10"/>
  <c r="H55" i="10"/>
  <c r="H54" i="10"/>
  <c r="H53" i="10"/>
  <c r="H52" i="10"/>
  <c r="H50" i="10"/>
  <c r="H49" i="10"/>
  <c r="H48" i="10"/>
  <c r="H46" i="10"/>
  <c r="H45" i="10"/>
  <c r="H44" i="10"/>
  <c r="H43" i="10"/>
  <c r="H42" i="10"/>
  <c r="H41" i="10"/>
  <c r="H40" i="10"/>
  <c r="H39" i="10"/>
  <c r="H38" i="10"/>
  <c r="H37" i="10"/>
  <c r="H36" i="10"/>
  <c r="H35" i="10"/>
  <c r="H33" i="10"/>
  <c r="H32" i="10"/>
  <c r="H31" i="10"/>
  <c r="H30" i="10"/>
  <c r="H29" i="10"/>
  <c r="H28" i="10"/>
  <c r="H27" i="10"/>
  <c r="H26" i="10"/>
  <c r="H25" i="10"/>
  <c r="H24" i="10"/>
  <c r="H23" i="10"/>
  <c r="H149" i="9"/>
  <c r="H148" i="9"/>
  <c r="H147" i="9"/>
  <c r="H146" i="9"/>
  <c r="H145" i="9"/>
  <c r="H144" i="9"/>
  <c r="H143" i="9"/>
  <c r="H142" i="9"/>
  <c r="H140" i="9"/>
  <c r="H139" i="9"/>
  <c r="H138" i="9"/>
  <c r="H137" i="9"/>
  <c r="H136" i="9"/>
  <c r="H135" i="9"/>
  <c r="H134" i="9"/>
  <c r="H133" i="9"/>
  <c r="H132" i="9"/>
  <c r="H131" i="9"/>
  <c r="H130" i="9"/>
  <c r="H129" i="9"/>
  <c r="H128" i="9"/>
  <c r="H127" i="9"/>
  <c r="H126" i="9"/>
  <c r="H125" i="9"/>
  <c r="H124" i="9"/>
  <c r="H123" i="9"/>
  <c r="H122" i="9"/>
  <c r="H121" i="9"/>
  <c r="H120" i="9"/>
  <c r="H119" i="9"/>
  <c r="H118" i="9"/>
  <c r="H116" i="9"/>
  <c r="H115" i="9"/>
  <c r="H114" i="9"/>
  <c r="H113" i="9"/>
  <c r="H112" i="9"/>
  <c r="H111" i="9"/>
  <c r="H110" i="9"/>
  <c r="H109" i="9"/>
  <c r="H108" i="9"/>
  <c r="H107" i="9"/>
  <c r="H106" i="9"/>
  <c r="H105" i="9"/>
  <c r="H104" i="9"/>
  <c r="H103" i="9"/>
  <c r="H102" i="9"/>
  <c r="H101" i="9"/>
  <c r="H100" i="9"/>
  <c r="H99" i="9"/>
  <c r="H98" i="9"/>
  <c r="H97" i="9"/>
  <c r="H96" i="9"/>
  <c r="H95" i="9"/>
  <c r="H94" i="9"/>
  <c r="H93" i="9"/>
  <c r="H92" i="9"/>
  <c r="H91" i="9"/>
  <c r="H90" i="9"/>
  <c r="H89" i="9"/>
  <c r="H88" i="9"/>
  <c r="H86" i="9"/>
  <c r="H85" i="9"/>
  <c r="H84" i="9"/>
  <c r="H83" i="9"/>
  <c r="H82" i="9"/>
  <c r="H81" i="9"/>
  <c r="H80" i="9"/>
  <c r="H79" i="9"/>
  <c r="H78" i="9"/>
  <c r="H76" i="9"/>
  <c r="H75" i="9"/>
  <c r="H74" i="9"/>
  <c r="H73" i="9"/>
  <c r="H72" i="9"/>
  <c r="H71" i="9"/>
  <c r="H70" i="9"/>
  <c r="H69" i="9"/>
  <c r="H68" i="9"/>
  <c r="H67" i="9"/>
  <c r="H66" i="9"/>
  <c r="H65" i="9"/>
  <c r="H64" i="9"/>
  <c r="H63" i="9"/>
  <c r="H62" i="9"/>
  <c r="H61" i="9"/>
  <c r="H60" i="9"/>
  <c r="H59" i="9"/>
  <c r="H58" i="9"/>
  <c r="H57" i="9"/>
  <c r="H56" i="9"/>
  <c r="H55" i="9"/>
  <c r="H54" i="9"/>
  <c r="H53" i="9"/>
  <c r="H52" i="9"/>
  <c r="H50" i="9"/>
  <c r="H49" i="9"/>
  <c r="H48" i="9"/>
  <c r="H46" i="9"/>
  <c r="H45" i="9"/>
  <c r="H44" i="9"/>
  <c r="H43" i="9"/>
  <c r="H42" i="9"/>
  <c r="H41" i="9"/>
  <c r="H40" i="9"/>
  <c r="H39" i="9"/>
  <c r="H38" i="9"/>
  <c r="H37" i="9"/>
  <c r="H36" i="9"/>
  <c r="H35" i="9"/>
  <c r="H33" i="9"/>
  <c r="H32" i="9"/>
  <c r="H31" i="9"/>
  <c r="H30" i="9"/>
  <c r="H29" i="9"/>
  <c r="H28" i="9"/>
  <c r="H27" i="9"/>
  <c r="H26" i="9"/>
  <c r="H25" i="9"/>
  <c r="H24" i="9"/>
  <c r="H23" i="9"/>
  <c r="H149" i="8"/>
  <c r="H148" i="8"/>
  <c r="H147" i="8"/>
  <c r="H146" i="8"/>
  <c r="H145" i="8"/>
  <c r="H144" i="8"/>
  <c r="H143" i="8"/>
  <c r="H142" i="8"/>
  <c r="H140" i="8"/>
  <c r="H139" i="8"/>
  <c r="H138" i="8"/>
  <c r="H137" i="8"/>
  <c r="H136" i="8"/>
  <c r="H135" i="8"/>
  <c r="H134" i="8"/>
  <c r="H133" i="8"/>
  <c r="H132" i="8"/>
  <c r="H131" i="8"/>
  <c r="H130" i="8"/>
  <c r="H129" i="8"/>
  <c r="H128" i="8"/>
  <c r="H127" i="8"/>
  <c r="H126" i="8"/>
  <c r="H125" i="8"/>
  <c r="H124" i="8"/>
  <c r="H123" i="8"/>
  <c r="H122" i="8"/>
  <c r="H121" i="8"/>
  <c r="H120" i="8"/>
  <c r="H119" i="8"/>
  <c r="H118" i="8"/>
  <c r="H116" i="8"/>
  <c r="H115" i="8"/>
  <c r="H114" i="8"/>
  <c r="H113" i="8"/>
  <c r="H112" i="8"/>
  <c r="H111" i="8"/>
  <c r="H110" i="8"/>
  <c r="H109" i="8"/>
  <c r="H108" i="8"/>
  <c r="H107" i="8"/>
  <c r="H106" i="8"/>
  <c r="H105" i="8"/>
  <c r="H104" i="8"/>
  <c r="H103" i="8"/>
  <c r="H102" i="8"/>
  <c r="H101" i="8"/>
  <c r="H100" i="8"/>
  <c r="H99" i="8"/>
  <c r="H98" i="8"/>
  <c r="H97" i="8"/>
  <c r="H96" i="8"/>
  <c r="H95" i="8"/>
  <c r="H94" i="8"/>
  <c r="H93" i="8"/>
  <c r="H92" i="8"/>
  <c r="H91" i="8"/>
  <c r="H90" i="8"/>
  <c r="H89" i="8"/>
  <c r="H88" i="8"/>
  <c r="H86" i="8"/>
  <c r="H85" i="8"/>
  <c r="H84" i="8"/>
  <c r="H83" i="8"/>
  <c r="H82" i="8"/>
  <c r="H81" i="8"/>
  <c r="H80" i="8"/>
  <c r="H79" i="8"/>
  <c r="H78" i="8"/>
  <c r="H76" i="8"/>
  <c r="H75" i="8"/>
  <c r="H74" i="8"/>
  <c r="H73" i="8"/>
  <c r="H72" i="8"/>
  <c r="H71" i="8"/>
  <c r="H70" i="8"/>
  <c r="H69" i="8"/>
  <c r="H68" i="8"/>
  <c r="H67" i="8"/>
  <c r="H66" i="8"/>
  <c r="H65" i="8"/>
  <c r="H64" i="8"/>
  <c r="H63" i="8"/>
  <c r="H62" i="8"/>
  <c r="H61" i="8"/>
  <c r="H60" i="8"/>
  <c r="H59" i="8"/>
  <c r="H58" i="8"/>
  <c r="H57" i="8"/>
  <c r="H56" i="8"/>
  <c r="H55" i="8"/>
  <c r="H54" i="8"/>
  <c r="H53" i="8"/>
  <c r="H52" i="8"/>
  <c r="H50" i="8"/>
  <c r="H49" i="8"/>
  <c r="H48" i="8"/>
  <c r="H46" i="8"/>
  <c r="H45" i="8"/>
  <c r="H44" i="8"/>
  <c r="H43" i="8"/>
  <c r="H42" i="8"/>
  <c r="H41" i="8"/>
  <c r="H40" i="8"/>
  <c r="H39" i="8"/>
  <c r="H38" i="8"/>
  <c r="H37" i="8"/>
  <c r="H36" i="8"/>
  <c r="H35" i="8"/>
  <c r="H33" i="8"/>
  <c r="H32" i="8"/>
  <c r="H31" i="8"/>
  <c r="H30" i="8"/>
  <c r="H29" i="8"/>
  <c r="H28" i="8"/>
  <c r="H27" i="8"/>
  <c r="H26" i="8"/>
  <c r="H25" i="8"/>
  <c r="H24" i="8"/>
  <c r="H23" i="8"/>
  <c r="I272" i="11" l="1"/>
  <c r="I261" i="3"/>
  <c r="I260" i="3"/>
  <c r="I76" i="8" l="1"/>
  <c r="I30" i="8"/>
  <c r="I31" i="8"/>
  <c r="I32" i="8"/>
  <c r="I33" i="8"/>
  <c r="I254" i="3"/>
  <c r="H76" i="7"/>
  <c r="I264" i="3" l="1"/>
  <c r="I241" i="3"/>
  <c r="I242" i="3"/>
  <c r="I243" i="3"/>
  <c r="I244" i="3"/>
  <c r="I245" i="3"/>
  <c r="I246" i="3"/>
  <c r="I231" i="3"/>
  <c r="I232" i="3"/>
  <c r="I233" i="3"/>
  <c r="I182" i="3" l="1"/>
  <c r="I183" i="3"/>
  <c r="I173" i="3"/>
  <c r="I174" i="3"/>
  <c r="I175" i="3"/>
  <c r="I176" i="3"/>
  <c r="I159" i="3"/>
  <c r="I160" i="3"/>
  <c r="I76" i="3" l="1"/>
  <c r="I122" i="8" l="1"/>
  <c r="I123" i="8"/>
  <c r="I118" i="8"/>
  <c r="I119" i="8"/>
  <c r="I120" i="8"/>
  <c r="I121" i="8"/>
  <c r="I124" i="8"/>
  <c r="I125" i="8"/>
  <c r="I126" i="8"/>
  <c r="I127" i="8"/>
  <c r="I128" i="8"/>
  <c r="I129" i="8"/>
  <c r="I130" i="8"/>
  <c r="I131" i="8"/>
  <c r="I132" i="8"/>
  <c r="I133" i="8"/>
  <c r="I134" i="8"/>
  <c r="I135" i="8"/>
  <c r="I136" i="8"/>
  <c r="I137" i="8"/>
  <c r="I138" i="8"/>
  <c r="I139" i="8"/>
  <c r="I140" i="8"/>
  <c r="H122" i="7"/>
  <c r="H123" i="7"/>
  <c r="H124" i="7"/>
  <c r="H125" i="7"/>
  <c r="H126" i="7"/>
  <c r="H127" i="7"/>
  <c r="H128" i="7"/>
  <c r="H79" i="7" l="1"/>
  <c r="H80" i="7"/>
  <c r="H81" i="7"/>
  <c r="H82" i="7"/>
  <c r="H83" i="7"/>
  <c r="H84" i="7"/>
  <c r="H85" i="7"/>
  <c r="H86" i="7"/>
  <c r="I79" i="8"/>
  <c r="I80" i="8"/>
  <c r="I81" i="8"/>
  <c r="I82" i="8"/>
  <c r="I81" i="3"/>
  <c r="I23" i="8" l="1"/>
  <c r="I24" i="8"/>
  <c r="I25" i="8"/>
  <c r="I26" i="8"/>
  <c r="I27" i="8"/>
  <c r="I28" i="8"/>
  <c r="I29" i="8"/>
  <c r="I35" i="8"/>
  <c r="I36" i="8"/>
  <c r="I37" i="8"/>
  <c r="I38" i="8"/>
  <c r="I39" i="8"/>
  <c r="I40" i="8"/>
  <c r="I41" i="8"/>
  <c r="I42" i="8"/>
  <c r="I43" i="8"/>
  <c r="I44" i="8"/>
  <c r="I45" i="8"/>
  <c r="I46" i="8"/>
  <c r="I48" i="8"/>
  <c r="I49" i="8"/>
  <c r="I50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69" i="8"/>
  <c r="I70" i="8"/>
  <c r="I71" i="8"/>
  <c r="I72" i="8"/>
  <c r="I73" i="8"/>
  <c r="I74" i="8"/>
  <c r="I75" i="8"/>
  <c r="I78" i="8"/>
  <c r="I83" i="8"/>
  <c r="I84" i="8"/>
  <c r="I85" i="8"/>
  <c r="I86" i="8"/>
  <c r="I88" i="8"/>
  <c r="I89" i="8"/>
  <c r="I90" i="8"/>
  <c r="I91" i="8"/>
  <c r="I92" i="8"/>
  <c r="I93" i="8"/>
  <c r="I94" i="8"/>
  <c r="I95" i="8"/>
  <c r="I96" i="8"/>
  <c r="I97" i="8"/>
  <c r="I98" i="8"/>
  <c r="I99" i="8"/>
  <c r="I100" i="8"/>
  <c r="I101" i="8"/>
  <c r="I102" i="8"/>
  <c r="I103" i="8"/>
  <c r="I104" i="8"/>
  <c r="I105" i="8"/>
  <c r="I106" i="8"/>
  <c r="I107" i="8"/>
  <c r="I108" i="8"/>
  <c r="I109" i="8"/>
  <c r="I110" i="8"/>
  <c r="I111" i="8"/>
  <c r="I112" i="8"/>
  <c r="I113" i="8"/>
  <c r="I114" i="8"/>
  <c r="I115" i="8"/>
  <c r="I116" i="8"/>
  <c r="I142" i="8"/>
  <c r="I143" i="8"/>
  <c r="I144" i="8"/>
  <c r="I145" i="8"/>
  <c r="I146" i="8"/>
  <c r="I147" i="8"/>
  <c r="I148" i="8"/>
  <c r="I149" i="8"/>
  <c r="I269" i="8" l="1"/>
  <c r="I271" i="8"/>
  <c r="H136" i="7"/>
  <c r="H137" i="7"/>
  <c r="H138" i="7"/>
  <c r="H139" i="7"/>
  <c r="H140" i="7"/>
  <c r="H45" i="7"/>
  <c r="H46" i="7"/>
  <c r="I266" i="11" l="1"/>
  <c r="I270" i="11" s="1"/>
  <c r="I271" i="11" s="1"/>
  <c r="I274" i="11" s="1"/>
  <c r="I273" i="11" s="1"/>
  <c r="I271" i="10"/>
  <c r="I270" i="9"/>
  <c r="I272" i="8"/>
  <c r="I275" i="8" s="1"/>
  <c r="I274" i="8" s="1"/>
  <c r="I136" i="3"/>
  <c r="I137" i="3"/>
  <c r="I138" i="3"/>
  <c r="I139" i="3"/>
  <c r="I140" i="3"/>
  <c r="I84" i="3"/>
  <c r="I85" i="3"/>
  <c r="I86" i="3"/>
  <c r="I45" i="3"/>
  <c r="I46" i="3"/>
  <c r="I268" i="11" l="1"/>
  <c r="I269" i="10"/>
  <c r="I268" i="9"/>
  <c r="I272" i="10"/>
  <c r="I275" i="10" s="1"/>
  <c r="I274" i="10" s="1"/>
  <c r="I271" i="9"/>
  <c r="I218" i="3"/>
  <c r="I220" i="3"/>
  <c r="I219" i="3"/>
  <c r="I274" i="9" l="1"/>
  <c r="I273" i="9" s="1"/>
  <c r="H130" i="7"/>
  <c r="H131" i="7"/>
  <c r="H132" i="7"/>
  <c r="H133" i="7"/>
  <c r="H134" i="7"/>
  <c r="H149" i="7"/>
  <c r="H148" i="7"/>
  <c r="H147" i="7"/>
  <c r="H146" i="7"/>
  <c r="H145" i="7"/>
  <c r="H144" i="7"/>
  <c r="H143" i="7"/>
  <c r="H142" i="7"/>
  <c r="H135" i="7"/>
  <c r="H129" i="7"/>
  <c r="H121" i="7"/>
  <c r="H120" i="7"/>
  <c r="H119" i="7"/>
  <c r="H118" i="7"/>
  <c r="H116" i="7"/>
  <c r="H115" i="7"/>
  <c r="H114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/>
  <c r="H88" i="7"/>
  <c r="H78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0" i="7"/>
  <c r="H49" i="7"/>
  <c r="H48" i="7"/>
  <c r="H44" i="7"/>
  <c r="H43" i="7"/>
  <c r="H42" i="7"/>
  <c r="H41" i="7"/>
  <c r="H40" i="7"/>
  <c r="H39" i="7"/>
  <c r="H38" i="7"/>
  <c r="H37" i="7"/>
  <c r="H36" i="7"/>
  <c r="H35" i="7"/>
  <c r="H33" i="7"/>
  <c r="H32" i="7"/>
  <c r="H31" i="7"/>
  <c r="H30" i="7"/>
  <c r="H29" i="7"/>
  <c r="H28" i="7"/>
  <c r="H27" i="7"/>
  <c r="H26" i="7"/>
  <c r="H25" i="7"/>
  <c r="H24" i="7"/>
  <c r="H23" i="7"/>
  <c r="I259" i="3"/>
  <c r="I262" i="3"/>
  <c r="I263" i="3"/>
  <c r="I258" i="3"/>
  <c r="I255" i="3"/>
  <c r="I249" i="3"/>
  <c r="I250" i="3"/>
  <c r="I251" i="3"/>
  <c r="I252" i="3"/>
  <c r="I253" i="3"/>
  <c r="I256" i="3"/>
  <c r="I248" i="3"/>
  <c r="I236" i="3"/>
  <c r="I237" i="3"/>
  <c r="I238" i="3"/>
  <c r="I239" i="3"/>
  <c r="I240" i="3"/>
  <c r="I235" i="3"/>
  <c r="I223" i="3"/>
  <c r="I224" i="3"/>
  <c r="I225" i="3"/>
  <c r="I226" i="3"/>
  <c r="I227" i="3"/>
  <c r="I228" i="3"/>
  <c r="I229" i="3"/>
  <c r="I230" i="3"/>
  <c r="I222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195" i="3"/>
  <c r="I193" i="3"/>
  <c r="I191" i="3"/>
  <c r="I178" i="3"/>
  <c r="I184" i="3"/>
  <c r="I185" i="3"/>
  <c r="I186" i="3"/>
  <c r="I187" i="3"/>
  <c r="I188" i="3"/>
  <c r="I189" i="3"/>
  <c r="I181" i="3"/>
  <c r="I180" i="3"/>
  <c r="I179" i="3"/>
  <c r="I162" i="3"/>
  <c r="I163" i="3"/>
  <c r="I164" i="3"/>
  <c r="I165" i="3"/>
  <c r="I166" i="3"/>
  <c r="I167" i="3"/>
  <c r="I168" i="3"/>
  <c r="I169" i="3"/>
  <c r="I170" i="3"/>
  <c r="I171" i="3"/>
  <c r="I172" i="3"/>
  <c r="I155" i="3"/>
  <c r="I156" i="3"/>
  <c r="I157" i="3"/>
  <c r="I158" i="3"/>
  <c r="I154" i="3"/>
  <c r="I268" i="7" l="1"/>
  <c r="I130" i="3"/>
  <c r="I131" i="3"/>
  <c r="I132" i="3"/>
  <c r="I133" i="3"/>
  <c r="I134" i="3"/>
  <c r="I270" i="7" l="1"/>
  <c r="I271" i="7" s="1"/>
  <c r="I274" i="7" s="1"/>
  <c r="I142" i="3"/>
  <c r="I149" i="3" l="1"/>
  <c r="I148" i="3"/>
  <c r="I147" i="3"/>
  <c r="I146" i="3"/>
  <c r="I145" i="3"/>
  <c r="I144" i="3"/>
  <c r="I143" i="3"/>
  <c r="I135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3" i="3"/>
  <c r="I82" i="3"/>
  <c r="I80" i="3"/>
  <c r="I79" i="3"/>
  <c r="I78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0" i="3"/>
  <c r="I49" i="3"/>
  <c r="I48" i="3"/>
  <c r="I44" i="3"/>
  <c r="I43" i="3"/>
  <c r="I42" i="3"/>
  <c r="I41" i="3"/>
  <c r="I40" i="3"/>
  <c r="I39" i="3"/>
  <c r="I38" i="3"/>
  <c r="I37" i="3"/>
  <c r="I36" i="3"/>
  <c r="I35" i="3"/>
  <c r="I33" i="3"/>
  <c r="I32" i="3"/>
  <c r="I31" i="3"/>
  <c r="I30" i="3"/>
  <c r="I29" i="3"/>
  <c r="I28" i="3"/>
  <c r="I27" i="3"/>
  <c r="I26" i="3"/>
  <c r="I25" i="3"/>
  <c r="I24" i="3"/>
  <c r="I23" i="3"/>
  <c r="I266" i="3" l="1"/>
  <c r="I269" i="3" s="1"/>
  <c r="I270" i="3" l="1"/>
  <c r="I272" i="3" s="1"/>
  <c r="I271" i="3" s="1"/>
</calcChain>
</file>

<file path=xl/sharedStrings.xml><?xml version="1.0" encoding="utf-8"?>
<sst xmlns="http://schemas.openxmlformats.org/spreadsheetml/2006/main" count="3715" uniqueCount="549">
  <si>
    <t>CC</t>
  </si>
  <si>
    <t>Product Centre</t>
  </si>
  <si>
    <t>Address:</t>
  </si>
  <si>
    <t>Tel:</t>
  </si>
  <si>
    <t>Cell:</t>
  </si>
  <si>
    <t>E-mail:</t>
  </si>
  <si>
    <t>14% Vat</t>
  </si>
  <si>
    <t>CATEGORY</t>
  </si>
  <si>
    <t>CODE</t>
  </si>
  <si>
    <t>PRODUCT</t>
  </si>
  <si>
    <t>Price Incl Vat</t>
  </si>
  <si>
    <t>COMBO PACKS</t>
  </si>
  <si>
    <t>001</t>
  </si>
  <si>
    <t>Touch of Forever Combo</t>
  </si>
  <si>
    <t>005</t>
  </si>
  <si>
    <t>Fast Start Combo</t>
  </si>
  <si>
    <t>006</t>
  </si>
  <si>
    <t>New Distributor - Drinks Combo</t>
  </si>
  <si>
    <t>007</t>
  </si>
  <si>
    <t>New Distributor - Skin Care Combo</t>
  </si>
  <si>
    <t>009</t>
  </si>
  <si>
    <t>Drinks Tri Pak</t>
  </si>
  <si>
    <t>075</t>
  </si>
  <si>
    <t>Mini Touch of Forever - Nutritional Combo</t>
  </si>
  <si>
    <t>456</t>
  </si>
  <si>
    <t>Vital 5 Pak</t>
  </si>
  <si>
    <t>ALOE DRINKS</t>
  </si>
  <si>
    <t>015</t>
  </si>
  <si>
    <t>Forever Aloe Vera Gel (712996001)</t>
  </si>
  <si>
    <t>034</t>
  </si>
  <si>
    <t>Forever Aloe Berry Nectar (712997001)</t>
  </si>
  <si>
    <t>077</t>
  </si>
  <si>
    <t>Forever Aloe Bits ‘N Peaches (712995001)</t>
  </si>
  <si>
    <t>196</t>
  </si>
  <si>
    <t>Forever Freedom (712994001)</t>
  </si>
  <si>
    <t>200</t>
  </si>
  <si>
    <t>Aloe Blossom Herbal Tea</t>
  </si>
  <si>
    <t>262</t>
  </si>
  <si>
    <t>Forever Pomesteen Power</t>
  </si>
  <si>
    <t>270</t>
  </si>
  <si>
    <t>Forever Aloe2Go</t>
  </si>
  <si>
    <t>306</t>
  </si>
  <si>
    <t>Freedom2Go</t>
  </si>
  <si>
    <t>321</t>
  </si>
  <si>
    <t>FAB Forever Active Boost</t>
  </si>
  <si>
    <t>440</t>
  </si>
  <si>
    <t>FAB X Forever Active Boost</t>
  </si>
  <si>
    <t>BEE PRODUCTS</t>
  </si>
  <si>
    <t>026</t>
  </si>
  <si>
    <t>Forever Bee Pollen (712937001)</t>
  </si>
  <si>
    <t>027</t>
  </si>
  <si>
    <t>Forever Bee Propolis (712936001)</t>
  </si>
  <si>
    <t>036</t>
  </si>
  <si>
    <t>Forever Royal Jelly</t>
  </si>
  <si>
    <t>NUTRITION</t>
  </si>
  <si>
    <t>037</t>
  </si>
  <si>
    <t>Nature-Min</t>
  </si>
  <si>
    <t>047</t>
  </si>
  <si>
    <t>Gin-Chia</t>
  </si>
  <si>
    <t>048</t>
  </si>
  <si>
    <t>Absorbent-C</t>
  </si>
  <si>
    <t>054</t>
  </si>
  <si>
    <t>A-Beta-CarE</t>
  </si>
  <si>
    <t>065</t>
  </si>
  <si>
    <t>Forever Garlic-Thyme</t>
  </si>
  <si>
    <t>068</t>
  </si>
  <si>
    <t>Fields of Greens</t>
  </si>
  <si>
    <t>072</t>
  </si>
  <si>
    <t>Forever Lycium Plus (712935001)</t>
  </si>
  <si>
    <t>073</t>
  </si>
  <si>
    <t>Forever Ginkgo Plus</t>
  </si>
  <si>
    <t>188</t>
  </si>
  <si>
    <t>Forever B12 Plus with Folic Acid</t>
  </si>
  <si>
    <t>206</t>
  </si>
  <si>
    <t>Forever Calcium (712934001)</t>
  </si>
  <si>
    <t>215</t>
  </si>
  <si>
    <t>Forever Mutli-Maca</t>
  </si>
  <si>
    <t>222</t>
  </si>
  <si>
    <t>Forever Active Probiotic</t>
  </si>
  <si>
    <t>235</t>
  </si>
  <si>
    <t>Forever Vision</t>
  </si>
  <si>
    <t>264</t>
  </si>
  <si>
    <t>Forever Active HA</t>
  </si>
  <si>
    <t>271</t>
  </si>
  <si>
    <t>Forever Nature’s 18</t>
  </si>
  <si>
    <t>312</t>
  </si>
  <si>
    <t>Forever CardioHealth with CoQ10</t>
  </si>
  <si>
    <t>354</t>
  </si>
  <si>
    <t>Forever Kids Chewable Multivitamins</t>
  </si>
  <si>
    <t>355</t>
  </si>
  <si>
    <t>Forever ImmuBlend</t>
  </si>
  <si>
    <t>374</t>
  </si>
  <si>
    <t>375</t>
  </si>
  <si>
    <t>376</t>
  </si>
  <si>
    <t>439</t>
  </si>
  <si>
    <t>Forever Daily</t>
  </si>
  <si>
    <t>503</t>
  </si>
  <si>
    <t>Forever ARGI+ Enchanced (Tin)</t>
  </si>
  <si>
    <t>504</t>
  </si>
  <si>
    <t xml:space="preserve">Forever ARGI+ (Stickpack) </t>
  </si>
  <si>
    <t>WEIGHT MANAGEMENT</t>
  </si>
  <si>
    <t>071</t>
  </si>
  <si>
    <t>Forever Garcinia Plus</t>
  </si>
  <si>
    <t>289</t>
  </si>
  <si>
    <t>Forever Lean</t>
  </si>
  <si>
    <t>Forever Therm</t>
  </si>
  <si>
    <t>Forever Fibre</t>
  </si>
  <si>
    <t xml:space="preserve">Forever Lite Ultra - Vanilla (Softpack) </t>
  </si>
  <si>
    <t xml:space="preserve">Forever Lite Ultra - Chocloate (Softpack) </t>
  </si>
  <si>
    <t>SKIN CARE</t>
  </si>
  <si>
    <t>040</t>
  </si>
  <si>
    <t>Aloe First</t>
  </si>
  <si>
    <t>051</t>
  </si>
  <si>
    <t>Aloe Propolis Creme</t>
  </si>
  <si>
    <t>055</t>
  </si>
  <si>
    <t>Aloe Body Toning Kit</t>
  </si>
  <si>
    <t>056</t>
  </si>
  <si>
    <t>Aloe Body Toner</t>
  </si>
  <si>
    <t>057</t>
  </si>
  <si>
    <t>Aloe Conditioning Creme</t>
  </si>
  <si>
    <t>014</t>
  </si>
  <si>
    <t>Aloe Bath Gelée</t>
  </si>
  <si>
    <t>061</t>
  </si>
  <si>
    <t>Aloe Vera Gelly</t>
  </si>
  <si>
    <t>062</t>
  </si>
  <si>
    <t>Aloe Lotion</t>
  </si>
  <si>
    <t>063</t>
  </si>
  <si>
    <t>Aloe Moisturising Lotion</t>
  </si>
  <si>
    <t>064</t>
  </si>
  <si>
    <t>Aloe Heat Lotion</t>
  </si>
  <si>
    <t>069</t>
  </si>
  <si>
    <t>R3 Factor Skin Defense Creme</t>
  </si>
  <si>
    <t>187</t>
  </si>
  <si>
    <t>Forever Alpha-E Factor</t>
  </si>
  <si>
    <t>199</t>
  </si>
  <si>
    <t>Aloe Sunscreen</t>
  </si>
  <si>
    <t>233</t>
  </si>
  <si>
    <t>Forever Alluring Eyes</t>
  </si>
  <si>
    <t>234</t>
  </si>
  <si>
    <t>Forever Marine Mask</t>
  </si>
  <si>
    <t>236</t>
  </si>
  <si>
    <t>Forever Epiblanc</t>
  </si>
  <si>
    <t>238</t>
  </si>
  <si>
    <t>Forever Aloe Scrub</t>
  </si>
  <si>
    <t>285</t>
  </si>
  <si>
    <t>Aroma Spa Collection</t>
  </si>
  <si>
    <t>286</t>
  </si>
  <si>
    <t>Relaxation Bath Salts</t>
  </si>
  <si>
    <t>287</t>
  </si>
  <si>
    <t>Relaxation Shower Gel</t>
  </si>
  <si>
    <t>288</t>
  </si>
  <si>
    <t>Relaxation Massage Lotion</t>
  </si>
  <si>
    <t>319</t>
  </si>
  <si>
    <t>Aloe Sunscreen Spray</t>
  </si>
  <si>
    <t>337</t>
  </si>
  <si>
    <t>Aloe Fleur de Jouvence Collection</t>
  </si>
  <si>
    <t>338</t>
  </si>
  <si>
    <t>Rehydrating Toner</t>
  </si>
  <si>
    <t>339</t>
  </si>
  <si>
    <t>Aloe Cleanser</t>
  </si>
  <si>
    <t>340</t>
  </si>
  <si>
    <t>Firming Day Lotion</t>
  </si>
  <si>
    <t>341</t>
  </si>
  <si>
    <t>Mask Powder</t>
  </si>
  <si>
    <t>342</t>
  </si>
  <si>
    <t>Recovering Night Creme</t>
  </si>
  <si>
    <t>343</t>
  </si>
  <si>
    <t>Aloe Activator</t>
  </si>
  <si>
    <t>PERSONAL CARE</t>
  </si>
  <si>
    <t>022</t>
  </si>
  <si>
    <t>Aloe Lips with Jojoba</t>
  </si>
  <si>
    <t>028</t>
  </si>
  <si>
    <t>Forever Bright Toothgel</t>
  </si>
  <si>
    <t>030</t>
  </si>
  <si>
    <t>Aloe Veterinary Formula</t>
  </si>
  <si>
    <t>067</t>
  </si>
  <si>
    <t>Aloe Ever-Shield</t>
  </si>
  <si>
    <t>070</t>
  </si>
  <si>
    <t>Gentleman’s Pride</t>
  </si>
  <si>
    <t>194</t>
  </si>
  <si>
    <t>Forever Aloe Styling Gel</t>
  </si>
  <si>
    <t>205</t>
  </si>
  <si>
    <t>Aloe MSM Gel</t>
  </si>
  <si>
    <t>208</t>
  </si>
  <si>
    <t>25TH Edition Perfume Spray for Women</t>
  </si>
  <si>
    <t>209</t>
  </si>
  <si>
    <t>25TH Edition Cologne Spray for Men</t>
  </si>
  <si>
    <t>284</t>
  </si>
  <si>
    <t>Avocado Face &amp; Body Soap</t>
  </si>
  <si>
    <t>307</t>
  </si>
  <si>
    <t>Forever Aloe MPD 2X Ultra</t>
  </si>
  <si>
    <t>Aloe Sun Lips</t>
  </si>
  <si>
    <t>SONYA SKIN CARE</t>
  </si>
  <si>
    <t>282</t>
  </si>
  <si>
    <t>Sonya Skin Care Collection</t>
  </si>
  <si>
    <t>277</t>
  </si>
  <si>
    <t>Sonya Aloe Purifying Cleanser</t>
  </si>
  <si>
    <t>278</t>
  </si>
  <si>
    <t>Sonya Aloe Deep-Cleansing Exfoliator</t>
  </si>
  <si>
    <t>279</t>
  </si>
  <si>
    <t>Sonya Aloe Refreshing Toner with White Tea</t>
  </si>
  <si>
    <t>280</t>
  </si>
  <si>
    <t>Sonya Aloe Balancing Cream</t>
  </si>
  <si>
    <t>281</t>
  </si>
  <si>
    <t>Sonya Aloe Nourishing Serum with White Tea</t>
  </si>
  <si>
    <t>311</t>
  </si>
  <si>
    <t>Sonya Aloe Deep Moisturizing Cream</t>
  </si>
  <si>
    <t xml:space="preserve">Vitolize Men’s Vitality Supplement </t>
  </si>
  <si>
    <t xml:space="preserve">Vitolize Women’s Vitality Supplement </t>
  </si>
  <si>
    <r>
      <t xml:space="preserve">Forever Arctic-Sea - </t>
    </r>
    <r>
      <rPr>
        <sz val="9"/>
        <color rgb="FF000000"/>
        <rFont val="Calibri"/>
        <family val="2"/>
        <scheme val="minor"/>
      </rPr>
      <t xml:space="preserve">Super Omega-3 with Calamari Oil </t>
    </r>
  </si>
  <si>
    <t>QTY</t>
  </si>
  <si>
    <t>Total CC</t>
  </si>
  <si>
    <t>Total Price Incl Vat</t>
  </si>
  <si>
    <t>MANAGER</t>
  </si>
  <si>
    <t>ASSISTANT MANAGER</t>
  </si>
  <si>
    <t>SUPERVISOR</t>
  </si>
  <si>
    <t>ASSISTANT SUPERVISOR</t>
  </si>
  <si>
    <t>NOVUS CUSTOMER</t>
  </si>
  <si>
    <t>CUSTOMER</t>
  </si>
  <si>
    <t>186</t>
  </si>
  <si>
    <t>Sonya Eye-Makeup Remover</t>
  </si>
  <si>
    <t>Customer Details</t>
  </si>
  <si>
    <t>318</t>
  </si>
  <si>
    <t>349</t>
  </si>
  <si>
    <t>351</t>
  </si>
  <si>
    <t>352</t>
  </si>
  <si>
    <t>350</t>
  </si>
  <si>
    <t>Forever Hand Sanitizer</t>
  </si>
  <si>
    <t>Sonya Hydrate Shampoo</t>
  </si>
  <si>
    <t>Sonya Hydrate Conditioner</t>
  </si>
  <si>
    <t>Sonya Volume Shampoo</t>
  </si>
  <si>
    <t>Sonya Volume Conditioner</t>
  </si>
  <si>
    <t>Total Excl Vat</t>
  </si>
  <si>
    <t>COMPANY LITERATURE</t>
  </si>
  <si>
    <t>Career Brochure</t>
  </si>
  <si>
    <t>Company Policy Handbook</t>
  </si>
  <si>
    <t>First Steps to Manager</t>
  </si>
  <si>
    <t>Top 10 Reasons - To Start your business with FLP</t>
  </si>
  <si>
    <t>PRODUCT LITERATURE</t>
  </si>
  <si>
    <t>Product Catalogue</t>
  </si>
  <si>
    <t>Aloe Vera Gel Leaflet - DL</t>
  </si>
  <si>
    <t>Head to Toe Option 1</t>
  </si>
  <si>
    <t>Head to Toe Option 2</t>
  </si>
  <si>
    <t xml:space="preserve">Animals &amp; Aloe Vera </t>
  </si>
  <si>
    <t>16 Reasons to try ARGI+</t>
  </si>
  <si>
    <t>FAB &amp; FAB X</t>
  </si>
  <si>
    <t xml:space="preserve">Top 10 Reasons - To Drink Freedom </t>
  </si>
  <si>
    <t>Top 10 Reasons - To Drink Aloe Vera Gel</t>
  </si>
  <si>
    <t>Product Manual (Book)</t>
  </si>
  <si>
    <t>Be Active For Life - A5 Booklet (Folded)</t>
  </si>
  <si>
    <t>Distributor Application Forms - Pads of 20</t>
  </si>
  <si>
    <t>Tax Invoice Book - Pad of 100</t>
  </si>
  <si>
    <t>Personalised Stickers 840</t>
  </si>
  <si>
    <t>Personalised Stickers 1680</t>
  </si>
  <si>
    <t>Personalised Stickers 2520</t>
  </si>
  <si>
    <t>Business Card 500 - Single Sided</t>
  </si>
  <si>
    <t>Business Card 500 - Double Sided</t>
  </si>
  <si>
    <t>Literature Packs (SA)</t>
  </si>
  <si>
    <t xml:space="preserve">Contact Details &amp; Order Form </t>
  </si>
  <si>
    <t xml:space="preserve">MARKETING MATERIAL </t>
  </si>
  <si>
    <t>Marketing Plan X-Banner Large</t>
  </si>
  <si>
    <t>Marketing Plan Banner Only</t>
  </si>
  <si>
    <t>Welcome X-Banner</t>
  </si>
  <si>
    <t>Rex Maughan X-Banner</t>
  </si>
  <si>
    <t>Aloe Vera Gel X-Banner</t>
  </si>
  <si>
    <t>Aloe Drinks X-Banner</t>
  </si>
  <si>
    <t>Supplements X-Banner</t>
  </si>
  <si>
    <t>Skin Care X-Banner</t>
  </si>
  <si>
    <t>Bee Products X-Banner</t>
  </si>
  <si>
    <t>Personal Care X-Banner</t>
  </si>
  <si>
    <t>Sonya Skin Care X-Banner</t>
  </si>
  <si>
    <t>Weight Management X-Banner</t>
  </si>
  <si>
    <t>Top 10 Reasons to start your Business with FLP</t>
  </si>
  <si>
    <t>Forever Car Magnet</t>
  </si>
  <si>
    <t>Head to Toe (Option 1) X-Banner</t>
  </si>
  <si>
    <t>Head to Toe (Option 2) X-Banner</t>
  </si>
  <si>
    <t>FAB Drinks X-Banner</t>
  </si>
  <si>
    <t>Dream X-Banner</t>
  </si>
  <si>
    <t>FLP Magazine Current Issue</t>
  </si>
  <si>
    <t>FLP Magazine Previous Issue</t>
  </si>
  <si>
    <t>Forever Shopping Bag (Plastic)</t>
  </si>
  <si>
    <t>FLP Table Cloth (Black, Purple, Green)</t>
  </si>
  <si>
    <t>FOREVER BOOKSTORE</t>
  </si>
  <si>
    <t>1600</t>
  </si>
  <si>
    <t>The Most Beautiful Business On Earth</t>
  </si>
  <si>
    <t>1601</t>
  </si>
  <si>
    <t>The Compound Effect</t>
  </si>
  <si>
    <t>1604</t>
  </si>
  <si>
    <t>Ultimate Guide To Network Marketing</t>
  </si>
  <si>
    <t>1606</t>
  </si>
  <si>
    <t>Your First Year in Network Marketing</t>
  </si>
  <si>
    <t>Have Do Be Anything You Want</t>
  </si>
  <si>
    <t>Resonance Zone</t>
  </si>
  <si>
    <t>The Little Aloe Book</t>
  </si>
  <si>
    <t>Aloe Vera - Medicine Plant</t>
  </si>
  <si>
    <t>Forever Coffee Table Book</t>
  </si>
  <si>
    <t>Guide to Natural Remedies Book</t>
  </si>
  <si>
    <t>Go Diamond</t>
  </si>
  <si>
    <t>1700</t>
  </si>
  <si>
    <t>Aloe Moisturisng Lotion</t>
  </si>
  <si>
    <t>1701</t>
  </si>
  <si>
    <t>1702</t>
  </si>
  <si>
    <t>Aloe Propolis Crème</t>
  </si>
  <si>
    <t>1703</t>
  </si>
  <si>
    <t>1704</t>
  </si>
  <si>
    <t>MSM Gel</t>
  </si>
  <si>
    <t>1705</t>
  </si>
  <si>
    <t>1900</t>
  </si>
  <si>
    <t>MPD 2X Ultra Spray Bottle</t>
  </si>
  <si>
    <t>1901</t>
  </si>
  <si>
    <t>Forever Lite Shaker</t>
  </si>
  <si>
    <t>3002</t>
  </si>
  <si>
    <t>3003</t>
  </si>
  <si>
    <t>3004</t>
  </si>
  <si>
    <t>3006</t>
  </si>
  <si>
    <t>3010</t>
  </si>
  <si>
    <t>Empty Drinks Tri-Pak</t>
  </si>
  <si>
    <t>FOREVER GEAR</t>
  </si>
  <si>
    <t>6105</t>
  </si>
  <si>
    <t>Business Card Holder</t>
  </si>
  <si>
    <t>Fab Mugs</t>
  </si>
  <si>
    <t>STATIONERY</t>
  </si>
  <si>
    <t>NO COST STATIONERY</t>
  </si>
  <si>
    <t xml:space="preserve">PRODUCT ACCESSORIES </t>
  </si>
  <si>
    <t>FOREVER STATIONERY &amp; LITERATURE</t>
  </si>
  <si>
    <t>FOREVER PRODUCTS</t>
  </si>
  <si>
    <t>CC Total for this order</t>
  </si>
  <si>
    <t>Subtotal Products Incl. Vat</t>
  </si>
  <si>
    <t>Courier Charge based on Wholesale Price</t>
  </si>
  <si>
    <t>Courier Charge Incl Vat</t>
  </si>
  <si>
    <t>FLP Table Cloth (Purple)</t>
  </si>
  <si>
    <t>FLP Table Cloth (Green)</t>
  </si>
  <si>
    <t>Botswana</t>
  </si>
  <si>
    <t>NoCourier</t>
  </si>
  <si>
    <t>NovCust_1stOrder</t>
  </si>
  <si>
    <t>Swaziland_Lesotho</t>
  </si>
  <si>
    <t>Under_R700</t>
  </si>
  <si>
    <t>Above_R700</t>
  </si>
  <si>
    <t>No_Courier</t>
  </si>
  <si>
    <t>PLEASE NOTE: NO BACK-ORDERS CAN BE PLACED FOR LITERATURE AND STATIONERY</t>
  </si>
  <si>
    <t xml:space="preserve">STATIONERY DESCRIPTION </t>
  </si>
  <si>
    <t>Subtotal Stationery Incl. Vat</t>
  </si>
  <si>
    <t xml:space="preserve">  Purchase Area                                                                         Customer Area                                                                                                Export Number</t>
  </si>
  <si>
    <t xml:space="preserve">  Purchase Area                                                                      Customer Area                                                                                                       Export Number</t>
  </si>
  <si>
    <t xml:space="preserve">  Purchase Area                                                                        Customer Area                                                                                                   Export Number</t>
  </si>
  <si>
    <t xml:space="preserve">  Purchase Area                                                                             Customer Area                                                                                               Export Number</t>
  </si>
  <si>
    <t>Order Date</t>
  </si>
  <si>
    <t>Final Amount Due (Botswana)</t>
  </si>
  <si>
    <t>Final Amount Due (South Africa)</t>
  </si>
  <si>
    <t>FBO Membership No</t>
  </si>
  <si>
    <t>TICK</t>
  </si>
  <si>
    <r>
      <t xml:space="preserve">CHECKLIST </t>
    </r>
    <r>
      <rPr>
        <sz val="11"/>
        <color theme="1"/>
        <rFont val="Calibri"/>
        <family val="2"/>
        <scheme val="minor"/>
      </rPr>
      <t>(Ensure the following information is CORRECT and ATTACHED)</t>
    </r>
    <r>
      <rPr>
        <b/>
        <sz val="11"/>
        <color theme="1"/>
        <rFont val="Calibri"/>
        <family val="2"/>
        <scheme val="minor"/>
      </rPr>
      <t xml:space="preserve"> </t>
    </r>
  </si>
  <si>
    <t>FBO Membership Number Correct</t>
  </si>
  <si>
    <t>Order Complete and Correct</t>
  </si>
  <si>
    <t>Courier Charge Correct</t>
  </si>
  <si>
    <t>SIMPLE</t>
  </si>
  <si>
    <t>Forever Application Form Complete and Attached</t>
  </si>
  <si>
    <t>Bank Statement with Name Attached</t>
  </si>
  <si>
    <t>Copy of ID Attached</t>
  </si>
  <si>
    <t>Sponsor Membership Number Correct</t>
  </si>
  <si>
    <t>Sponsor Membership No</t>
  </si>
  <si>
    <t>Final Amount Due Correct and Proof of Payment Attached</t>
  </si>
  <si>
    <t>01241307</t>
  </si>
  <si>
    <r>
      <rPr>
        <b/>
        <sz val="12"/>
        <color theme="1"/>
        <rFont val="Calibri"/>
        <family val="2"/>
        <scheme val="minor"/>
      </rPr>
      <t>Forever Living Products South Africa (PTY) LTD</t>
    </r>
    <r>
      <rPr>
        <sz val="12"/>
        <color theme="1"/>
        <rFont val="Calibri"/>
        <family val="2"/>
        <scheme val="minor"/>
      </rPr>
      <t xml:space="preserve">
Vat Reg No: 4760148512 | Reg No: 1995/002137/07
</t>
    </r>
    <r>
      <rPr>
        <b/>
        <sz val="12"/>
        <color theme="1"/>
        <rFont val="Calibri"/>
        <family val="2"/>
        <scheme val="minor"/>
      </rPr>
      <t>Head Office</t>
    </r>
    <r>
      <rPr>
        <sz val="12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1 Coach Road, Wynberg, Western Cape, 7800
P.O. Box 19020, Wynberg, 7824
Tel: (021) 761 6001  Fax: (021) 761 4271</t>
    </r>
  </si>
  <si>
    <t>FBO Details</t>
  </si>
  <si>
    <t>FBO Name &amp; Surname</t>
  </si>
  <si>
    <t xml:space="preserve">  Purchase Area                                                                  Customer Area                                                                                                Export Number</t>
  </si>
  <si>
    <t>Customer Name</t>
  </si>
  <si>
    <t>Refer to AS400 Address</t>
  </si>
  <si>
    <t>Internal Reference Number</t>
  </si>
  <si>
    <t>1206</t>
  </si>
  <si>
    <t>Aloe Vera Gel Bag</t>
  </si>
  <si>
    <t>My Physical Address is captured and correct on the Forever System (AS400)</t>
  </si>
  <si>
    <t>ORDER</t>
  </si>
  <si>
    <t xml:space="preserve"> (Type "0" if Incorrect)</t>
  </si>
  <si>
    <t xml:space="preserve"> (Type "1" if Corrrect) </t>
  </si>
  <si>
    <r>
      <t xml:space="preserve">APPLICATION FORM </t>
    </r>
    <r>
      <rPr>
        <sz val="11"/>
        <color theme="1"/>
        <rFont val="Calibri"/>
        <family val="2"/>
        <scheme val="minor"/>
      </rPr>
      <t>(Essiential for Sponsoring NEW Recruits)</t>
    </r>
    <r>
      <rPr>
        <b/>
        <sz val="11"/>
        <color theme="1"/>
        <rFont val="Calibri"/>
        <family val="2"/>
        <scheme val="minor"/>
      </rPr>
      <t xml:space="preserve"> </t>
    </r>
  </si>
  <si>
    <t xml:space="preserve">ID/Passport/Asylum No: </t>
  </si>
  <si>
    <t>Physical Address for Courier Order with Postal Code</t>
  </si>
  <si>
    <t>Contact No:</t>
  </si>
  <si>
    <t>Sponsor FBO Membership No:</t>
  </si>
  <si>
    <t>Sponsor Name &amp; Surname</t>
  </si>
  <si>
    <t>Applicants Signature</t>
  </si>
  <si>
    <t>NOTE:</t>
  </si>
  <si>
    <t xml:space="preserve">If ID &amp; Bank Statement not included, you will not receive Bonuses. Please contact Queries to update this information. </t>
  </si>
  <si>
    <t>516</t>
  </si>
  <si>
    <t>517</t>
  </si>
  <si>
    <r>
      <t xml:space="preserve">Forever Fast Break </t>
    </r>
    <r>
      <rPr>
        <b/>
        <i/>
        <sz val="12"/>
        <color rgb="FF000000"/>
        <rFont val="Calibri"/>
        <family val="2"/>
        <scheme val="minor"/>
      </rPr>
      <t xml:space="preserve">(NEW &amp; IMPROVED) </t>
    </r>
  </si>
  <si>
    <r>
      <t xml:space="preserve">Forever Pro X2 - Chocolate Bar </t>
    </r>
    <r>
      <rPr>
        <b/>
        <i/>
        <sz val="12"/>
        <color theme="1"/>
        <rFont val="Calibri"/>
        <family val="2"/>
        <scheme val="minor"/>
      </rPr>
      <t xml:space="preserve">(NEW &amp; IMPROVED) </t>
    </r>
  </si>
  <si>
    <r>
      <t xml:space="preserve">Forever Pro X2 - Cinnamon Bar </t>
    </r>
    <r>
      <rPr>
        <b/>
        <i/>
        <sz val="12"/>
        <color theme="1"/>
        <rFont val="Calibri"/>
        <family val="2"/>
        <scheme val="minor"/>
      </rPr>
      <t xml:space="preserve">(NEW &amp; IMPROVED) </t>
    </r>
  </si>
  <si>
    <r>
      <t xml:space="preserve">Aloe-Jojoba Shampoo </t>
    </r>
    <r>
      <rPr>
        <b/>
        <i/>
        <sz val="12"/>
        <color rgb="FF000000"/>
        <rFont val="Calibri"/>
        <family val="2"/>
        <scheme val="minor"/>
      </rPr>
      <t>(NEW &amp; IMPROVED)</t>
    </r>
  </si>
  <si>
    <r>
      <t xml:space="preserve">Aloe Shave Gel </t>
    </r>
    <r>
      <rPr>
        <b/>
        <i/>
        <sz val="12"/>
        <color theme="1"/>
        <rFont val="Calibri"/>
        <family val="2"/>
        <scheme val="minor"/>
      </rPr>
      <t>(NEW)</t>
    </r>
  </si>
  <si>
    <r>
      <t>Forever Travel Kit</t>
    </r>
    <r>
      <rPr>
        <b/>
        <i/>
        <sz val="12"/>
        <color theme="1"/>
        <rFont val="Calibri"/>
        <family val="2"/>
        <scheme val="minor"/>
      </rPr>
      <t xml:space="preserve"> (NEW)</t>
    </r>
  </si>
  <si>
    <r>
      <t xml:space="preserve">Aloe-Jojoba Conditioning Rinse </t>
    </r>
    <r>
      <rPr>
        <b/>
        <i/>
        <sz val="12"/>
        <color rgb="FF000000"/>
        <rFont val="Calibri"/>
        <family val="2"/>
        <scheme val="minor"/>
      </rPr>
      <t>(NEW &amp; IMPROVED)</t>
    </r>
  </si>
  <si>
    <r>
      <t xml:space="preserve">Aloe Hand Soap </t>
    </r>
    <r>
      <rPr>
        <b/>
        <i/>
        <sz val="12"/>
        <color rgb="FF000000"/>
        <rFont val="Calibri"/>
        <family val="2"/>
        <scheme val="minor"/>
      </rPr>
      <t>(NEW &amp; IMPROVED)</t>
    </r>
  </si>
  <si>
    <r>
      <t xml:space="preserve">Joost - Blueberry, Acai &amp; lemon </t>
    </r>
    <r>
      <rPr>
        <b/>
        <i/>
        <sz val="12"/>
        <color rgb="FF000000"/>
        <rFont val="Calibri"/>
        <family val="2"/>
        <scheme val="minor"/>
      </rPr>
      <t>(NEW)</t>
    </r>
  </si>
  <si>
    <r>
      <t xml:space="preserve">Joost - Pineapple, Coconut &amp; Ginger </t>
    </r>
    <r>
      <rPr>
        <b/>
        <i/>
        <sz val="12"/>
        <color rgb="FF000000"/>
        <rFont val="Calibri"/>
        <family val="2"/>
        <scheme val="minor"/>
      </rPr>
      <t>(NEW)</t>
    </r>
  </si>
  <si>
    <t>536</t>
  </si>
  <si>
    <t>537</t>
  </si>
  <si>
    <t>547</t>
  </si>
  <si>
    <t>548</t>
  </si>
  <si>
    <t>551</t>
  </si>
  <si>
    <t xml:space="preserve">PRODUCT SAMPLES                                              (100 SAMPLES PER ORDER) </t>
  </si>
  <si>
    <t>One to One Book + DVD SA - 2016 Global Rally</t>
  </si>
  <si>
    <t>Forever Business Presentation SA</t>
  </si>
  <si>
    <t>Forever Business Presentation SA - AUDIO (With Ricks Voice)</t>
  </si>
  <si>
    <t>SA Price List - Novus Customer &amp; FBO</t>
  </si>
  <si>
    <t xml:space="preserve">SA Price List - Customer </t>
  </si>
  <si>
    <t>Botswana Price List - Novus Customer &amp; FBO</t>
  </si>
  <si>
    <t xml:space="preserve">Botswana Price List - Customer </t>
  </si>
  <si>
    <r>
      <t xml:space="preserve">Diary (Annual) - </t>
    </r>
    <r>
      <rPr>
        <b/>
        <i/>
        <sz val="12"/>
        <color theme="1" tint="4.9989318521683403E-2"/>
        <rFont val="Calibri"/>
        <family val="2"/>
        <scheme val="minor"/>
      </rPr>
      <t>(SOLD OUT)</t>
    </r>
  </si>
  <si>
    <t>Stationery Price List - SA</t>
  </si>
  <si>
    <t>Stationery Price List - Botswana</t>
  </si>
  <si>
    <t>Global Rally Magazine - 2016 Global Rally</t>
  </si>
  <si>
    <t xml:space="preserve">First Year In Network Marketing (Abridged Version) </t>
  </si>
  <si>
    <t>Aloe Propolis Crème Postcard</t>
  </si>
  <si>
    <t>Aloe Heat Lotion Postcard</t>
  </si>
  <si>
    <t>Forever Bright Toothgel Postcard</t>
  </si>
  <si>
    <t>Aloe MSM Gel Postcard</t>
  </si>
  <si>
    <t>Aloe Vera Gelly Postcard</t>
  </si>
  <si>
    <t>Aloe Moisturising Lotion Postcard</t>
  </si>
  <si>
    <t>3011</t>
  </si>
  <si>
    <t>9086</t>
  </si>
  <si>
    <r>
      <t xml:space="preserve">F15 Pak - Vanilla Ultra Shake </t>
    </r>
    <r>
      <rPr>
        <b/>
        <i/>
        <sz val="12"/>
        <color rgb="FF000000"/>
        <rFont val="Calibri"/>
        <family val="2"/>
        <scheme val="minor"/>
      </rPr>
      <t>(NEW)</t>
    </r>
  </si>
  <si>
    <r>
      <t xml:space="preserve">F15 Pak - Chocolate Ultra Shake </t>
    </r>
    <r>
      <rPr>
        <b/>
        <i/>
        <sz val="12"/>
        <color rgb="FF000000"/>
        <rFont val="Calibri"/>
        <family val="2"/>
        <scheme val="minor"/>
      </rPr>
      <t>(NEW)</t>
    </r>
  </si>
  <si>
    <r>
      <t xml:space="preserve">C9 Flyer </t>
    </r>
    <r>
      <rPr>
        <b/>
        <i/>
        <sz val="12"/>
        <color theme="1" tint="4.9989318521683403E-2"/>
        <rFont val="Calibri"/>
        <family val="2"/>
        <scheme val="minor"/>
      </rPr>
      <t>(NEW)</t>
    </r>
  </si>
  <si>
    <r>
      <t xml:space="preserve">F15 Beginner Flyer </t>
    </r>
    <r>
      <rPr>
        <b/>
        <i/>
        <sz val="12"/>
        <color theme="1" tint="4.9989318521683403E-2"/>
        <rFont val="Calibri"/>
        <family val="2"/>
        <scheme val="minor"/>
      </rPr>
      <t>(NEW)</t>
    </r>
  </si>
  <si>
    <r>
      <t xml:space="preserve">F15 Intermediate Flyer </t>
    </r>
    <r>
      <rPr>
        <b/>
        <i/>
        <sz val="12"/>
        <color theme="1" tint="4.9989318521683403E-2"/>
        <rFont val="Calibri"/>
        <family val="2"/>
        <scheme val="minor"/>
      </rPr>
      <t>(NEW)</t>
    </r>
  </si>
  <si>
    <r>
      <t xml:space="preserve">F15 Advanced Flyer </t>
    </r>
    <r>
      <rPr>
        <b/>
        <i/>
        <sz val="12"/>
        <color theme="1" tint="4.9989318521683403E-2"/>
        <rFont val="Calibri"/>
        <family val="2"/>
        <scheme val="minor"/>
      </rPr>
      <t>(NEW)</t>
    </r>
  </si>
  <si>
    <r>
      <t xml:space="preserve">Empty Mini TOF Combo Box </t>
    </r>
    <r>
      <rPr>
        <b/>
        <i/>
        <sz val="12"/>
        <color theme="1" tint="4.9989318521683403E-2"/>
        <rFont val="Calibri"/>
        <family val="2"/>
        <scheme val="minor"/>
      </rPr>
      <t>(NEW)</t>
    </r>
  </si>
  <si>
    <r>
      <t xml:space="preserve">Empty TOF Combo Box </t>
    </r>
    <r>
      <rPr>
        <b/>
        <i/>
        <sz val="12"/>
        <color theme="1" tint="4.9989318521683403E-2"/>
        <rFont val="Calibri"/>
        <family val="2"/>
        <scheme val="minor"/>
      </rPr>
      <t>(NEW)</t>
    </r>
  </si>
  <si>
    <r>
      <t xml:space="preserve">Empty Vital 5 Combo Box </t>
    </r>
    <r>
      <rPr>
        <b/>
        <i/>
        <sz val="12"/>
        <color theme="1" tint="4.9989318521683403E-2"/>
        <rFont val="Calibri"/>
        <family val="2"/>
        <scheme val="minor"/>
      </rPr>
      <t>(NEW)</t>
    </r>
  </si>
  <si>
    <r>
      <t xml:space="preserve">Empty C9 Combo Box </t>
    </r>
    <r>
      <rPr>
        <b/>
        <i/>
        <sz val="12"/>
        <color theme="1" tint="4.9989318521683403E-2"/>
        <rFont val="Calibri"/>
        <family val="2"/>
        <scheme val="minor"/>
      </rPr>
      <t>(NEW)</t>
    </r>
  </si>
  <si>
    <r>
      <t xml:space="preserve">Empty F15 Combo Box </t>
    </r>
    <r>
      <rPr>
        <b/>
        <i/>
        <sz val="12"/>
        <color theme="1" tint="4.9989318521683403E-2"/>
        <rFont val="Calibri"/>
        <family val="2"/>
        <scheme val="minor"/>
      </rPr>
      <t>(NEW)</t>
    </r>
  </si>
  <si>
    <r>
      <t xml:space="preserve">FIT Measuring Tape </t>
    </r>
    <r>
      <rPr>
        <b/>
        <i/>
        <sz val="12"/>
        <color theme="1" tint="4.9989318521683403E-2"/>
        <rFont val="Calibri"/>
        <family val="2"/>
        <scheme val="minor"/>
      </rPr>
      <t>(NEW)</t>
    </r>
  </si>
  <si>
    <r>
      <t xml:space="preserve">FIT Exercise Kit </t>
    </r>
    <r>
      <rPr>
        <b/>
        <i/>
        <sz val="12"/>
        <color theme="1" tint="4.9989318521683403E-2"/>
        <rFont val="Calibri"/>
        <family val="2"/>
        <scheme val="minor"/>
      </rPr>
      <t>(NEW)</t>
    </r>
  </si>
  <si>
    <r>
      <t xml:space="preserve">C9 Pak - Vanilla Ultra Shake </t>
    </r>
    <r>
      <rPr>
        <b/>
        <i/>
        <sz val="12"/>
        <color rgb="FF000000"/>
        <rFont val="Calibri"/>
        <family val="2"/>
        <scheme val="minor"/>
      </rPr>
      <t>(NEW)</t>
    </r>
  </si>
  <si>
    <r>
      <t xml:space="preserve">C9 Pak - Chocolate Ultra Shake </t>
    </r>
    <r>
      <rPr>
        <b/>
        <i/>
        <sz val="12"/>
        <color rgb="FF000000"/>
        <rFont val="Calibri"/>
        <family val="2"/>
        <scheme val="minor"/>
      </rPr>
      <t>(NEW)</t>
    </r>
  </si>
  <si>
    <r>
      <t xml:space="preserve">Fleece Jacket </t>
    </r>
    <r>
      <rPr>
        <b/>
        <i/>
        <sz val="12"/>
        <color theme="1" tint="4.9989318521683403E-2"/>
        <rFont val="Calibri"/>
        <family val="2"/>
        <scheme val="minor"/>
      </rPr>
      <t xml:space="preserve">(NEW) </t>
    </r>
  </si>
  <si>
    <t>6107</t>
  </si>
  <si>
    <t>6108</t>
  </si>
  <si>
    <t>Forever T-Shirts</t>
  </si>
  <si>
    <t>Forever Golf Shirts</t>
  </si>
  <si>
    <r>
      <t xml:space="preserve">Forever Move - </t>
    </r>
    <r>
      <rPr>
        <b/>
        <i/>
        <sz val="12"/>
        <color rgb="FF000000"/>
        <rFont val="Calibri"/>
        <family val="2"/>
        <scheme val="minor"/>
      </rPr>
      <t>(NEW)</t>
    </r>
  </si>
  <si>
    <t>Customer Courier</t>
  </si>
  <si>
    <t>R60.00</t>
  </si>
  <si>
    <t>R100.00</t>
  </si>
  <si>
    <t>R0.00</t>
  </si>
  <si>
    <t>R3999</t>
  </si>
  <si>
    <t>R2999</t>
  </si>
  <si>
    <t>R4999</t>
  </si>
  <si>
    <t>R5999</t>
  </si>
  <si>
    <t>R6999</t>
  </si>
  <si>
    <t>R7999</t>
  </si>
  <si>
    <t>R8999</t>
  </si>
  <si>
    <t>R9999</t>
  </si>
  <si>
    <t>R10999</t>
  </si>
  <si>
    <t>R11999</t>
  </si>
  <si>
    <t>R12999</t>
  </si>
  <si>
    <t>R13999</t>
  </si>
  <si>
    <t>R14999</t>
  </si>
  <si>
    <t>R15999</t>
  </si>
  <si>
    <t>R16999</t>
  </si>
  <si>
    <t>R17999</t>
  </si>
  <si>
    <t>R18999</t>
  </si>
  <si>
    <t>R19999</t>
  </si>
  <si>
    <t>R20999</t>
  </si>
  <si>
    <t>R21999</t>
  </si>
  <si>
    <t>R22999</t>
  </si>
  <si>
    <t>R23999</t>
  </si>
  <si>
    <t>R24999</t>
  </si>
  <si>
    <t>R25999</t>
  </si>
  <si>
    <t>R26999</t>
  </si>
  <si>
    <t>R27999</t>
  </si>
  <si>
    <t>R28999</t>
  </si>
  <si>
    <t>R29999</t>
  </si>
  <si>
    <t>R30999</t>
  </si>
  <si>
    <t>R31999</t>
  </si>
  <si>
    <t>R32999</t>
  </si>
  <si>
    <t>R33999</t>
  </si>
  <si>
    <t>R34999</t>
  </si>
  <si>
    <t>R35999</t>
  </si>
  <si>
    <t>R36999</t>
  </si>
  <si>
    <t>R37999</t>
  </si>
  <si>
    <t>R38999</t>
  </si>
  <si>
    <t>R39999</t>
  </si>
  <si>
    <t>R40999</t>
  </si>
  <si>
    <t>R41999</t>
  </si>
  <si>
    <t>R42999</t>
  </si>
  <si>
    <t>R43999</t>
  </si>
  <si>
    <t>R44999</t>
  </si>
  <si>
    <t>R45999</t>
  </si>
  <si>
    <t>R46999</t>
  </si>
  <si>
    <t>R47999</t>
  </si>
  <si>
    <t>R48999</t>
  </si>
  <si>
    <t>R49999</t>
  </si>
  <si>
    <t>R50999</t>
  </si>
  <si>
    <t>R500</t>
  </si>
  <si>
    <t>R400</t>
  </si>
  <si>
    <t>R150</t>
  </si>
  <si>
    <t>R200</t>
  </si>
  <si>
    <t>R250</t>
  </si>
  <si>
    <t>R300</t>
  </si>
  <si>
    <t>R350</t>
  </si>
  <si>
    <t>R450</t>
  </si>
  <si>
    <t>R550</t>
  </si>
  <si>
    <t>R600</t>
  </si>
  <si>
    <t>R650</t>
  </si>
  <si>
    <t>R700</t>
  </si>
  <si>
    <t>R750</t>
  </si>
  <si>
    <t>R800</t>
  </si>
  <si>
    <t>R850</t>
  </si>
  <si>
    <t>R900</t>
  </si>
  <si>
    <t>R950</t>
  </si>
  <si>
    <t>R1000</t>
  </si>
  <si>
    <t>R1050</t>
  </si>
  <si>
    <t>R1100</t>
  </si>
  <si>
    <t>R1150</t>
  </si>
  <si>
    <t>R1200</t>
  </si>
  <si>
    <t>R1250</t>
  </si>
  <si>
    <t>R1300</t>
  </si>
  <si>
    <t>R1350</t>
  </si>
  <si>
    <t>R1400</t>
  </si>
  <si>
    <t>R1450</t>
  </si>
  <si>
    <t>R1500</t>
  </si>
  <si>
    <t>R1550</t>
  </si>
  <si>
    <t>R1600</t>
  </si>
  <si>
    <t>R1650</t>
  </si>
  <si>
    <t>R1700</t>
  </si>
  <si>
    <t>R1750</t>
  </si>
  <si>
    <t>R1800</t>
  </si>
  <si>
    <t>R1850</t>
  </si>
  <si>
    <t>R1900</t>
  </si>
  <si>
    <t>R1950</t>
  </si>
  <si>
    <t>R2000</t>
  </si>
  <si>
    <t>R2050</t>
  </si>
  <si>
    <t>R2100</t>
  </si>
  <si>
    <t>R2150</t>
  </si>
  <si>
    <t>R2200</t>
  </si>
  <si>
    <t>R2250</t>
  </si>
  <si>
    <t>R2300</t>
  </si>
  <si>
    <t>R2350</t>
  </si>
  <si>
    <t>R2400</t>
  </si>
  <si>
    <t>R2450</t>
  </si>
  <si>
    <t>R2500</t>
  </si>
  <si>
    <t>R2550</t>
  </si>
  <si>
    <t>Courier Charge</t>
  </si>
  <si>
    <t>1. Choose the Courier Charge closest to the Courier Charge based on Wholesale Price amount</t>
  </si>
  <si>
    <t>2. Manually fill in the courier charge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</si>
</sst>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0.000"/>
    <numFmt numFmtId="166" formatCode="#,##0.00;[Red]#,##0.00"/>
    <numFmt numFmtId="167" formatCode="General_)"/>
    <numFmt numFmtId="168" formatCode="#,##0;[Red]#,##0"/>
    <numFmt numFmtId="169" formatCode="#,##0.000;[Red]#,##0.000"/>
    <numFmt numFmtId="170" formatCode="&quot;R&quot;\ #,##0.00"/>
    <numFmt numFmtId="171" formatCode="[$BWP]\ #,##0.00"/>
    <numFmt numFmtId="172" formatCode="[$BWP]\ #,##0.00;[Red][$BWP]\ #,##0.00"/>
    <numFmt numFmtId="173" formatCode="_-[$R-1C09]* #,##0.00_-;\-[$R-1C09]* #,##0.00_-;_-[$R-1C09]* &quot;-&quot;??_-;_-@_-"/>
    <numFmt numFmtId="174" formatCode="_-[$R-430]* #,##0.00_-;\-[$R-430]* #,##0.00_-;_-[$R-430]* &quot;-&quot;??_-;_-@_-"/>
  </numFmts>
  <fonts count="2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sz val="12"/>
      <name val="HELV"/>
    </font>
    <font>
      <b/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9"/>
      <color rgb="FF000000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sz val="12"/>
      <color theme="1"/>
      <name val="Calibri"/>
      <family val="2"/>
      <charset val="128"/>
      <scheme val="minor"/>
    </font>
    <font>
      <b/>
      <sz val="12"/>
      <color theme="1" tint="4.9989318521683403E-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1" tint="4.9989318521683403E-2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color theme="1" tint="4.9989318521683403E-2"/>
      <name val="Calibri"/>
      <family val="2"/>
      <scheme val="minor"/>
    </font>
    <font>
      <sz val="10"/>
      <color theme="1" tint="4.9989318521683403E-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</borders>
  <cellStyleXfs count="11">
    <xf numFmtId="0" fontId="0" fillId="0" borderId="0"/>
    <xf numFmtId="0" fontId="5" fillId="0" borderId="0" applyNumberForma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8" fillId="0" borderId="0"/>
    <xf numFmtId="167" fontId="9" fillId="0" borderId="0"/>
    <xf numFmtId="0" fontId="6" fillId="0" borderId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277">
    <xf numFmtId="0" fontId="0" fillId="0" borderId="0" xfId="0"/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ill="1" applyBorder="1" applyAlignment="1">
      <alignment horizontal="left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166" fontId="7" fillId="0" borderId="0" xfId="2" applyNumberFormat="1" applyFont="1" applyFill="1" applyBorder="1" applyAlignment="1">
      <alignment horizontal="center"/>
    </xf>
    <xf numFmtId="0" fontId="3" fillId="0" borderId="1" xfId="2" applyFont="1" applyFill="1" applyBorder="1" applyAlignment="1">
      <alignment horizontal="center"/>
    </xf>
    <xf numFmtId="0" fontId="3" fillId="0" borderId="1" xfId="2" applyFont="1" applyFill="1" applyBorder="1"/>
    <xf numFmtId="0" fontId="10" fillId="0" borderId="0" xfId="2" applyFont="1" applyFill="1" applyBorder="1" applyAlignment="1">
      <alignment horizontal="center"/>
    </xf>
    <xf numFmtId="0" fontId="0" fillId="0" borderId="0" xfId="0" applyFill="1" applyBorder="1"/>
    <xf numFmtId="49" fontId="10" fillId="3" borderId="1" xfId="2" applyNumberFormat="1" applyFont="1" applyFill="1" applyBorder="1" applyAlignment="1">
      <alignment horizontal="center" vertical="center"/>
    </xf>
    <xf numFmtId="0" fontId="10" fillId="3" borderId="1" xfId="2" applyFont="1" applyFill="1" applyBorder="1" applyAlignment="1">
      <alignment horizontal="center" vertical="center"/>
    </xf>
    <xf numFmtId="0" fontId="10" fillId="4" borderId="1" xfId="2" applyFont="1" applyFill="1" applyBorder="1" applyAlignment="1">
      <alignment horizontal="center"/>
    </xf>
    <xf numFmtId="49" fontId="7" fillId="0" borderId="1" xfId="2" applyNumberFormat="1" applyFont="1" applyBorder="1" applyAlignment="1">
      <alignment horizontal="center"/>
    </xf>
    <xf numFmtId="0" fontId="7" fillId="0" borderId="1" xfId="2" applyFont="1" applyBorder="1"/>
    <xf numFmtId="49" fontId="7" fillId="0" borderId="1" xfId="2" applyNumberFormat="1" applyFont="1" applyFill="1" applyBorder="1" applyAlignment="1">
      <alignment horizontal="center"/>
    </xf>
    <xf numFmtId="0" fontId="7" fillId="0" borderId="1" xfId="2" applyFont="1" applyFill="1" applyBorder="1"/>
    <xf numFmtId="165" fontId="7" fillId="0" borderId="1" xfId="2" applyNumberFormat="1" applyFont="1" applyBorder="1" applyAlignment="1">
      <alignment horizontal="center"/>
    </xf>
    <xf numFmtId="165" fontId="7" fillId="0" borderId="1" xfId="2" applyNumberFormat="1" applyFont="1" applyFill="1" applyBorder="1" applyAlignment="1">
      <alignment horizontal="center"/>
    </xf>
    <xf numFmtId="49" fontId="11" fillId="0" borderId="1" xfId="2" applyNumberFormat="1" applyFont="1" applyFill="1" applyBorder="1" applyAlignment="1">
      <alignment horizontal="center"/>
    </xf>
    <xf numFmtId="0" fontId="11" fillId="0" borderId="1" xfId="2" applyFont="1" applyFill="1" applyBorder="1"/>
    <xf numFmtId="165" fontId="11" fillId="0" borderId="1" xfId="2" applyNumberFormat="1" applyFont="1" applyFill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1" xfId="2" applyFont="1" applyBorder="1"/>
    <xf numFmtId="165" fontId="3" fillId="0" borderId="1" xfId="2" applyNumberFormat="1" applyFont="1" applyBorder="1" applyAlignment="1">
      <alignment horizontal="center"/>
    </xf>
    <xf numFmtId="0" fontId="10" fillId="5" borderId="1" xfId="2" applyFont="1" applyFill="1" applyBorder="1" applyAlignment="1">
      <alignment horizontal="center" vertical="center"/>
    </xf>
    <xf numFmtId="169" fontId="7" fillId="4" borderId="1" xfId="2" applyNumberFormat="1" applyFont="1" applyFill="1" applyBorder="1" applyAlignment="1">
      <alignment horizontal="center"/>
    </xf>
    <xf numFmtId="166" fontId="7" fillId="4" borderId="1" xfId="2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23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0" fillId="3" borderId="1" xfId="2" applyFont="1" applyFill="1" applyBorder="1" applyAlignment="1">
      <alignment horizontal="left" vertical="center"/>
    </xf>
    <xf numFmtId="170" fontId="0" fillId="0" borderId="0" xfId="0" applyNumberFormat="1"/>
    <xf numFmtId="0" fontId="18" fillId="5" borderId="1" xfId="2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1" fillId="0" borderId="34" xfId="0" applyFont="1" applyBorder="1" applyAlignment="1"/>
    <xf numFmtId="171" fontId="1" fillId="0" borderId="43" xfId="0" applyNumberFormat="1" applyFont="1" applyBorder="1" applyAlignment="1">
      <alignment horizontal="right"/>
    </xf>
    <xf numFmtId="0" fontId="0" fillId="0" borderId="2" xfId="0" applyBorder="1" applyAlignment="1">
      <alignment vertical="center"/>
    </xf>
    <xf numFmtId="0" fontId="0" fillId="0" borderId="1" xfId="0" applyBorder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0" fillId="0" borderId="45" xfId="0" applyBorder="1" applyAlignment="1">
      <alignment vertical="center"/>
    </xf>
    <xf numFmtId="0" fontId="0" fillId="0" borderId="6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69" fontId="0" fillId="0" borderId="41" xfId="0" applyNumberFormat="1" applyFill="1" applyBorder="1" applyAlignment="1" applyProtection="1">
      <alignment horizontal="right"/>
    </xf>
    <xf numFmtId="172" fontId="1" fillId="0" borderId="32" xfId="0" applyNumberFormat="1" applyFont="1" applyFill="1" applyBorder="1" applyAlignment="1" applyProtection="1">
      <alignment horizontal="right"/>
    </xf>
    <xf numFmtId="0" fontId="0" fillId="0" borderId="1" xfId="0" applyBorder="1" applyProtection="1">
      <protection locked="0"/>
    </xf>
    <xf numFmtId="0" fontId="7" fillId="4" borderId="22" xfId="2" applyFont="1" applyFill="1" applyBorder="1" applyAlignment="1">
      <alignment horizontal="center"/>
    </xf>
    <xf numFmtId="165" fontId="7" fillId="4" borderId="22" xfId="2" applyNumberFormat="1" applyFont="1" applyFill="1" applyBorder="1" applyAlignment="1">
      <alignment horizontal="center"/>
    </xf>
    <xf numFmtId="168" fontId="7" fillId="0" borderId="25" xfId="2" applyNumberFormat="1" applyFont="1" applyFill="1" applyBorder="1" applyAlignment="1" applyProtection="1">
      <alignment horizontal="center"/>
      <protection locked="0"/>
    </xf>
    <xf numFmtId="170" fontId="7" fillId="0" borderId="1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170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 applyProtection="1">
      <alignment horizontal="center"/>
      <protection locked="0"/>
    </xf>
    <xf numFmtId="49" fontId="13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49" fontId="10" fillId="0" borderId="0" xfId="2" applyNumberFormat="1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left" vertical="center"/>
    </xf>
    <xf numFmtId="0" fontId="10" fillId="0" borderId="0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 textRotation="90" wrapText="1"/>
    </xf>
    <xf numFmtId="0" fontId="13" fillId="0" borderId="0" xfId="0" applyFont="1" applyFill="1" applyBorder="1" applyAlignment="1">
      <alignment vertical="center"/>
    </xf>
    <xf numFmtId="165" fontId="3" fillId="0" borderId="1" xfId="2" applyNumberFormat="1" applyFont="1" applyFill="1" applyBorder="1" applyAlignment="1">
      <alignment horizontal="center"/>
    </xf>
    <xf numFmtId="0" fontId="10" fillId="5" borderId="22" xfId="2" applyFont="1" applyFill="1" applyBorder="1" applyAlignment="1">
      <alignment horizontal="center" vertical="center"/>
    </xf>
    <xf numFmtId="165" fontId="11" fillId="4" borderId="22" xfId="2" applyNumberFormat="1" applyFont="1" applyFill="1" applyBorder="1" applyAlignment="1">
      <alignment horizontal="center"/>
    </xf>
    <xf numFmtId="0" fontId="3" fillId="4" borderId="22" xfId="2" applyFont="1" applyFill="1" applyBorder="1" applyAlignment="1">
      <alignment horizontal="center"/>
    </xf>
    <xf numFmtId="165" fontId="3" fillId="4" borderId="22" xfId="2" applyNumberFormat="1" applyFont="1" applyFill="1" applyBorder="1" applyAlignment="1">
      <alignment horizontal="center"/>
    </xf>
    <xf numFmtId="0" fontId="10" fillId="4" borderId="25" xfId="2" applyFont="1" applyFill="1" applyBorder="1" applyAlignment="1">
      <alignment horizontal="center"/>
    </xf>
    <xf numFmtId="0" fontId="10" fillId="4" borderId="25" xfId="2" applyFont="1" applyFill="1" applyBorder="1" applyAlignment="1" applyProtection="1">
      <alignment horizontal="center"/>
      <protection locked="0"/>
    </xf>
    <xf numFmtId="170" fontId="13" fillId="0" borderId="1" xfId="7" applyNumberFormat="1" applyFont="1" applyFill="1" applyBorder="1" applyAlignment="1">
      <alignment horizontal="center" vertical="center"/>
    </xf>
    <xf numFmtId="170" fontId="13" fillId="0" borderId="1" xfId="0" applyNumberFormat="1" applyFont="1" applyFill="1" applyBorder="1" applyAlignment="1">
      <alignment horizontal="center"/>
    </xf>
    <xf numFmtId="170" fontId="13" fillId="0" borderId="0" xfId="7" applyNumberFormat="1" applyFont="1" applyFill="1" applyBorder="1" applyAlignment="1">
      <alignment horizontal="center" vertical="center"/>
    </xf>
    <xf numFmtId="170" fontId="13" fillId="0" borderId="0" xfId="0" applyNumberFormat="1" applyFont="1" applyFill="1" applyBorder="1" applyAlignment="1">
      <alignment horizontal="center"/>
    </xf>
    <xf numFmtId="170" fontId="10" fillId="4" borderId="1" xfId="2" applyNumberFormat="1" applyFont="1" applyFill="1" applyBorder="1" applyAlignment="1">
      <alignment horizontal="center"/>
    </xf>
    <xf numFmtId="170" fontId="7" fillId="0" borderId="26" xfId="0" applyNumberFormat="1" applyFont="1" applyFill="1" applyBorder="1" applyAlignment="1">
      <alignment horizontal="center"/>
    </xf>
    <xf numFmtId="170" fontId="7" fillId="0" borderId="39" xfId="0" applyNumberFormat="1" applyFont="1" applyFill="1" applyBorder="1" applyAlignment="1">
      <alignment horizontal="center"/>
    </xf>
    <xf numFmtId="170" fontId="7" fillId="0" borderId="57" xfId="0" applyNumberFormat="1" applyFont="1" applyFill="1" applyBorder="1" applyAlignment="1">
      <alignment horizontal="center"/>
    </xf>
    <xf numFmtId="170" fontId="7" fillId="0" borderId="40" xfId="0" applyNumberFormat="1" applyFont="1" applyFill="1" applyBorder="1" applyAlignment="1">
      <alignment horizontal="center"/>
    </xf>
    <xf numFmtId="170" fontId="11" fillId="0" borderId="27" xfId="0" applyNumberFormat="1" applyFont="1" applyFill="1" applyBorder="1" applyAlignment="1">
      <alignment horizontal="center"/>
    </xf>
    <xf numFmtId="170" fontId="7" fillId="0" borderId="27" xfId="0" applyNumberFormat="1" applyFont="1" applyFill="1" applyBorder="1" applyAlignment="1">
      <alignment horizontal="center"/>
    </xf>
    <xf numFmtId="170" fontId="13" fillId="0" borderId="1" xfId="7" applyNumberFormat="1" applyFont="1" applyFill="1" applyBorder="1" applyAlignment="1" applyProtection="1">
      <alignment horizontal="center" vertical="center"/>
      <protection locked="0"/>
    </xf>
    <xf numFmtId="0" fontId="13" fillId="0" borderId="23" xfId="0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center" vertical="center"/>
    </xf>
    <xf numFmtId="1" fontId="13" fillId="0" borderId="1" xfId="2" applyNumberFormat="1" applyFont="1" applyFill="1" applyBorder="1" applyAlignment="1">
      <alignment horizontal="center" vertical="center"/>
    </xf>
    <xf numFmtId="49" fontId="10" fillId="3" borderId="26" xfId="2" applyNumberFormat="1" applyFont="1" applyFill="1" applyBorder="1" applyAlignment="1">
      <alignment horizontal="center" vertical="center"/>
    </xf>
    <xf numFmtId="0" fontId="13" fillId="0" borderId="8" xfId="2" applyFont="1" applyFill="1" applyBorder="1" applyAlignment="1">
      <alignment horizontal="left" vertical="center"/>
    </xf>
    <xf numFmtId="0" fontId="13" fillId="0" borderId="23" xfId="2" applyFont="1" applyFill="1" applyBorder="1" applyAlignment="1">
      <alignment horizontal="left" vertical="center"/>
    </xf>
    <xf numFmtId="0" fontId="13" fillId="0" borderId="1" xfId="2" applyFont="1" applyBorder="1" applyAlignment="1">
      <alignment horizontal="left"/>
    </xf>
    <xf numFmtId="0" fontId="13" fillId="0" borderId="1" xfId="2" applyFont="1" applyFill="1" applyBorder="1" applyAlignment="1">
      <alignment horizontal="left" vertical="center"/>
    </xf>
    <xf numFmtId="0" fontId="1" fillId="0" borderId="0" xfId="0" applyFont="1"/>
    <xf numFmtId="0" fontId="15" fillId="0" borderId="0" xfId="0" applyFont="1" applyFill="1" applyBorder="1" applyAlignment="1">
      <alignment horizontal="center" vertical="center" textRotation="90" wrapText="1"/>
    </xf>
    <xf numFmtId="0" fontId="13" fillId="0" borderId="23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13" fillId="0" borderId="23" xfId="0" applyFont="1" applyFill="1" applyBorder="1" applyAlignment="1">
      <alignment horizontal="center" vertical="center"/>
    </xf>
    <xf numFmtId="165" fontId="10" fillId="3" borderId="1" xfId="2" applyNumberFormat="1" applyFont="1" applyFill="1" applyBorder="1" applyAlignment="1">
      <alignment horizontal="center" vertical="center"/>
    </xf>
    <xf numFmtId="165" fontId="10" fillId="4" borderId="1" xfId="2" applyNumberFormat="1" applyFont="1" applyFill="1" applyBorder="1" applyAlignment="1">
      <alignment horizontal="center"/>
    </xf>
    <xf numFmtId="1" fontId="7" fillId="0" borderId="1" xfId="2" applyNumberFormat="1" applyFont="1" applyFill="1" applyBorder="1" applyAlignment="1" applyProtection="1">
      <alignment horizontal="center"/>
      <protection locked="0"/>
    </xf>
    <xf numFmtId="1" fontId="10" fillId="4" borderId="1" xfId="2" applyNumberFormat="1" applyFont="1" applyFill="1" applyBorder="1" applyAlignment="1">
      <alignment horizontal="center"/>
    </xf>
    <xf numFmtId="173" fontId="7" fillId="0" borderId="1" xfId="0" applyNumberFormat="1" applyFont="1" applyFill="1" applyBorder="1" applyAlignment="1">
      <alignment horizontal="center"/>
    </xf>
    <xf numFmtId="173" fontId="13" fillId="0" borderId="1" xfId="7" applyNumberFormat="1" applyFont="1" applyFill="1" applyBorder="1" applyAlignment="1">
      <alignment horizontal="center" vertical="center"/>
    </xf>
    <xf numFmtId="173" fontId="13" fillId="0" borderId="1" xfId="0" applyNumberFormat="1" applyFont="1" applyFill="1" applyBorder="1" applyAlignment="1">
      <alignment horizontal="center"/>
    </xf>
    <xf numFmtId="173" fontId="13" fillId="0" borderId="1" xfId="7" applyNumberFormat="1" applyFont="1" applyFill="1" applyBorder="1" applyAlignment="1" applyProtection="1">
      <alignment horizontal="center" vertical="center"/>
      <protection locked="0"/>
    </xf>
    <xf numFmtId="173" fontId="7" fillId="0" borderId="1" xfId="2" applyNumberFormat="1" applyFont="1" applyFill="1" applyBorder="1" applyAlignment="1">
      <alignment horizontal="center"/>
    </xf>
    <xf numFmtId="173" fontId="3" fillId="0" borderId="1" xfId="0" applyNumberFormat="1" applyFont="1" applyFill="1" applyBorder="1" applyAlignment="1">
      <alignment horizontal="center"/>
    </xf>
    <xf numFmtId="173" fontId="10" fillId="4" borderId="1" xfId="2" applyNumberFormat="1" applyFont="1" applyFill="1" applyBorder="1" applyAlignment="1">
      <alignment horizontal="center"/>
    </xf>
    <xf numFmtId="173" fontId="0" fillId="0" borderId="39" xfId="0" applyNumberFormat="1" applyBorder="1" applyAlignment="1">
      <alignment horizontal="right"/>
    </xf>
    <xf numFmtId="173" fontId="0" fillId="0" borderId="40" xfId="0" applyNumberFormat="1" applyBorder="1" applyAlignment="1">
      <alignment horizontal="right"/>
    </xf>
    <xf numFmtId="173" fontId="0" fillId="0" borderId="40" xfId="0" applyNumberFormat="1" applyBorder="1" applyAlignment="1" applyProtection="1">
      <alignment horizontal="right"/>
      <protection locked="0"/>
    </xf>
    <xf numFmtId="173" fontId="0" fillId="0" borderId="44" xfId="0" applyNumberFormat="1" applyBorder="1" applyAlignment="1">
      <alignment horizontal="right"/>
    </xf>
    <xf numFmtId="173" fontId="21" fillId="7" borderId="32" xfId="0" applyNumberFormat="1" applyFont="1" applyFill="1" applyBorder="1" applyAlignment="1">
      <alignment horizontal="right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1" fontId="3" fillId="0" borderId="1" xfId="0" applyNumberFormat="1" applyFont="1" applyBorder="1" applyAlignment="1" applyProtection="1">
      <alignment horizontal="center"/>
      <protection locked="0"/>
    </xf>
    <xf numFmtId="173" fontId="0" fillId="0" borderId="39" xfId="0" applyNumberFormat="1" applyBorder="1" applyAlignment="1" applyProtection="1">
      <alignment horizontal="right"/>
    </xf>
    <xf numFmtId="173" fontId="0" fillId="0" borderId="40" xfId="0" applyNumberFormat="1" applyBorder="1" applyAlignment="1" applyProtection="1">
      <alignment horizontal="right"/>
    </xf>
    <xf numFmtId="173" fontId="21" fillId="7" borderId="32" xfId="0" applyNumberFormat="1" applyFont="1" applyFill="1" applyBorder="1" applyAlignment="1" applyProtection="1">
      <alignment horizontal="right"/>
    </xf>
    <xf numFmtId="0" fontId="1" fillId="0" borderId="0" xfId="0" applyFont="1" applyFill="1" applyBorder="1" applyAlignment="1">
      <alignment horizontal="center" vertical="center" textRotation="90" wrapText="1"/>
    </xf>
    <xf numFmtId="173" fontId="7" fillId="0" borderId="26" xfId="0" applyNumberFormat="1" applyFont="1" applyFill="1" applyBorder="1" applyAlignment="1">
      <alignment horizontal="center"/>
    </xf>
    <xf numFmtId="173" fontId="7" fillId="0" borderId="39" xfId="0" applyNumberFormat="1" applyFont="1" applyFill="1" applyBorder="1" applyAlignment="1">
      <alignment horizontal="center"/>
    </xf>
    <xf numFmtId="173" fontId="7" fillId="0" borderId="57" xfId="0" applyNumberFormat="1" applyFont="1" applyFill="1" applyBorder="1" applyAlignment="1">
      <alignment horizontal="center"/>
    </xf>
    <xf numFmtId="173" fontId="7" fillId="0" borderId="40" xfId="0" applyNumberFormat="1" applyFont="1" applyFill="1" applyBorder="1" applyAlignment="1">
      <alignment horizontal="center"/>
    </xf>
    <xf numFmtId="173" fontId="11" fillId="0" borderId="27" xfId="0" applyNumberFormat="1" applyFont="1" applyFill="1" applyBorder="1" applyAlignment="1">
      <alignment horizontal="center"/>
    </xf>
    <xf numFmtId="173" fontId="7" fillId="0" borderId="27" xfId="0" applyNumberFormat="1" applyFont="1" applyFill="1" applyBorder="1" applyAlignment="1">
      <alignment horizontal="center"/>
    </xf>
    <xf numFmtId="173" fontId="7" fillId="0" borderId="1" xfId="10" applyNumberFormat="1" applyFont="1" applyFill="1" applyBorder="1" applyAlignment="1">
      <alignment horizontal="center"/>
    </xf>
    <xf numFmtId="173" fontId="0" fillId="0" borderId="39" xfId="10" applyNumberFormat="1" applyFont="1" applyBorder="1" applyAlignment="1" applyProtection="1">
      <alignment horizontal="right"/>
    </xf>
    <xf numFmtId="173" fontId="0" fillId="0" borderId="40" xfId="10" applyNumberFormat="1" applyFont="1" applyBorder="1" applyAlignment="1">
      <alignment horizontal="right"/>
    </xf>
    <xf numFmtId="173" fontId="0" fillId="0" borderId="40" xfId="10" applyNumberFormat="1" applyFont="1" applyBorder="1" applyAlignment="1" applyProtection="1">
      <alignment horizontal="right"/>
    </xf>
    <xf numFmtId="173" fontId="0" fillId="0" borderId="40" xfId="10" applyNumberFormat="1" applyFont="1" applyBorder="1" applyAlignment="1" applyProtection="1">
      <alignment horizontal="right"/>
      <protection locked="0"/>
    </xf>
    <xf numFmtId="173" fontId="21" fillId="7" borderId="32" xfId="10" applyNumberFormat="1" applyFont="1" applyFill="1" applyBorder="1" applyAlignment="1" applyProtection="1">
      <alignment horizontal="right"/>
    </xf>
    <xf numFmtId="174" fontId="7" fillId="0" borderId="1" xfId="10" applyNumberFormat="1" applyFont="1" applyFill="1" applyBorder="1" applyAlignment="1">
      <alignment horizontal="center"/>
    </xf>
    <xf numFmtId="174" fontId="7" fillId="0" borderId="26" xfId="10" applyNumberFormat="1" applyFont="1" applyFill="1" applyBorder="1" applyAlignment="1">
      <alignment horizontal="center"/>
    </xf>
    <xf numFmtId="174" fontId="7" fillId="0" borderId="39" xfId="10" applyNumberFormat="1" applyFont="1" applyFill="1" applyBorder="1" applyAlignment="1">
      <alignment horizontal="center"/>
    </xf>
    <xf numFmtId="174" fontId="7" fillId="0" borderId="57" xfId="10" applyNumberFormat="1" applyFont="1" applyFill="1" applyBorder="1" applyAlignment="1">
      <alignment horizontal="center"/>
    </xf>
    <xf numFmtId="174" fontId="7" fillId="0" borderId="40" xfId="10" applyNumberFormat="1" applyFont="1" applyFill="1" applyBorder="1" applyAlignment="1">
      <alignment horizontal="center"/>
    </xf>
    <xf numFmtId="174" fontId="11" fillId="0" borderId="27" xfId="10" applyNumberFormat="1" applyFont="1" applyFill="1" applyBorder="1" applyAlignment="1">
      <alignment horizontal="center"/>
    </xf>
    <xf numFmtId="174" fontId="7" fillId="0" borderId="27" xfId="10" applyNumberFormat="1" applyFont="1" applyFill="1" applyBorder="1" applyAlignment="1">
      <alignment horizontal="center"/>
    </xf>
    <xf numFmtId="0" fontId="10" fillId="0" borderId="23" xfId="2" applyFont="1" applyBorder="1" applyAlignment="1">
      <alignment horizontal="center" vertical="center" textRotation="90" wrapText="1"/>
    </xf>
    <xf numFmtId="0" fontId="10" fillId="0" borderId="27" xfId="2" applyFont="1" applyBorder="1" applyAlignment="1">
      <alignment horizontal="center" vertical="center" textRotation="90" wrapText="1"/>
    </xf>
    <xf numFmtId="0" fontId="10" fillId="0" borderId="26" xfId="2" applyFont="1" applyBorder="1" applyAlignment="1">
      <alignment horizontal="center" vertical="center" textRotation="90" wrapText="1"/>
    </xf>
    <xf numFmtId="0" fontId="15" fillId="0" borderId="23" xfId="0" applyFont="1" applyBorder="1" applyAlignment="1">
      <alignment horizontal="center" vertical="center" textRotation="90" wrapText="1"/>
    </xf>
    <xf numFmtId="0" fontId="15" fillId="0" borderId="27" xfId="0" applyFont="1" applyBorder="1" applyAlignment="1">
      <alignment horizontal="center" vertical="center" textRotation="90" wrapText="1"/>
    </xf>
    <xf numFmtId="0" fontId="15" fillId="0" borderId="26" xfId="0" applyFont="1" applyBorder="1" applyAlignment="1">
      <alignment horizontal="center" vertical="center" textRotation="90" wrapText="1"/>
    </xf>
    <xf numFmtId="49" fontId="0" fillId="0" borderId="1" xfId="0" applyNumberFormat="1" applyBorder="1" applyAlignment="1" applyProtection="1">
      <alignment horizontal="center"/>
      <protection locked="0"/>
    </xf>
    <xf numFmtId="49" fontId="0" fillId="0" borderId="6" xfId="0" applyNumberFormat="1" applyBorder="1" applyAlignment="1" applyProtection="1">
      <alignment horizontal="center"/>
      <protection locked="0"/>
    </xf>
    <xf numFmtId="49" fontId="5" fillId="0" borderId="8" xfId="1" applyNumberFormat="1" applyBorder="1" applyAlignment="1" applyProtection="1">
      <alignment horizontal="center"/>
      <protection locked="0"/>
    </xf>
    <xf numFmtId="49" fontId="0" fillId="0" borderId="9" xfId="0" applyNumberFormat="1" applyBorder="1" applyAlignment="1" applyProtection="1">
      <alignment horizontal="center"/>
      <protection locked="0"/>
    </xf>
    <xf numFmtId="0" fontId="16" fillId="6" borderId="31" xfId="0" applyFont="1" applyFill="1" applyBorder="1" applyAlignment="1">
      <alignment horizontal="center" vertical="center"/>
    </xf>
    <xf numFmtId="49" fontId="0" fillId="0" borderId="22" xfId="0" applyNumberFormat="1" applyFont="1" applyBorder="1" applyAlignment="1" applyProtection="1">
      <alignment horizontal="center" vertical="center"/>
      <protection locked="0"/>
    </xf>
    <xf numFmtId="49" fontId="0" fillId="0" borderId="24" xfId="0" applyNumberFormat="1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51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47" xfId="0" applyBorder="1" applyAlignment="1" applyProtection="1">
      <alignment horizontal="center" vertical="center" wrapText="1"/>
      <protection locked="0"/>
    </xf>
    <xf numFmtId="0" fontId="0" fillId="0" borderId="48" xfId="0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>
      <alignment horizontal="right"/>
    </xf>
    <xf numFmtId="0" fontId="1" fillId="0" borderId="17" xfId="0" applyFont="1" applyBorder="1" applyAlignment="1">
      <alignment horizontal="right"/>
    </xf>
    <xf numFmtId="0" fontId="13" fillId="0" borderId="23" xfId="0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/>
    </xf>
    <xf numFmtId="0" fontId="13" fillId="0" borderId="26" xfId="0" applyFont="1" applyFill="1" applyBorder="1" applyAlignment="1">
      <alignment horizontal="center" vertical="center"/>
    </xf>
    <xf numFmtId="0" fontId="10" fillId="0" borderId="23" xfId="2" applyFont="1" applyBorder="1" applyAlignment="1">
      <alignment horizontal="center" vertical="center" wrapText="1"/>
    </xf>
    <xf numFmtId="0" fontId="10" fillId="0" borderId="27" xfId="2" applyFont="1" applyBorder="1" applyAlignment="1">
      <alignment horizontal="center" vertical="center" wrapText="1"/>
    </xf>
    <xf numFmtId="0" fontId="10" fillId="0" borderId="26" xfId="2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/>
    </xf>
    <xf numFmtId="0" fontId="4" fillId="0" borderId="15" xfId="0" applyFont="1" applyBorder="1" applyAlignment="1">
      <alignment horizontal="left" vertical="top"/>
    </xf>
    <xf numFmtId="0" fontId="4" fillId="0" borderId="16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0" borderId="19" xfId="0" applyFont="1" applyBorder="1" applyAlignment="1">
      <alignment horizontal="left" vertical="top"/>
    </xf>
    <xf numFmtId="0" fontId="4" fillId="0" borderId="20" xfId="0" applyFont="1" applyBorder="1" applyAlignment="1">
      <alignment horizontal="left" vertical="top"/>
    </xf>
    <xf numFmtId="0" fontId="0" fillId="0" borderId="5" xfId="0" applyBorder="1" applyAlignment="1">
      <alignment horizontal="left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1" fillId="0" borderId="33" xfId="0" applyFont="1" applyBorder="1" applyAlignment="1">
      <alignment horizontal="left"/>
    </xf>
    <xf numFmtId="0" fontId="1" fillId="0" borderId="52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1" fillId="0" borderId="48" xfId="0" applyFont="1" applyBorder="1" applyAlignment="1">
      <alignment horizontal="left"/>
    </xf>
    <xf numFmtId="0" fontId="4" fillId="2" borderId="1" xfId="0" applyFont="1" applyFill="1" applyBorder="1" applyAlignment="1">
      <alignment horizontal="left" vertical="top"/>
    </xf>
    <xf numFmtId="49" fontId="0" fillId="0" borderId="1" xfId="0" applyNumberFormat="1" applyFont="1" applyBorder="1" applyAlignment="1" applyProtection="1">
      <alignment horizontal="center" vertical="center"/>
      <protection locked="0"/>
    </xf>
    <xf numFmtId="0" fontId="1" fillId="0" borderId="23" xfId="0" applyFont="1" applyBorder="1" applyAlignment="1">
      <alignment horizontal="center" vertical="center" textRotation="90" wrapText="1"/>
    </xf>
    <xf numFmtId="0" fontId="1" fillId="0" borderId="27" xfId="0" applyFont="1" applyBorder="1" applyAlignment="1">
      <alignment horizontal="center" vertical="center" textRotation="90" wrapText="1"/>
    </xf>
    <xf numFmtId="0" fontId="1" fillId="0" borderId="26" xfId="0" applyFont="1" applyBorder="1" applyAlignment="1">
      <alignment horizontal="center" vertical="center" textRotation="90" wrapText="1"/>
    </xf>
    <xf numFmtId="0" fontId="10" fillId="0" borderId="22" xfId="2" applyFont="1" applyFill="1" applyBorder="1" applyAlignment="1">
      <alignment horizontal="center" vertical="center" wrapText="1"/>
    </xf>
    <xf numFmtId="0" fontId="10" fillId="0" borderId="24" xfId="2" applyFont="1" applyFill="1" applyBorder="1" applyAlignment="1">
      <alignment horizontal="center" vertical="center" wrapText="1"/>
    </xf>
    <xf numFmtId="0" fontId="10" fillId="0" borderId="25" xfId="2" applyFont="1" applyFill="1" applyBorder="1" applyAlignment="1">
      <alignment horizontal="center" vertical="center" wrapText="1"/>
    </xf>
    <xf numFmtId="0" fontId="16" fillId="6" borderId="24" xfId="2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6" fillId="6" borderId="30" xfId="2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textRotation="90" wrapText="1"/>
    </xf>
    <xf numFmtId="0" fontId="21" fillId="7" borderId="0" xfId="0" applyFont="1" applyFill="1" applyBorder="1" applyAlignment="1">
      <alignment horizontal="right"/>
    </xf>
    <xf numFmtId="0" fontId="21" fillId="7" borderId="17" xfId="0" applyFont="1" applyFill="1" applyBorder="1" applyAlignment="1">
      <alignment horizontal="right"/>
    </xf>
    <xf numFmtId="0" fontId="17" fillId="0" borderId="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left"/>
    </xf>
    <xf numFmtId="0" fontId="1" fillId="0" borderId="53" xfId="0" applyFont="1" applyBorder="1" applyAlignment="1">
      <alignment horizontal="left"/>
    </xf>
    <xf numFmtId="0" fontId="1" fillId="0" borderId="49" xfId="0" applyFont="1" applyBorder="1" applyAlignment="1">
      <alignment horizontal="left"/>
    </xf>
    <xf numFmtId="0" fontId="15" fillId="0" borderId="23" xfId="0" applyFont="1" applyFill="1" applyBorder="1" applyAlignment="1">
      <alignment horizontal="center" vertical="center" textRotation="90" wrapText="1"/>
    </xf>
    <xf numFmtId="0" fontId="15" fillId="0" borderId="27" xfId="0" applyFont="1" applyFill="1" applyBorder="1" applyAlignment="1">
      <alignment horizontal="center" vertical="center" textRotation="90" wrapText="1"/>
    </xf>
    <xf numFmtId="0" fontId="15" fillId="0" borderId="50" xfId="0" applyFont="1" applyFill="1" applyBorder="1" applyAlignment="1">
      <alignment horizontal="center" vertical="center" textRotation="90" wrapText="1"/>
    </xf>
    <xf numFmtId="0" fontId="15" fillId="0" borderId="47" xfId="0" applyFont="1" applyFill="1" applyBorder="1" applyAlignment="1">
      <alignment horizontal="center" vertical="center" textRotation="90" wrapText="1"/>
    </xf>
    <xf numFmtId="0" fontId="0" fillId="0" borderId="22" xfId="0" applyBorder="1" applyAlignment="1">
      <alignment horizontal="center"/>
    </xf>
    <xf numFmtId="0" fontId="0" fillId="0" borderId="25" xfId="0" applyBorder="1" applyAlignment="1">
      <alignment horizontal="center"/>
    </xf>
    <xf numFmtId="0" fontId="1" fillId="4" borderId="22" xfId="0" applyFont="1" applyFill="1" applyBorder="1" applyAlignment="1">
      <alignment horizontal="left"/>
    </xf>
    <xf numFmtId="0" fontId="1" fillId="4" borderId="25" xfId="0" applyFont="1" applyFill="1" applyBorder="1" applyAlignment="1">
      <alignment horizontal="left"/>
    </xf>
    <xf numFmtId="0" fontId="1" fillId="0" borderId="22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center"/>
    </xf>
    <xf numFmtId="0" fontId="1" fillId="0" borderId="46" xfId="0" applyFont="1" applyBorder="1" applyAlignment="1">
      <alignment horizontal="left" vertical="center" wrapText="1"/>
    </xf>
    <xf numFmtId="0" fontId="1" fillId="0" borderId="54" xfId="0" applyFont="1" applyBorder="1" applyAlignment="1">
      <alignment horizontal="left" vertical="center" wrapText="1"/>
    </xf>
    <xf numFmtId="0" fontId="1" fillId="0" borderId="50" xfId="0" applyFont="1" applyBorder="1" applyAlignment="1">
      <alignment horizontal="left" vertical="center" wrapText="1"/>
    </xf>
    <xf numFmtId="0" fontId="1" fillId="0" borderId="55" xfId="0" applyFont="1" applyBorder="1" applyAlignment="1">
      <alignment horizontal="left" vertical="center" wrapText="1"/>
    </xf>
    <xf numFmtId="0" fontId="1" fillId="0" borderId="47" xfId="0" applyFont="1" applyBorder="1" applyAlignment="1">
      <alignment horizontal="left" vertical="center" wrapText="1"/>
    </xf>
    <xf numFmtId="0" fontId="1" fillId="0" borderId="56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49" fontId="5" fillId="0" borderId="8" xfId="1" applyNumberFormat="1" applyBorder="1" applyAlignment="1" applyProtection="1">
      <alignment horizontal="center" vertical="center"/>
      <protection locked="0"/>
    </xf>
    <xf numFmtId="49" fontId="0" fillId="0" borderId="9" xfId="0" applyNumberFormat="1" applyBorder="1" applyAlignment="1" applyProtection="1">
      <alignment horizontal="center" vertical="center"/>
      <protection locked="0"/>
    </xf>
    <xf numFmtId="0" fontId="20" fillId="0" borderId="22" xfId="0" applyFont="1" applyBorder="1" applyAlignment="1">
      <alignment horizontal="center" vertical="center" wrapText="1"/>
    </xf>
    <xf numFmtId="0" fontId="20" fillId="0" borderId="49" xfId="0" applyFont="1" applyBorder="1" applyAlignment="1">
      <alignment horizontal="center" vertical="center" wrapText="1"/>
    </xf>
    <xf numFmtId="0" fontId="0" fillId="0" borderId="45" xfId="0" applyBorder="1" applyAlignment="1">
      <alignment horizontal="left" vertical="center"/>
    </xf>
    <xf numFmtId="3" fontId="0" fillId="0" borderId="46" xfId="0" applyNumberFormat="1" applyBorder="1" applyAlignment="1" applyProtection="1">
      <alignment horizontal="center" vertical="center" wrapText="1"/>
      <protection locked="0"/>
    </xf>
    <xf numFmtId="3" fontId="0" fillId="0" borderId="42" xfId="0" applyNumberFormat="1" applyBorder="1" applyAlignment="1" applyProtection="1">
      <alignment horizontal="center" vertical="center" wrapText="1"/>
      <protection locked="0"/>
    </xf>
    <xf numFmtId="3" fontId="0" fillId="0" borderId="50" xfId="0" applyNumberFormat="1" applyBorder="1" applyAlignment="1" applyProtection="1">
      <alignment horizontal="center" vertical="center" wrapText="1"/>
      <protection locked="0"/>
    </xf>
    <xf numFmtId="3" fontId="0" fillId="0" borderId="17" xfId="0" applyNumberFormat="1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0" fontId="0" fillId="0" borderId="49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0" fillId="0" borderId="6" xfId="0" applyNumberFormat="1" applyBorder="1" applyAlignment="1" applyProtection="1">
      <alignment horizontal="center" vertical="center"/>
      <protection locked="0"/>
    </xf>
    <xf numFmtId="0" fontId="10" fillId="0" borderId="46" xfId="2" applyFont="1" applyFill="1" applyBorder="1" applyAlignment="1">
      <alignment horizontal="center" vertical="center" wrapText="1"/>
    </xf>
    <xf numFmtId="0" fontId="10" fillId="0" borderId="30" xfId="2" applyFont="1" applyFill="1" applyBorder="1" applyAlignment="1">
      <alignment horizontal="center" vertical="center" wrapText="1"/>
    </xf>
    <xf numFmtId="0" fontId="10" fillId="0" borderId="54" xfId="2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1" fillId="0" borderId="31" xfId="0" applyFont="1" applyBorder="1" applyAlignment="1">
      <alignment horizontal="left"/>
    </xf>
    <xf numFmtId="0" fontId="1" fillId="0" borderId="35" xfId="0" applyFont="1" applyFill="1" applyBorder="1" applyAlignment="1">
      <alignment horizontal="left"/>
    </xf>
    <xf numFmtId="0" fontId="1" fillId="0" borderId="38" xfId="0" applyFont="1" applyFill="1" applyBorder="1" applyAlignment="1">
      <alignment horizontal="left"/>
    </xf>
    <xf numFmtId="0" fontId="19" fillId="6" borderId="43" xfId="0" applyFont="1" applyFill="1" applyBorder="1" applyAlignment="1" applyProtection="1">
      <alignment horizontal="center"/>
    </xf>
    <xf numFmtId="0" fontId="1" fillId="6" borderId="37" xfId="0" applyFont="1" applyFill="1" applyBorder="1" applyAlignment="1" applyProtection="1">
      <alignment horizontal="center"/>
    </xf>
    <xf numFmtId="0" fontId="0" fillId="0" borderId="0" xfId="0" applyFont="1"/>
    <xf numFmtId="49" fontId="7" fillId="0" borderId="0" xfId="2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 textRotation="90" wrapText="1"/>
    </xf>
    <xf numFmtId="0" fontId="25" fillId="0" borderId="0" xfId="0" applyFont="1" applyFill="1" applyBorder="1" applyAlignment="1">
      <alignment vertical="center" wrapText="1"/>
    </xf>
    <xf numFmtId="0" fontId="0" fillId="0" borderId="0" xfId="0" applyFont="1" applyAlignment="1">
      <alignment horizontal="left" wrapText="1"/>
    </xf>
    <xf numFmtId="0" fontId="0" fillId="0" borderId="0" xfId="0" applyNumberFormat="1" applyFont="1" applyAlignment="1">
      <alignment horizontal="left"/>
    </xf>
    <xf numFmtId="49" fontId="10" fillId="0" borderId="0" xfId="2" applyNumberFormat="1" applyFont="1" applyFill="1" applyBorder="1" applyAlignment="1">
      <alignment horizontal="left" vertical="center"/>
    </xf>
  </cellXfs>
  <cellStyles count="11">
    <cellStyle name="Comma 2" xfId="3"/>
    <cellStyle name="Comma 2 2" xfId="9"/>
    <cellStyle name="Comma 2 3" xfId="8"/>
    <cellStyle name="Comma 3" xfId="7"/>
    <cellStyle name="Currency" xfId="10" builtinId="4"/>
    <cellStyle name="Hyperlink" xfId="1" builtinId="8"/>
    <cellStyle name="Normal" xfId="0" builtinId="0"/>
    <cellStyle name="Normal 2" xfId="4"/>
    <cellStyle name="Normal 2 2" xfId="5"/>
    <cellStyle name="Normal 2 3" xfId="6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221827</xdr:colOff>
      <xdr:row>0</xdr:row>
      <xdr:rowOff>98213</xdr:rowOff>
    </xdr:from>
    <xdr:to>
      <xdr:col>4</xdr:col>
      <xdr:colOff>258668</xdr:colOff>
      <xdr:row>5</xdr:row>
      <xdr:rowOff>76200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960" y="98213"/>
          <a:ext cx="5455508" cy="106172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265</xdr:row>
      <xdr:rowOff>16933</xdr:rowOff>
    </xdr:from>
    <xdr:to>
      <xdr:col>3</xdr:col>
      <xdr:colOff>1693333</xdr:colOff>
      <xdr:row>271</xdr:row>
      <xdr:rowOff>94672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20133" y="63542333"/>
          <a:ext cx="2895600" cy="1390072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1828800</xdr:colOff>
      <xdr:row>265</xdr:row>
      <xdr:rowOff>8467</xdr:rowOff>
    </xdr:from>
    <xdr:to>
      <xdr:col>5</xdr:col>
      <xdr:colOff>645007</xdr:colOff>
      <xdr:row>271</xdr:row>
      <xdr:rowOff>78586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3251200" y="63533867"/>
          <a:ext cx="3481340" cy="1382452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oneCellAnchor>
    <xdr:from>
      <xdr:col>1</xdr:col>
      <xdr:colOff>115841</xdr:colOff>
      <xdr:row>270</xdr:row>
      <xdr:rowOff>30480</xdr:rowOff>
    </xdr:from>
    <xdr:ext cx="2606040" cy="280205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36821" y="65867280"/>
          <a:ext cx="260604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 baseline="0"/>
            <a:t>CUSTOMER</a:t>
          </a:r>
          <a:r>
            <a:rPr lang="en-ZA" sz="1200" b="1"/>
            <a:t> SIGNATURE</a:t>
          </a:r>
        </a:p>
      </xdr:txBody>
    </xdr:sp>
    <xdr:clientData/>
  </xdr:oneCellAnchor>
  <xdr:oneCellAnchor>
    <xdr:from>
      <xdr:col>3</xdr:col>
      <xdr:colOff>2683800</xdr:colOff>
      <xdr:row>270</xdr:row>
      <xdr:rowOff>7620</xdr:rowOff>
    </xdr:from>
    <xdr:ext cx="1894991" cy="280205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108740" y="65844420"/>
          <a:ext cx="18949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/>
            <a:t>ORDER</a:t>
          </a:r>
          <a:r>
            <a:rPr lang="en-ZA" sz="1200" b="1" baseline="0"/>
            <a:t> TAKER </a:t>
          </a:r>
          <a:r>
            <a:rPr lang="en-ZA" sz="1200" b="1"/>
            <a:t>SIGNATURE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472440</xdr:colOff>
      <xdr:row>0</xdr:row>
      <xdr:rowOff>139752</xdr:rowOff>
    </xdr:from>
    <xdr:to>
      <xdr:col>3</xdr:col>
      <xdr:colOff>3604260</xdr:colOff>
      <xdr:row>5</xdr:row>
      <xdr:rowOff>99061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" y="139752"/>
          <a:ext cx="4914900" cy="1048969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265</xdr:row>
      <xdr:rowOff>16933</xdr:rowOff>
    </xdr:from>
    <xdr:to>
      <xdr:col>3</xdr:col>
      <xdr:colOff>1693333</xdr:colOff>
      <xdr:row>273</xdr:row>
      <xdr:rowOff>94672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220980" y="64520233"/>
          <a:ext cx="2897293" cy="136551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1828800</xdr:colOff>
      <xdr:row>265</xdr:row>
      <xdr:rowOff>8467</xdr:rowOff>
    </xdr:from>
    <xdr:to>
      <xdr:col>5</xdr:col>
      <xdr:colOff>645007</xdr:colOff>
      <xdr:row>273</xdr:row>
      <xdr:rowOff>78586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253740" y="64511767"/>
          <a:ext cx="3479647" cy="135789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oneCellAnchor>
    <xdr:from>
      <xdr:col>1</xdr:col>
      <xdr:colOff>77741</xdr:colOff>
      <xdr:row>272</xdr:row>
      <xdr:rowOff>17009</xdr:rowOff>
    </xdr:from>
    <xdr:ext cx="2606040" cy="280205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298721" y="66227189"/>
          <a:ext cx="260604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 baseline="0"/>
            <a:t>CUSTOMER</a:t>
          </a:r>
          <a:r>
            <a:rPr lang="en-ZA" sz="1200" b="1"/>
            <a:t> SIGNATURE</a:t>
          </a:r>
        </a:p>
      </xdr:txBody>
    </xdr:sp>
    <xdr:clientData/>
  </xdr:oneCellAnchor>
  <xdr:oneCellAnchor>
    <xdr:from>
      <xdr:col>3</xdr:col>
      <xdr:colOff>2668560</xdr:colOff>
      <xdr:row>272</xdr:row>
      <xdr:rowOff>2390</xdr:rowOff>
    </xdr:from>
    <xdr:ext cx="1894991" cy="280205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4093500" y="66212570"/>
          <a:ext cx="18949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/>
            <a:t>ORDER</a:t>
          </a:r>
          <a:r>
            <a:rPr lang="en-ZA" sz="1200" b="1" baseline="0"/>
            <a:t> TAKER </a:t>
          </a:r>
          <a:r>
            <a:rPr lang="en-ZA" sz="1200" b="1"/>
            <a:t>SIGNATURE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472440</xdr:colOff>
      <xdr:row>0</xdr:row>
      <xdr:rowOff>139753</xdr:rowOff>
    </xdr:from>
    <xdr:to>
      <xdr:col>3</xdr:col>
      <xdr:colOff>4183380</xdr:colOff>
      <xdr:row>5</xdr:row>
      <xdr:rowOff>83820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" y="139753"/>
          <a:ext cx="4914900" cy="103372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266</xdr:row>
      <xdr:rowOff>16933</xdr:rowOff>
    </xdr:from>
    <xdr:to>
      <xdr:col>3</xdr:col>
      <xdr:colOff>1693333</xdr:colOff>
      <xdr:row>274</xdr:row>
      <xdr:rowOff>94672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47810E1C-81AD-4D66-BDEC-FA11AE9DC905}"/>
            </a:ext>
          </a:extLst>
        </xdr:cNvPr>
        <xdr:cNvSpPr/>
      </xdr:nvSpPr>
      <xdr:spPr>
        <a:xfrm>
          <a:off x="220980" y="53074993"/>
          <a:ext cx="3476413" cy="157125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1828800</xdr:colOff>
      <xdr:row>266</xdr:row>
      <xdr:rowOff>8467</xdr:rowOff>
    </xdr:from>
    <xdr:to>
      <xdr:col>5</xdr:col>
      <xdr:colOff>645007</xdr:colOff>
      <xdr:row>274</xdr:row>
      <xdr:rowOff>78586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506D4E17-191F-4272-86BB-F8937619505A}"/>
            </a:ext>
          </a:extLst>
        </xdr:cNvPr>
        <xdr:cNvSpPr/>
      </xdr:nvSpPr>
      <xdr:spPr>
        <a:xfrm>
          <a:off x="3832860" y="53066527"/>
          <a:ext cx="3853027" cy="156363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oneCellAnchor>
    <xdr:from>
      <xdr:col>1</xdr:col>
      <xdr:colOff>77741</xdr:colOff>
      <xdr:row>273</xdr:row>
      <xdr:rowOff>17009</xdr:rowOff>
    </xdr:from>
    <xdr:ext cx="2606040" cy="280205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E8E83A4E-E6EA-44BF-8C80-E8E06CA10045}"/>
            </a:ext>
          </a:extLst>
        </xdr:cNvPr>
        <xdr:cNvSpPr txBox="1"/>
      </xdr:nvSpPr>
      <xdr:spPr>
        <a:xfrm>
          <a:off x="298721" y="54378089"/>
          <a:ext cx="260604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 baseline="0"/>
            <a:t>CUSTOMER</a:t>
          </a:r>
          <a:r>
            <a:rPr lang="en-ZA" sz="1200" b="1"/>
            <a:t> SIGNATURE</a:t>
          </a:r>
        </a:p>
      </xdr:txBody>
    </xdr:sp>
    <xdr:clientData/>
  </xdr:oneCellAnchor>
  <xdr:oneCellAnchor>
    <xdr:from>
      <xdr:col>3</xdr:col>
      <xdr:colOff>2668560</xdr:colOff>
      <xdr:row>273</xdr:row>
      <xdr:rowOff>2390</xdr:rowOff>
    </xdr:from>
    <xdr:ext cx="1894991" cy="280205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F73A8E32-3BE8-4AE6-BDE8-E5F2896D72E4}"/>
            </a:ext>
          </a:extLst>
        </xdr:cNvPr>
        <xdr:cNvSpPr txBox="1"/>
      </xdr:nvSpPr>
      <xdr:spPr>
        <a:xfrm>
          <a:off x="4672620" y="54363470"/>
          <a:ext cx="18949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/>
            <a:t>ORDER</a:t>
          </a:r>
          <a:r>
            <a:rPr lang="en-ZA" sz="1200" b="1" baseline="0"/>
            <a:t> TAKER </a:t>
          </a:r>
          <a:r>
            <a:rPr lang="en-ZA" sz="1200" b="1"/>
            <a:t>SIGNATURE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472440</xdr:colOff>
      <xdr:row>0</xdr:row>
      <xdr:rowOff>139753</xdr:rowOff>
    </xdr:from>
    <xdr:to>
      <xdr:col>3</xdr:col>
      <xdr:colOff>4183380</xdr:colOff>
      <xdr:row>5</xdr:row>
      <xdr:rowOff>91440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" y="139753"/>
          <a:ext cx="4914900" cy="104134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265</xdr:row>
      <xdr:rowOff>16933</xdr:rowOff>
    </xdr:from>
    <xdr:to>
      <xdr:col>3</xdr:col>
      <xdr:colOff>1693333</xdr:colOff>
      <xdr:row>273</xdr:row>
      <xdr:rowOff>94672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354765D9-EAE1-412F-9BC3-9A068F155BE4}"/>
            </a:ext>
          </a:extLst>
        </xdr:cNvPr>
        <xdr:cNvSpPr/>
      </xdr:nvSpPr>
      <xdr:spPr>
        <a:xfrm>
          <a:off x="220980" y="53204533"/>
          <a:ext cx="2897293" cy="159411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1828800</xdr:colOff>
      <xdr:row>265</xdr:row>
      <xdr:rowOff>8467</xdr:rowOff>
    </xdr:from>
    <xdr:to>
      <xdr:col>5</xdr:col>
      <xdr:colOff>645007</xdr:colOff>
      <xdr:row>273</xdr:row>
      <xdr:rowOff>78586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DCA630CA-FAE9-467C-A48C-05A7C54A0D92}"/>
            </a:ext>
          </a:extLst>
        </xdr:cNvPr>
        <xdr:cNvSpPr/>
      </xdr:nvSpPr>
      <xdr:spPr>
        <a:xfrm>
          <a:off x="3253740" y="53196067"/>
          <a:ext cx="3807307" cy="158649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oneCellAnchor>
    <xdr:from>
      <xdr:col>1</xdr:col>
      <xdr:colOff>77741</xdr:colOff>
      <xdr:row>272</xdr:row>
      <xdr:rowOff>17009</xdr:rowOff>
    </xdr:from>
    <xdr:ext cx="2606040" cy="280205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687F2E2-B3C0-4DF2-8D46-325209DD1EE5}"/>
            </a:ext>
          </a:extLst>
        </xdr:cNvPr>
        <xdr:cNvSpPr txBox="1"/>
      </xdr:nvSpPr>
      <xdr:spPr>
        <a:xfrm>
          <a:off x="298721" y="54530489"/>
          <a:ext cx="260604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 baseline="0"/>
            <a:t>CUSTOMER</a:t>
          </a:r>
          <a:r>
            <a:rPr lang="en-ZA" sz="1200" b="1"/>
            <a:t> SIGNATURE</a:t>
          </a:r>
        </a:p>
      </xdr:txBody>
    </xdr:sp>
    <xdr:clientData/>
  </xdr:oneCellAnchor>
  <xdr:oneCellAnchor>
    <xdr:from>
      <xdr:col>3</xdr:col>
      <xdr:colOff>2668560</xdr:colOff>
      <xdr:row>272</xdr:row>
      <xdr:rowOff>2390</xdr:rowOff>
    </xdr:from>
    <xdr:ext cx="1894991" cy="280205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F7F7B961-66C0-491D-A11D-3F3F300B664E}"/>
            </a:ext>
          </a:extLst>
        </xdr:cNvPr>
        <xdr:cNvSpPr txBox="1"/>
      </xdr:nvSpPr>
      <xdr:spPr>
        <a:xfrm>
          <a:off x="4093500" y="54515870"/>
          <a:ext cx="18949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/>
            <a:t>ORDER</a:t>
          </a:r>
          <a:r>
            <a:rPr lang="en-ZA" sz="1200" b="1" baseline="0"/>
            <a:t> TAKER </a:t>
          </a:r>
          <a:r>
            <a:rPr lang="en-ZA" sz="1200" b="1"/>
            <a:t>SIGNATURE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472440</xdr:colOff>
      <xdr:row>0</xdr:row>
      <xdr:rowOff>139753</xdr:rowOff>
    </xdr:from>
    <xdr:to>
      <xdr:col>3</xdr:col>
      <xdr:colOff>4183380</xdr:colOff>
      <xdr:row>5</xdr:row>
      <xdr:rowOff>106680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" y="139753"/>
          <a:ext cx="4914900" cy="105658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266</xdr:row>
      <xdr:rowOff>16933</xdr:rowOff>
    </xdr:from>
    <xdr:to>
      <xdr:col>3</xdr:col>
      <xdr:colOff>1693333</xdr:colOff>
      <xdr:row>274</xdr:row>
      <xdr:rowOff>94672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FBB54692-38F6-4F05-B549-6499AD2A4E6C}"/>
            </a:ext>
          </a:extLst>
        </xdr:cNvPr>
        <xdr:cNvSpPr/>
      </xdr:nvSpPr>
      <xdr:spPr>
        <a:xfrm>
          <a:off x="220980" y="53204533"/>
          <a:ext cx="2897293" cy="158649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1828800</xdr:colOff>
      <xdr:row>266</xdr:row>
      <xdr:rowOff>8467</xdr:rowOff>
    </xdr:from>
    <xdr:to>
      <xdr:col>5</xdr:col>
      <xdr:colOff>645007</xdr:colOff>
      <xdr:row>274</xdr:row>
      <xdr:rowOff>78586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4F1F325C-0593-4353-A2FA-5C1896CC9059}"/>
            </a:ext>
          </a:extLst>
        </xdr:cNvPr>
        <xdr:cNvSpPr/>
      </xdr:nvSpPr>
      <xdr:spPr>
        <a:xfrm>
          <a:off x="3253740" y="53196067"/>
          <a:ext cx="3807307" cy="157887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oneCellAnchor>
    <xdr:from>
      <xdr:col>1</xdr:col>
      <xdr:colOff>77741</xdr:colOff>
      <xdr:row>273</xdr:row>
      <xdr:rowOff>17009</xdr:rowOff>
    </xdr:from>
    <xdr:ext cx="2606040" cy="280205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28455D63-41F5-445A-AAF9-2B6520424C3F}"/>
            </a:ext>
          </a:extLst>
        </xdr:cNvPr>
        <xdr:cNvSpPr txBox="1"/>
      </xdr:nvSpPr>
      <xdr:spPr>
        <a:xfrm>
          <a:off x="298721" y="54522869"/>
          <a:ext cx="260604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 baseline="0"/>
            <a:t>CUSTOMER</a:t>
          </a:r>
          <a:r>
            <a:rPr lang="en-ZA" sz="1200" b="1"/>
            <a:t> SIGNATURE</a:t>
          </a:r>
        </a:p>
      </xdr:txBody>
    </xdr:sp>
    <xdr:clientData/>
  </xdr:oneCellAnchor>
  <xdr:oneCellAnchor>
    <xdr:from>
      <xdr:col>3</xdr:col>
      <xdr:colOff>2668560</xdr:colOff>
      <xdr:row>273</xdr:row>
      <xdr:rowOff>2390</xdr:rowOff>
    </xdr:from>
    <xdr:ext cx="1894991" cy="280205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2468B8D4-CD62-45D8-B0C2-0E5FD59D526C}"/>
            </a:ext>
          </a:extLst>
        </xdr:cNvPr>
        <xdr:cNvSpPr txBox="1"/>
      </xdr:nvSpPr>
      <xdr:spPr>
        <a:xfrm>
          <a:off x="4093500" y="54508250"/>
          <a:ext cx="18949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/>
            <a:t>ORDER</a:t>
          </a:r>
          <a:r>
            <a:rPr lang="en-ZA" sz="1200" b="1" baseline="0"/>
            <a:t> TAKER </a:t>
          </a:r>
          <a:r>
            <a:rPr lang="en-ZA" sz="1200" b="1"/>
            <a:t>SIGNATURE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472440</xdr:colOff>
      <xdr:row>0</xdr:row>
      <xdr:rowOff>139753</xdr:rowOff>
    </xdr:from>
    <xdr:to>
      <xdr:col>3</xdr:col>
      <xdr:colOff>4183380</xdr:colOff>
      <xdr:row>5</xdr:row>
      <xdr:rowOff>53340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" y="139753"/>
          <a:ext cx="4914900" cy="100324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265</xdr:row>
      <xdr:rowOff>16933</xdr:rowOff>
    </xdr:from>
    <xdr:to>
      <xdr:col>3</xdr:col>
      <xdr:colOff>1693333</xdr:colOff>
      <xdr:row>273</xdr:row>
      <xdr:rowOff>94672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80E5D07F-F3EE-439E-BF28-902528B0A48A}"/>
            </a:ext>
          </a:extLst>
        </xdr:cNvPr>
        <xdr:cNvSpPr/>
      </xdr:nvSpPr>
      <xdr:spPr>
        <a:xfrm>
          <a:off x="220980" y="53174053"/>
          <a:ext cx="2897293" cy="166269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1828800</xdr:colOff>
      <xdr:row>265</xdr:row>
      <xdr:rowOff>8467</xdr:rowOff>
    </xdr:from>
    <xdr:to>
      <xdr:col>5</xdr:col>
      <xdr:colOff>645007</xdr:colOff>
      <xdr:row>273</xdr:row>
      <xdr:rowOff>78586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4FD384F9-C84F-4F2D-A2B7-3F7F0C534F89}"/>
            </a:ext>
          </a:extLst>
        </xdr:cNvPr>
        <xdr:cNvSpPr/>
      </xdr:nvSpPr>
      <xdr:spPr>
        <a:xfrm>
          <a:off x="3253740" y="53165587"/>
          <a:ext cx="3807307" cy="165507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oneCellAnchor>
    <xdr:from>
      <xdr:col>1</xdr:col>
      <xdr:colOff>77741</xdr:colOff>
      <xdr:row>272</xdr:row>
      <xdr:rowOff>17009</xdr:rowOff>
    </xdr:from>
    <xdr:ext cx="2606040" cy="280205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456E6497-2186-4B6C-848C-88CF283C9C63}"/>
            </a:ext>
          </a:extLst>
        </xdr:cNvPr>
        <xdr:cNvSpPr txBox="1"/>
      </xdr:nvSpPr>
      <xdr:spPr>
        <a:xfrm>
          <a:off x="298721" y="54560969"/>
          <a:ext cx="260604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 baseline="0"/>
            <a:t>CUSTOMER</a:t>
          </a:r>
          <a:r>
            <a:rPr lang="en-ZA" sz="1200" b="1"/>
            <a:t> SIGNATURE</a:t>
          </a:r>
        </a:p>
      </xdr:txBody>
    </xdr:sp>
    <xdr:clientData/>
  </xdr:oneCellAnchor>
  <xdr:oneCellAnchor>
    <xdr:from>
      <xdr:col>3</xdr:col>
      <xdr:colOff>2668560</xdr:colOff>
      <xdr:row>272</xdr:row>
      <xdr:rowOff>2390</xdr:rowOff>
    </xdr:from>
    <xdr:ext cx="1894991" cy="280205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25158D47-75E0-41E2-8B98-CF75002F3081}"/>
            </a:ext>
          </a:extLst>
        </xdr:cNvPr>
        <xdr:cNvSpPr txBox="1"/>
      </xdr:nvSpPr>
      <xdr:spPr>
        <a:xfrm>
          <a:off x="4093500" y="54546350"/>
          <a:ext cx="18949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/>
            <a:t>ORDER</a:t>
          </a:r>
          <a:r>
            <a:rPr lang="en-ZA" sz="1200" b="1" baseline="0"/>
            <a:t> TAKER </a:t>
          </a:r>
          <a:r>
            <a:rPr lang="en-ZA" sz="1200" b="1"/>
            <a:t>SIGNATURE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L283"/>
  <sheetViews>
    <sheetView tabSelected="1" topLeftCell="B1" zoomScaleNormal="100" workbookViewId="0">
      <selection activeCell="G260" sqref="G260"/>
    </sheetView>
  </sheetViews>
  <sheetFormatPr defaultRowHeight="14.4"/>
  <cols>
    <col min="1" max="1" width="3.21875" customWidth="1"/>
    <col min="2" max="2" width="11.21875" customWidth="1"/>
    <col min="3" max="3" width="6.33203125" bestFit="1" customWidth="1"/>
    <col min="4" max="4" width="61.44140625" bestFit="1" customWidth="1"/>
    <col min="5" max="5" width="11.33203125" bestFit="1" customWidth="1"/>
    <col min="6" max="6" width="13" customWidth="1"/>
    <col min="7" max="7" width="20.6640625" customWidth="1"/>
    <col min="8" max="8" width="9.44140625" customWidth="1"/>
    <col min="9" max="9" width="18.6640625" bestFit="1" customWidth="1"/>
    <col min="10" max="10" width="5.44140625" customWidth="1"/>
    <col min="11" max="11" width="17.77734375" customWidth="1"/>
  </cols>
  <sheetData>
    <row r="1" spans="2:9" ht="15" thickBot="1"/>
    <row r="2" spans="2:9" ht="23.4">
      <c r="G2" s="158" t="s">
        <v>373</v>
      </c>
      <c r="H2" s="159"/>
      <c r="I2" s="160"/>
    </row>
    <row r="3" spans="2:9" ht="15.6">
      <c r="G3" s="161" t="s">
        <v>346</v>
      </c>
      <c r="H3" s="162"/>
      <c r="I3" s="49"/>
    </row>
    <row r="4" spans="2:9" ht="15.6">
      <c r="G4" s="161" t="s">
        <v>369</v>
      </c>
      <c r="H4" s="162"/>
      <c r="I4" s="49"/>
    </row>
    <row r="5" spans="2:9" ht="16.2" thickBot="1">
      <c r="G5" s="163" t="s">
        <v>1</v>
      </c>
      <c r="H5" s="164"/>
      <c r="I5" s="50"/>
    </row>
    <row r="6" spans="2:9" ht="15" thickBot="1"/>
    <row r="7" spans="2:9" ht="16.2" thickBot="1">
      <c r="B7" s="165" t="s">
        <v>218</v>
      </c>
      <c r="C7" s="166"/>
      <c r="D7" s="167"/>
      <c r="E7" s="168"/>
      <c r="G7" s="169" t="s">
        <v>221</v>
      </c>
      <c r="H7" s="170"/>
      <c r="I7" s="171"/>
    </row>
    <row r="8" spans="2:9" ht="16.2" thickBot="1">
      <c r="B8" s="1"/>
      <c r="C8" s="1"/>
      <c r="D8" s="1"/>
      <c r="E8" s="1"/>
      <c r="G8" s="2"/>
      <c r="H8" s="2"/>
      <c r="I8" s="2"/>
    </row>
    <row r="9" spans="2:9">
      <c r="B9" s="185" t="s">
        <v>363</v>
      </c>
      <c r="C9" s="186"/>
      <c r="D9" s="186"/>
      <c r="E9" s="187"/>
      <c r="G9" s="197" t="s">
        <v>367</v>
      </c>
      <c r="H9" s="172"/>
      <c r="I9" s="173"/>
    </row>
    <row r="10" spans="2:9">
      <c r="B10" s="188"/>
      <c r="C10" s="189"/>
      <c r="D10" s="189"/>
      <c r="E10" s="190"/>
      <c r="G10" s="198"/>
      <c r="H10" s="174"/>
      <c r="I10" s="175"/>
    </row>
    <row r="11" spans="2:9">
      <c r="B11" s="188"/>
      <c r="C11" s="189"/>
      <c r="D11" s="189"/>
      <c r="E11" s="190"/>
      <c r="G11" s="194" t="s">
        <v>2</v>
      </c>
      <c r="H11" s="195"/>
      <c r="I11" s="196"/>
    </row>
    <row r="12" spans="2:9">
      <c r="B12" s="188"/>
      <c r="C12" s="189"/>
      <c r="D12" s="189"/>
      <c r="E12" s="190"/>
      <c r="G12" s="194"/>
      <c r="H12" s="195"/>
      <c r="I12" s="196"/>
    </row>
    <row r="13" spans="2:9">
      <c r="B13" s="188"/>
      <c r="C13" s="189"/>
      <c r="D13" s="189"/>
      <c r="E13" s="190"/>
      <c r="G13" s="194"/>
      <c r="H13" s="195"/>
      <c r="I13" s="196"/>
    </row>
    <row r="14" spans="2:9">
      <c r="B14" s="188"/>
      <c r="C14" s="189"/>
      <c r="D14" s="189"/>
      <c r="E14" s="190"/>
      <c r="G14" s="4" t="s">
        <v>3</v>
      </c>
      <c r="H14" s="150"/>
      <c r="I14" s="151"/>
    </row>
    <row r="15" spans="2:9">
      <c r="B15" s="188"/>
      <c r="C15" s="189"/>
      <c r="D15" s="189"/>
      <c r="E15" s="190"/>
      <c r="G15" s="4" t="s">
        <v>4</v>
      </c>
      <c r="H15" s="150"/>
      <c r="I15" s="151"/>
    </row>
    <row r="16" spans="2:9" ht="15" thickBot="1">
      <c r="B16" s="191"/>
      <c r="C16" s="192"/>
      <c r="D16" s="192"/>
      <c r="E16" s="193"/>
      <c r="G16" s="5" t="s">
        <v>5</v>
      </c>
      <c r="H16" s="152"/>
      <c r="I16" s="153"/>
    </row>
    <row r="17" spans="2:10" ht="15.6">
      <c r="B17" s="6"/>
      <c r="C17" s="6"/>
      <c r="D17" s="6"/>
      <c r="E17" s="6"/>
      <c r="G17" s="3"/>
      <c r="H17" s="2"/>
      <c r="I17" s="2"/>
    </row>
    <row r="18" spans="2:10" ht="15.6">
      <c r="B18" s="203" t="s">
        <v>366</v>
      </c>
      <c r="C18" s="203"/>
      <c r="D18" s="203"/>
      <c r="E18" s="203"/>
      <c r="F18" s="203"/>
      <c r="G18" s="203"/>
      <c r="H18" s="203"/>
      <c r="I18" s="203"/>
    </row>
    <row r="19" spans="2:10">
      <c r="B19" s="204"/>
      <c r="C19" s="204"/>
      <c r="D19" s="155"/>
      <c r="E19" s="156"/>
      <c r="F19" s="157"/>
      <c r="G19" s="184" t="s">
        <v>362</v>
      </c>
      <c r="H19" s="184"/>
      <c r="I19" s="184"/>
    </row>
    <row r="21" spans="2:10" ht="18">
      <c r="B21" s="154" t="s">
        <v>325</v>
      </c>
      <c r="C21" s="154"/>
      <c r="D21" s="154"/>
      <c r="E21" s="154"/>
      <c r="F21" s="154"/>
      <c r="G21" s="154"/>
      <c r="H21" s="154"/>
      <c r="I21" s="154"/>
    </row>
    <row r="22" spans="2:10" ht="15.6">
      <c r="B22" s="13" t="s">
        <v>7</v>
      </c>
      <c r="C22" s="13" t="s">
        <v>8</v>
      </c>
      <c r="D22" s="38" t="s">
        <v>9</v>
      </c>
      <c r="E22" s="72"/>
      <c r="F22" s="15" t="s">
        <v>10</v>
      </c>
      <c r="G22" s="76" t="s">
        <v>210</v>
      </c>
      <c r="H22" s="15"/>
      <c r="I22" s="15" t="s">
        <v>212</v>
      </c>
      <c r="J22" s="11"/>
    </row>
    <row r="23" spans="2:10" ht="15.6" customHeight="1">
      <c r="B23" s="144" t="s">
        <v>11</v>
      </c>
      <c r="C23" s="16" t="s">
        <v>12</v>
      </c>
      <c r="D23" s="17" t="s">
        <v>13</v>
      </c>
      <c r="E23" s="55"/>
      <c r="F23" s="107">
        <v>7024.8281999999999</v>
      </c>
      <c r="G23" s="57">
        <v>0</v>
      </c>
      <c r="H23" s="29"/>
      <c r="I23" s="111">
        <f>SUM(F23*G23)</f>
        <v>0</v>
      </c>
      <c r="J23" s="8"/>
    </row>
    <row r="24" spans="2:10" ht="15.6">
      <c r="B24" s="145"/>
      <c r="C24" s="16" t="s">
        <v>14</v>
      </c>
      <c r="D24" s="17" t="s">
        <v>15</v>
      </c>
      <c r="E24" s="55"/>
      <c r="F24" s="107">
        <v>7024.8281999999999</v>
      </c>
      <c r="G24" s="57">
        <v>0</v>
      </c>
      <c r="H24" s="29"/>
      <c r="I24" s="111">
        <f>SUM(F24*G24)</f>
        <v>0</v>
      </c>
      <c r="J24" s="8"/>
    </row>
    <row r="25" spans="2:10" ht="15.6">
      <c r="B25" s="145"/>
      <c r="C25" s="16" t="s">
        <v>16</v>
      </c>
      <c r="D25" s="17" t="s">
        <v>17</v>
      </c>
      <c r="E25" s="55"/>
      <c r="F25" s="107">
        <v>3583.0313999999998</v>
      </c>
      <c r="G25" s="57">
        <v>0</v>
      </c>
      <c r="H25" s="29"/>
      <c r="I25" s="111">
        <f t="shared" ref="I25:I82" si="0">SUM(F25*G25)</f>
        <v>0</v>
      </c>
      <c r="J25" s="8"/>
    </row>
    <row r="26" spans="2:10" ht="15.6">
      <c r="B26" s="145"/>
      <c r="C26" s="16" t="s">
        <v>18</v>
      </c>
      <c r="D26" s="17" t="s">
        <v>19</v>
      </c>
      <c r="E26" s="55"/>
      <c r="F26" s="107">
        <v>3583.0313999999998</v>
      </c>
      <c r="G26" s="57">
        <v>0</v>
      </c>
      <c r="H26" s="29"/>
      <c r="I26" s="111">
        <f t="shared" si="0"/>
        <v>0</v>
      </c>
      <c r="J26" s="8"/>
    </row>
    <row r="27" spans="2:10" ht="15.6">
      <c r="B27" s="145"/>
      <c r="C27" s="18" t="s">
        <v>20</v>
      </c>
      <c r="D27" s="19" t="s">
        <v>21</v>
      </c>
      <c r="E27" s="55"/>
      <c r="F27" s="107">
        <v>1082.7492</v>
      </c>
      <c r="G27" s="57">
        <v>0</v>
      </c>
      <c r="H27" s="29"/>
      <c r="I27" s="111">
        <f t="shared" si="0"/>
        <v>0</v>
      </c>
      <c r="J27" s="8"/>
    </row>
    <row r="28" spans="2:10" ht="15.6">
      <c r="B28" s="145"/>
      <c r="C28" s="16" t="s">
        <v>22</v>
      </c>
      <c r="D28" s="17" t="s">
        <v>23</v>
      </c>
      <c r="E28" s="55"/>
      <c r="F28" s="107">
        <v>3583.0313999999998</v>
      </c>
      <c r="G28" s="57">
        <v>0</v>
      </c>
      <c r="H28" s="29"/>
      <c r="I28" s="111">
        <f t="shared" si="0"/>
        <v>0</v>
      </c>
      <c r="J28" s="8"/>
    </row>
    <row r="29" spans="2:10" ht="15.6">
      <c r="B29" s="145"/>
      <c r="C29" s="18" t="s">
        <v>24</v>
      </c>
      <c r="D29" s="17" t="s">
        <v>25</v>
      </c>
      <c r="E29" s="55"/>
      <c r="F29" s="107">
        <v>3560.0603999999998</v>
      </c>
      <c r="G29" s="57">
        <v>0</v>
      </c>
      <c r="H29" s="29"/>
      <c r="I29" s="111">
        <f t="shared" si="0"/>
        <v>0</v>
      </c>
      <c r="J29" s="8"/>
    </row>
    <row r="30" spans="2:10" ht="15.6">
      <c r="B30" s="145"/>
      <c r="C30" s="16" t="s">
        <v>397</v>
      </c>
      <c r="D30" s="17" t="s">
        <v>423</v>
      </c>
      <c r="E30" s="56"/>
      <c r="F30" s="107">
        <v>2086.36</v>
      </c>
      <c r="G30" s="57">
        <v>0</v>
      </c>
      <c r="H30" s="29"/>
      <c r="I30" s="111">
        <f t="shared" si="0"/>
        <v>0</v>
      </c>
      <c r="J30" s="8"/>
    </row>
    <row r="31" spans="2:10" ht="15.6">
      <c r="B31" s="145"/>
      <c r="C31" s="16" t="s">
        <v>398</v>
      </c>
      <c r="D31" s="17" t="s">
        <v>424</v>
      </c>
      <c r="E31" s="56"/>
      <c r="F31" s="107">
        <v>2086.36</v>
      </c>
      <c r="G31" s="57">
        <v>0</v>
      </c>
      <c r="H31" s="29"/>
      <c r="I31" s="111">
        <f t="shared" si="0"/>
        <v>0</v>
      </c>
      <c r="J31" s="8"/>
    </row>
    <row r="32" spans="2:10" ht="15.6">
      <c r="B32" s="145"/>
      <c r="C32" s="16" t="s">
        <v>399</v>
      </c>
      <c r="D32" s="17" t="s">
        <v>436</v>
      </c>
      <c r="E32" s="56"/>
      <c r="F32" s="107">
        <v>1716.16</v>
      </c>
      <c r="G32" s="57">
        <v>0</v>
      </c>
      <c r="H32" s="29"/>
      <c r="I32" s="111">
        <f t="shared" si="0"/>
        <v>0</v>
      </c>
      <c r="J32" s="8"/>
    </row>
    <row r="33" spans="2:10" ht="15.6">
      <c r="B33" s="145"/>
      <c r="C33" s="16" t="s">
        <v>400</v>
      </c>
      <c r="D33" s="17" t="s">
        <v>437</v>
      </c>
      <c r="E33" s="56"/>
      <c r="F33" s="107">
        <v>1716.16</v>
      </c>
      <c r="G33" s="57">
        <v>0</v>
      </c>
      <c r="H33" s="29"/>
      <c r="I33" s="111">
        <f t="shared" si="0"/>
        <v>0</v>
      </c>
      <c r="J33" s="8"/>
    </row>
    <row r="34" spans="2:10" ht="15.6">
      <c r="B34" s="13" t="s">
        <v>7</v>
      </c>
      <c r="C34" s="13" t="s">
        <v>8</v>
      </c>
      <c r="D34" s="38" t="s">
        <v>9</v>
      </c>
      <c r="E34" s="72"/>
      <c r="F34" s="15" t="s">
        <v>10</v>
      </c>
      <c r="G34" s="76" t="s">
        <v>210</v>
      </c>
      <c r="H34" s="15"/>
      <c r="I34" s="15" t="s">
        <v>212</v>
      </c>
      <c r="J34" s="8"/>
    </row>
    <row r="35" spans="2:10" ht="15.6" customHeight="1">
      <c r="B35" s="144" t="s">
        <v>26</v>
      </c>
      <c r="C35" s="16" t="s">
        <v>27</v>
      </c>
      <c r="D35" s="17" t="s">
        <v>28</v>
      </c>
      <c r="E35" s="55"/>
      <c r="F35" s="107">
        <v>363.97919999999993</v>
      </c>
      <c r="G35" s="57">
        <v>0</v>
      </c>
      <c r="H35" s="29"/>
      <c r="I35" s="111">
        <f t="shared" si="0"/>
        <v>0</v>
      </c>
      <c r="J35" s="8"/>
    </row>
    <row r="36" spans="2:10" ht="15.6">
      <c r="B36" s="145"/>
      <c r="C36" s="16" t="s">
        <v>29</v>
      </c>
      <c r="D36" s="17" t="s">
        <v>30</v>
      </c>
      <c r="E36" s="55"/>
      <c r="F36" s="107">
        <v>363.97919999999993</v>
      </c>
      <c r="G36" s="57">
        <v>0</v>
      </c>
      <c r="H36" s="29"/>
      <c r="I36" s="111">
        <f t="shared" si="0"/>
        <v>0</v>
      </c>
      <c r="J36" s="8"/>
    </row>
    <row r="37" spans="2:10" ht="15.6">
      <c r="B37" s="145"/>
      <c r="C37" s="18" t="s">
        <v>31</v>
      </c>
      <c r="D37" s="19" t="s">
        <v>32</v>
      </c>
      <c r="E37" s="55"/>
      <c r="F37" s="107">
        <v>354.93899999999991</v>
      </c>
      <c r="G37" s="57">
        <v>0</v>
      </c>
      <c r="H37" s="29"/>
      <c r="I37" s="111">
        <f t="shared" si="0"/>
        <v>0</v>
      </c>
      <c r="J37" s="8"/>
    </row>
    <row r="38" spans="2:10" ht="15.6">
      <c r="B38" s="145"/>
      <c r="C38" s="18" t="s">
        <v>33</v>
      </c>
      <c r="D38" s="19" t="s">
        <v>34</v>
      </c>
      <c r="E38" s="55"/>
      <c r="F38" s="107">
        <v>520.47839999999985</v>
      </c>
      <c r="G38" s="57">
        <v>0</v>
      </c>
      <c r="H38" s="29"/>
      <c r="I38" s="111">
        <f t="shared" si="0"/>
        <v>0</v>
      </c>
      <c r="J38" s="8"/>
    </row>
    <row r="39" spans="2:10" ht="15.6">
      <c r="B39" s="145"/>
      <c r="C39" s="18" t="s">
        <v>35</v>
      </c>
      <c r="D39" s="19" t="s">
        <v>36</v>
      </c>
      <c r="E39" s="55"/>
      <c r="F39" s="107">
        <v>252.97739999999996</v>
      </c>
      <c r="G39" s="57">
        <v>0</v>
      </c>
      <c r="H39" s="29"/>
      <c r="I39" s="111">
        <f t="shared" si="0"/>
        <v>0</v>
      </c>
      <c r="J39" s="8"/>
    </row>
    <row r="40" spans="2:10" ht="15.6">
      <c r="B40" s="145"/>
      <c r="C40" s="18" t="s">
        <v>37</v>
      </c>
      <c r="D40" s="19" t="s">
        <v>38</v>
      </c>
      <c r="E40" s="55"/>
      <c r="F40" s="107">
        <v>338.04419999999993</v>
      </c>
      <c r="G40" s="57">
        <v>0</v>
      </c>
      <c r="H40" s="29"/>
      <c r="I40" s="111">
        <f t="shared" si="0"/>
        <v>0</v>
      </c>
      <c r="J40" s="8"/>
    </row>
    <row r="41" spans="2:10" ht="15.6">
      <c r="B41" s="145"/>
      <c r="C41" s="18" t="s">
        <v>39</v>
      </c>
      <c r="D41" s="19" t="s">
        <v>40</v>
      </c>
      <c r="E41" s="55"/>
      <c r="F41" s="107">
        <v>1348.62</v>
      </c>
      <c r="G41" s="57">
        <v>0</v>
      </c>
      <c r="H41" s="29"/>
      <c r="I41" s="111">
        <f t="shared" si="0"/>
        <v>0</v>
      </c>
      <c r="J41" s="8"/>
    </row>
    <row r="42" spans="2:10" ht="15.6">
      <c r="B42" s="145"/>
      <c r="C42" s="18" t="s">
        <v>41</v>
      </c>
      <c r="D42" s="19" t="s">
        <v>42</v>
      </c>
      <c r="E42" s="55"/>
      <c r="F42" s="107">
        <v>1618.1958</v>
      </c>
      <c r="G42" s="57">
        <v>0</v>
      </c>
      <c r="H42" s="29"/>
      <c r="I42" s="111">
        <f t="shared" si="0"/>
        <v>0</v>
      </c>
      <c r="J42" s="8"/>
    </row>
    <row r="43" spans="2:10" ht="15.6">
      <c r="B43" s="145"/>
      <c r="C43" s="18" t="s">
        <v>43</v>
      </c>
      <c r="D43" s="19" t="s">
        <v>44</v>
      </c>
      <c r="E43" s="55"/>
      <c r="F43" s="107">
        <v>67.579199999999986</v>
      </c>
      <c r="G43" s="57">
        <v>0</v>
      </c>
      <c r="H43" s="29"/>
      <c r="I43" s="111">
        <f t="shared" si="0"/>
        <v>0</v>
      </c>
      <c r="J43" s="8"/>
    </row>
    <row r="44" spans="2:10" ht="15.6">
      <c r="B44" s="145"/>
      <c r="C44" s="18" t="s">
        <v>45</v>
      </c>
      <c r="D44" s="19" t="s">
        <v>46</v>
      </c>
      <c r="E44" s="55"/>
      <c r="F44" s="107">
        <v>67.579199999999986</v>
      </c>
      <c r="G44" s="57">
        <v>0</v>
      </c>
      <c r="H44" s="29"/>
      <c r="I44" s="111">
        <f t="shared" si="0"/>
        <v>0</v>
      </c>
      <c r="J44" s="8"/>
    </row>
    <row r="45" spans="2:10" ht="15.6">
      <c r="B45" s="145"/>
      <c r="C45" s="18" t="s">
        <v>385</v>
      </c>
      <c r="D45" s="19" t="s">
        <v>395</v>
      </c>
      <c r="E45" s="55"/>
      <c r="F45" s="107">
        <v>160.20419999999999</v>
      </c>
      <c r="G45" s="57">
        <v>0</v>
      </c>
      <c r="H45" s="29"/>
      <c r="I45" s="111">
        <f t="shared" ref="I45:I46" si="1">SUM(F45*G45)</f>
        <v>0</v>
      </c>
      <c r="J45" s="8"/>
    </row>
    <row r="46" spans="2:10" ht="15.6">
      <c r="B46" s="146"/>
      <c r="C46" s="18" t="s">
        <v>386</v>
      </c>
      <c r="D46" s="19" t="s">
        <v>396</v>
      </c>
      <c r="E46" s="55"/>
      <c r="F46" s="107">
        <v>160.20419999999999</v>
      </c>
      <c r="G46" s="57">
        <v>0</v>
      </c>
      <c r="H46" s="29"/>
      <c r="I46" s="111">
        <f t="shared" si="1"/>
        <v>0</v>
      </c>
      <c r="J46" s="8"/>
    </row>
    <row r="47" spans="2:10" ht="15.6">
      <c r="B47" s="13" t="s">
        <v>7</v>
      </c>
      <c r="C47" s="13" t="s">
        <v>8</v>
      </c>
      <c r="D47" s="38" t="s">
        <v>9</v>
      </c>
      <c r="E47" s="72"/>
      <c r="F47" s="15" t="s">
        <v>10</v>
      </c>
      <c r="G47" s="76" t="s">
        <v>210</v>
      </c>
      <c r="H47" s="15"/>
      <c r="I47" s="15" t="s">
        <v>212</v>
      </c>
      <c r="J47" s="8"/>
    </row>
    <row r="48" spans="2:10" ht="15.6" customHeight="1">
      <c r="B48" s="181" t="s">
        <v>47</v>
      </c>
      <c r="C48" s="18" t="s">
        <v>48</v>
      </c>
      <c r="D48" s="19" t="s">
        <v>49</v>
      </c>
      <c r="E48" s="55"/>
      <c r="F48" s="107">
        <v>219.63239999999999</v>
      </c>
      <c r="G48" s="57">
        <v>0</v>
      </c>
      <c r="H48" s="29"/>
      <c r="I48" s="111">
        <f t="shared" si="0"/>
        <v>0</v>
      </c>
      <c r="J48" s="8"/>
    </row>
    <row r="49" spans="2:10" ht="15.6">
      <c r="B49" s="182"/>
      <c r="C49" s="18" t="s">
        <v>50</v>
      </c>
      <c r="D49" s="19" t="s">
        <v>51</v>
      </c>
      <c r="E49" s="55"/>
      <c r="F49" s="107">
        <v>459.12359999999995</v>
      </c>
      <c r="G49" s="57">
        <v>0</v>
      </c>
      <c r="H49" s="29"/>
      <c r="I49" s="111">
        <f t="shared" si="0"/>
        <v>0</v>
      </c>
      <c r="J49" s="8"/>
    </row>
    <row r="50" spans="2:10" ht="15.6">
      <c r="B50" s="183"/>
      <c r="C50" s="18" t="s">
        <v>52</v>
      </c>
      <c r="D50" s="19" t="s">
        <v>53</v>
      </c>
      <c r="E50" s="55"/>
      <c r="F50" s="107">
        <v>474.98099999999994</v>
      </c>
      <c r="G50" s="57">
        <v>0</v>
      </c>
      <c r="H50" s="29"/>
      <c r="I50" s="111">
        <f t="shared" si="0"/>
        <v>0</v>
      </c>
      <c r="J50" s="8"/>
    </row>
    <row r="51" spans="2:10" ht="15.6">
      <c r="B51" s="13" t="s">
        <v>7</v>
      </c>
      <c r="C51" s="13" t="s">
        <v>8</v>
      </c>
      <c r="D51" s="38" t="s">
        <v>9</v>
      </c>
      <c r="E51" s="72"/>
      <c r="F51" s="15" t="s">
        <v>10</v>
      </c>
      <c r="G51" s="76" t="s">
        <v>210</v>
      </c>
      <c r="H51" s="15"/>
      <c r="I51" s="15" t="s">
        <v>212</v>
      </c>
      <c r="J51" s="8"/>
    </row>
    <row r="52" spans="2:10" ht="15.6" customHeight="1">
      <c r="B52" s="144" t="s">
        <v>54</v>
      </c>
      <c r="C52" s="18" t="s">
        <v>55</v>
      </c>
      <c r="D52" s="19" t="s">
        <v>56</v>
      </c>
      <c r="E52" s="55"/>
      <c r="F52" s="107">
        <v>254.45940000000002</v>
      </c>
      <c r="G52" s="57">
        <v>0</v>
      </c>
      <c r="H52" s="29"/>
      <c r="I52" s="111">
        <f t="shared" si="0"/>
        <v>0</v>
      </c>
      <c r="J52" s="8"/>
    </row>
    <row r="53" spans="2:10" ht="15.6">
      <c r="B53" s="145"/>
      <c r="C53" s="18" t="s">
        <v>57</v>
      </c>
      <c r="D53" s="19" t="s">
        <v>58</v>
      </c>
      <c r="E53" s="55"/>
      <c r="F53" s="107">
        <v>254.45940000000002</v>
      </c>
      <c r="G53" s="57">
        <v>0</v>
      </c>
      <c r="H53" s="29"/>
      <c r="I53" s="111">
        <f t="shared" si="0"/>
        <v>0</v>
      </c>
      <c r="J53" s="8"/>
    </row>
    <row r="54" spans="2:10" ht="15.6">
      <c r="B54" s="145"/>
      <c r="C54" s="18" t="s">
        <v>59</v>
      </c>
      <c r="D54" s="19" t="s">
        <v>60</v>
      </c>
      <c r="E54" s="55"/>
      <c r="F54" s="107">
        <v>245.86379999999997</v>
      </c>
      <c r="G54" s="57">
        <v>0</v>
      </c>
      <c r="H54" s="29"/>
      <c r="I54" s="111">
        <f t="shared" si="0"/>
        <v>0</v>
      </c>
      <c r="J54" s="8"/>
    </row>
    <row r="55" spans="2:10" ht="15.6">
      <c r="B55" s="145"/>
      <c r="C55" s="18" t="s">
        <v>61</v>
      </c>
      <c r="D55" s="19" t="s">
        <v>62</v>
      </c>
      <c r="E55" s="55"/>
      <c r="F55" s="107">
        <v>427.40879999999999</v>
      </c>
      <c r="G55" s="57">
        <v>0</v>
      </c>
      <c r="H55" s="29"/>
      <c r="I55" s="111">
        <f t="shared" si="0"/>
        <v>0</v>
      </c>
      <c r="J55" s="8"/>
    </row>
    <row r="56" spans="2:10" ht="15.6">
      <c r="B56" s="145"/>
      <c r="C56" s="18" t="s">
        <v>63</v>
      </c>
      <c r="D56" s="19" t="s">
        <v>64</v>
      </c>
      <c r="E56" s="55"/>
      <c r="F56" s="107">
        <v>261.72120000000001</v>
      </c>
      <c r="G56" s="57">
        <v>0</v>
      </c>
      <c r="H56" s="29"/>
      <c r="I56" s="111">
        <f t="shared" si="0"/>
        <v>0</v>
      </c>
      <c r="J56" s="8"/>
    </row>
    <row r="57" spans="2:10" ht="15.6">
      <c r="B57" s="145"/>
      <c r="C57" s="18" t="s">
        <v>65</v>
      </c>
      <c r="D57" s="19" t="s">
        <v>66</v>
      </c>
      <c r="E57" s="55"/>
      <c r="F57" s="107">
        <v>183.17519999999999</v>
      </c>
      <c r="G57" s="57">
        <v>0</v>
      </c>
      <c r="H57" s="29"/>
      <c r="I57" s="111">
        <f t="shared" si="0"/>
        <v>0</v>
      </c>
      <c r="J57" s="8"/>
    </row>
    <row r="58" spans="2:10" ht="15.6">
      <c r="B58" s="145"/>
      <c r="C58" s="18" t="s">
        <v>67</v>
      </c>
      <c r="D58" s="19" t="s">
        <v>68</v>
      </c>
      <c r="E58" s="55"/>
      <c r="F58" s="107">
        <v>436.15259999999995</v>
      </c>
      <c r="G58" s="57">
        <v>0</v>
      </c>
      <c r="H58" s="29"/>
      <c r="I58" s="111">
        <f t="shared" si="0"/>
        <v>0</v>
      </c>
      <c r="J58" s="8"/>
    </row>
    <row r="59" spans="2:10" ht="15.6">
      <c r="B59" s="145"/>
      <c r="C59" s="18" t="s">
        <v>69</v>
      </c>
      <c r="D59" s="19" t="s">
        <v>70</v>
      </c>
      <c r="E59" s="55"/>
      <c r="F59" s="107">
        <v>436.15259999999995</v>
      </c>
      <c r="G59" s="57">
        <v>0</v>
      </c>
      <c r="H59" s="29"/>
      <c r="I59" s="111">
        <f t="shared" si="0"/>
        <v>0</v>
      </c>
      <c r="J59" s="8"/>
    </row>
    <row r="60" spans="2:10" ht="15.6">
      <c r="B60" s="145"/>
      <c r="C60" s="18" t="s">
        <v>71</v>
      </c>
      <c r="D60" s="19" t="s">
        <v>72</v>
      </c>
      <c r="E60" s="55"/>
      <c r="F60" s="107">
        <v>221.26259999999999</v>
      </c>
      <c r="G60" s="57">
        <v>0</v>
      </c>
      <c r="H60" s="29"/>
      <c r="I60" s="111">
        <f t="shared" si="0"/>
        <v>0</v>
      </c>
      <c r="J60" s="8"/>
    </row>
    <row r="61" spans="2:10" ht="15.6">
      <c r="B61" s="145"/>
      <c r="C61" s="18" t="s">
        <v>73</v>
      </c>
      <c r="D61" s="19" t="s">
        <v>74</v>
      </c>
      <c r="E61" s="55"/>
      <c r="F61" s="107">
        <v>348.12179999999995</v>
      </c>
      <c r="G61" s="57">
        <v>0</v>
      </c>
      <c r="H61" s="29"/>
      <c r="I61" s="111">
        <f t="shared" si="0"/>
        <v>0</v>
      </c>
      <c r="J61" s="8"/>
    </row>
    <row r="62" spans="2:10" ht="15.6">
      <c r="B62" s="145"/>
      <c r="C62" s="18" t="s">
        <v>75</v>
      </c>
      <c r="D62" s="19" t="s">
        <v>76</v>
      </c>
      <c r="E62" s="55"/>
      <c r="F62" s="107">
        <v>380.13299999999998</v>
      </c>
      <c r="G62" s="57">
        <v>0</v>
      </c>
      <c r="H62" s="29"/>
      <c r="I62" s="111">
        <f t="shared" si="0"/>
        <v>0</v>
      </c>
      <c r="J62" s="8"/>
    </row>
    <row r="63" spans="2:10" ht="15.6">
      <c r="B63" s="145"/>
      <c r="C63" s="18" t="s">
        <v>77</v>
      </c>
      <c r="D63" s="19" t="s">
        <v>78</v>
      </c>
      <c r="E63" s="55"/>
      <c r="F63" s="107">
        <v>420.73979999999995</v>
      </c>
      <c r="G63" s="57">
        <v>0</v>
      </c>
      <c r="H63" s="29"/>
      <c r="I63" s="111">
        <f t="shared" si="0"/>
        <v>0</v>
      </c>
      <c r="J63" s="8"/>
    </row>
    <row r="64" spans="2:10" ht="15.6">
      <c r="B64" s="145"/>
      <c r="C64" s="18" t="s">
        <v>79</v>
      </c>
      <c r="D64" s="19" t="s">
        <v>80</v>
      </c>
      <c r="E64" s="55"/>
      <c r="F64" s="107">
        <v>372.72299999999996</v>
      </c>
      <c r="G64" s="57">
        <v>0</v>
      </c>
      <c r="H64" s="29"/>
      <c r="I64" s="111">
        <f t="shared" si="0"/>
        <v>0</v>
      </c>
      <c r="J64" s="8"/>
    </row>
    <row r="65" spans="2:10" ht="15.6">
      <c r="B65" s="145"/>
      <c r="C65" s="18" t="s">
        <v>81</v>
      </c>
      <c r="D65" s="19" t="s">
        <v>82</v>
      </c>
      <c r="E65" s="55"/>
      <c r="F65" s="107">
        <v>480.46440000000001</v>
      </c>
      <c r="G65" s="57">
        <v>0</v>
      </c>
      <c r="H65" s="29"/>
      <c r="I65" s="111">
        <f t="shared" si="0"/>
        <v>0</v>
      </c>
      <c r="J65" s="8"/>
    </row>
    <row r="66" spans="2:10" ht="15.6">
      <c r="B66" s="145"/>
      <c r="C66" s="18" t="s">
        <v>83</v>
      </c>
      <c r="D66" s="19" t="s">
        <v>84</v>
      </c>
      <c r="E66" s="55"/>
      <c r="F66" s="107">
        <v>633.2586</v>
      </c>
      <c r="G66" s="57">
        <v>0</v>
      </c>
      <c r="H66" s="29"/>
      <c r="I66" s="111">
        <f t="shared" si="0"/>
        <v>0</v>
      </c>
      <c r="J66" s="8"/>
    </row>
    <row r="67" spans="2:10" ht="15.6">
      <c r="B67" s="145"/>
      <c r="C67" s="18" t="s">
        <v>85</v>
      </c>
      <c r="D67" s="19" t="s">
        <v>86</v>
      </c>
      <c r="E67" s="55"/>
      <c r="F67" s="107">
        <v>472.60979999999995</v>
      </c>
      <c r="G67" s="57">
        <v>0</v>
      </c>
      <c r="H67" s="29"/>
      <c r="I67" s="111">
        <f t="shared" si="0"/>
        <v>0</v>
      </c>
      <c r="J67" s="8"/>
    </row>
    <row r="68" spans="2:10" ht="15.6">
      <c r="B68" s="145"/>
      <c r="C68" s="18" t="s">
        <v>87</v>
      </c>
      <c r="D68" s="19" t="s">
        <v>88</v>
      </c>
      <c r="E68" s="55"/>
      <c r="F68" s="107">
        <v>213.55619999999999</v>
      </c>
      <c r="G68" s="57">
        <v>0</v>
      </c>
      <c r="H68" s="29"/>
      <c r="I68" s="111">
        <f t="shared" si="0"/>
        <v>0</v>
      </c>
      <c r="J68" s="8"/>
    </row>
    <row r="69" spans="2:10" ht="15.6">
      <c r="B69" s="145"/>
      <c r="C69" s="18" t="s">
        <v>89</v>
      </c>
      <c r="D69" s="19" t="s">
        <v>90</v>
      </c>
      <c r="E69" s="55"/>
      <c r="F69" s="107">
        <v>330.93059999999991</v>
      </c>
      <c r="G69" s="57">
        <v>0</v>
      </c>
      <c r="H69" s="29"/>
      <c r="I69" s="111">
        <f t="shared" si="0"/>
        <v>0</v>
      </c>
      <c r="J69" s="8"/>
    </row>
    <row r="70" spans="2:10" ht="15.6">
      <c r="B70" s="145"/>
      <c r="C70" s="18" t="s">
        <v>91</v>
      </c>
      <c r="D70" s="19" t="s">
        <v>207</v>
      </c>
      <c r="E70" s="55"/>
      <c r="F70" s="107">
        <v>427.2605999999999</v>
      </c>
      <c r="G70" s="57">
        <v>0</v>
      </c>
      <c r="H70" s="29"/>
      <c r="I70" s="111">
        <f t="shared" si="0"/>
        <v>0</v>
      </c>
      <c r="J70" s="8"/>
    </row>
    <row r="71" spans="2:10" ht="15.6">
      <c r="B71" s="145"/>
      <c r="C71" s="18" t="s">
        <v>92</v>
      </c>
      <c r="D71" s="19" t="s">
        <v>208</v>
      </c>
      <c r="E71" s="55"/>
      <c r="F71" s="107">
        <v>452.15819999999997</v>
      </c>
      <c r="G71" s="57">
        <v>0</v>
      </c>
      <c r="H71" s="29"/>
      <c r="I71" s="111">
        <f t="shared" si="0"/>
        <v>0</v>
      </c>
      <c r="J71" s="8"/>
    </row>
    <row r="72" spans="2:10" ht="15.6">
      <c r="B72" s="145"/>
      <c r="C72" s="18" t="s">
        <v>93</v>
      </c>
      <c r="D72" s="19" t="s">
        <v>209</v>
      </c>
      <c r="E72" s="55"/>
      <c r="F72" s="107">
        <v>426.51959999999997</v>
      </c>
      <c r="G72" s="57">
        <v>0</v>
      </c>
      <c r="H72" s="29"/>
      <c r="I72" s="111">
        <f t="shared" si="0"/>
        <v>0</v>
      </c>
      <c r="J72" s="8"/>
    </row>
    <row r="73" spans="2:10" ht="15.6">
      <c r="B73" s="145"/>
      <c r="C73" s="22" t="s">
        <v>94</v>
      </c>
      <c r="D73" s="23" t="s">
        <v>95</v>
      </c>
      <c r="E73" s="73"/>
      <c r="F73" s="107">
        <v>284.84039999999993</v>
      </c>
      <c r="G73" s="57">
        <v>0</v>
      </c>
      <c r="H73" s="29"/>
      <c r="I73" s="111">
        <f t="shared" si="0"/>
        <v>0</v>
      </c>
      <c r="J73" s="8"/>
    </row>
    <row r="74" spans="2:10" ht="15.6">
      <c r="B74" s="145"/>
      <c r="C74" s="18" t="s">
        <v>96</v>
      </c>
      <c r="D74" s="19" t="s">
        <v>97</v>
      </c>
      <c r="E74" s="55"/>
      <c r="F74" s="107">
        <v>1077.2657999999999</v>
      </c>
      <c r="G74" s="57">
        <v>0</v>
      </c>
      <c r="H74" s="29"/>
      <c r="I74" s="111">
        <f t="shared" si="0"/>
        <v>0</v>
      </c>
      <c r="J74" s="8"/>
    </row>
    <row r="75" spans="2:10" ht="15.6">
      <c r="B75" s="145"/>
      <c r="C75" s="18" t="s">
        <v>98</v>
      </c>
      <c r="D75" s="19" t="s">
        <v>99</v>
      </c>
      <c r="E75" s="55"/>
      <c r="F75" s="107">
        <v>1077.2657999999999</v>
      </c>
      <c r="G75" s="57">
        <v>0</v>
      </c>
      <c r="H75" s="29"/>
      <c r="I75" s="111">
        <f t="shared" si="0"/>
        <v>0</v>
      </c>
      <c r="J75" s="8"/>
    </row>
    <row r="76" spans="2:10" ht="15.6">
      <c r="B76" s="146"/>
      <c r="C76" s="18" t="s">
        <v>401</v>
      </c>
      <c r="D76" s="19" t="s">
        <v>443</v>
      </c>
      <c r="E76" s="55"/>
      <c r="F76" s="107">
        <v>890.09</v>
      </c>
      <c r="G76" s="57">
        <v>0</v>
      </c>
      <c r="H76" s="29"/>
      <c r="I76" s="111">
        <f t="shared" ref="I76" si="2">SUM(F76*G76)</f>
        <v>0</v>
      </c>
      <c r="J76" s="8"/>
    </row>
    <row r="77" spans="2:10" ht="15.6">
      <c r="B77" s="13" t="s">
        <v>7</v>
      </c>
      <c r="C77" s="13" t="s">
        <v>8</v>
      </c>
      <c r="D77" s="38" t="s">
        <v>9</v>
      </c>
      <c r="E77" s="72"/>
      <c r="F77" s="15" t="s">
        <v>10</v>
      </c>
      <c r="G77" s="76" t="s">
        <v>210</v>
      </c>
      <c r="H77" s="15"/>
      <c r="I77" s="15" t="s">
        <v>212</v>
      </c>
      <c r="J77" s="8"/>
    </row>
    <row r="78" spans="2:10" ht="15.6" customHeight="1">
      <c r="B78" s="144" t="s">
        <v>100</v>
      </c>
      <c r="C78" s="18" t="s">
        <v>101</v>
      </c>
      <c r="D78" s="19" t="s">
        <v>102</v>
      </c>
      <c r="E78" s="55"/>
      <c r="F78" s="107">
        <v>436.15259999999995</v>
      </c>
      <c r="G78" s="57">
        <v>0</v>
      </c>
      <c r="H78" s="29"/>
      <c r="I78" s="111">
        <f t="shared" si="0"/>
        <v>0</v>
      </c>
      <c r="J78" s="8"/>
    </row>
    <row r="79" spans="2:10" ht="15.6">
      <c r="B79" s="145"/>
      <c r="C79" s="18" t="s">
        <v>103</v>
      </c>
      <c r="D79" s="19" t="s">
        <v>104</v>
      </c>
      <c r="E79" s="55"/>
      <c r="F79" s="107">
        <v>594.28200000000004</v>
      </c>
      <c r="G79" s="57">
        <v>0</v>
      </c>
      <c r="H79" s="29"/>
      <c r="I79" s="111">
        <f t="shared" si="0"/>
        <v>0</v>
      </c>
      <c r="J79" s="8"/>
    </row>
    <row r="80" spans="2:10" ht="15.6">
      <c r="B80" s="145"/>
      <c r="C80" s="25">
        <v>463</v>
      </c>
      <c r="D80" s="26" t="s">
        <v>105</v>
      </c>
      <c r="E80" s="74"/>
      <c r="F80" s="107">
        <v>405.91979999999995</v>
      </c>
      <c r="G80" s="57">
        <v>0</v>
      </c>
      <c r="H80" s="29"/>
      <c r="I80" s="111">
        <f t="shared" si="0"/>
        <v>0</v>
      </c>
      <c r="J80" s="8"/>
    </row>
    <row r="81" spans="2:10" ht="15.6">
      <c r="B81" s="145"/>
      <c r="C81" s="25">
        <v>464</v>
      </c>
      <c r="D81" s="26" t="s">
        <v>106</v>
      </c>
      <c r="E81" s="74"/>
      <c r="F81" s="107">
        <v>409.32839999999999</v>
      </c>
      <c r="G81" s="57">
        <v>0</v>
      </c>
      <c r="H81" s="29"/>
      <c r="I81" s="111">
        <f>SUM(F81*G81)</f>
        <v>0</v>
      </c>
      <c r="J81" s="8"/>
    </row>
    <row r="82" spans="2:10" ht="15.6">
      <c r="B82" s="145"/>
      <c r="C82" s="9">
        <v>470</v>
      </c>
      <c r="D82" s="10" t="s">
        <v>107</v>
      </c>
      <c r="E82" s="74"/>
      <c r="F82" s="107">
        <v>434.226</v>
      </c>
      <c r="G82" s="57">
        <v>0</v>
      </c>
      <c r="H82" s="29"/>
      <c r="I82" s="111">
        <f t="shared" si="0"/>
        <v>0</v>
      </c>
      <c r="J82" s="8"/>
    </row>
    <row r="83" spans="2:10" ht="15.6">
      <c r="B83" s="145"/>
      <c r="C83" s="9">
        <v>471</v>
      </c>
      <c r="D83" s="10" t="s">
        <v>108</v>
      </c>
      <c r="E83" s="74"/>
      <c r="F83" s="107">
        <v>434.226</v>
      </c>
      <c r="G83" s="57">
        <v>0</v>
      </c>
      <c r="H83" s="29"/>
      <c r="I83" s="111">
        <f t="shared" ref="I83:I149" si="3">SUM(F83*G83)</f>
        <v>0</v>
      </c>
      <c r="J83" s="8"/>
    </row>
    <row r="84" spans="2:10" ht="15.6">
      <c r="B84" s="145"/>
      <c r="C84" s="9">
        <v>518</v>
      </c>
      <c r="D84" s="26" t="s">
        <v>389</v>
      </c>
      <c r="E84" s="74"/>
      <c r="F84" s="107">
        <v>71.135999999999996</v>
      </c>
      <c r="G84" s="57">
        <v>0</v>
      </c>
      <c r="H84" s="29"/>
      <c r="I84" s="111">
        <f t="shared" ref="I84:I86" si="4">SUM(F84*G84)</f>
        <v>0</v>
      </c>
      <c r="J84" s="8"/>
    </row>
    <row r="85" spans="2:10" ht="15.6">
      <c r="B85" s="145"/>
      <c r="C85" s="9">
        <v>519</v>
      </c>
      <c r="D85" s="26" t="s">
        <v>388</v>
      </c>
      <c r="E85" s="74"/>
      <c r="F85" s="107">
        <v>71.135999999999996</v>
      </c>
      <c r="G85" s="57">
        <v>0</v>
      </c>
      <c r="H85" s="29"/>
      <c r="I85" s="111">
        <f t="shared" si="4"/>
        <v>0</v>
      </c>
      <c r="J85" s="8"/>
    </row>
    <row r="86" spans="2:10" ht="15.6">
      <c r="B86" s="146"/>
      <c r="C86" s="9">
        <v>520</v>
      </c>
      <c r="D86" s="19" t="s">
        <v>387</v>
      </c>
      <c r="E86" s="74"/>
      <c r="F86" s="107">
        <v>74.544599999999988</v>
      </c>
      <c r="G86" s="57">
        <v>0</v>
      </c>
      <c r="H86" s="29"/>
      <c r="I86" s="111">
        <f t="shared" si="4"/>
        <v>0</v>
      </c>
      <c r="J86" s="8"/>
    </row>
    <row r="87" spans="2:10" ht="15.6">
      <c r="B87" s="13" t="s">
        <v>7</v>
      </c>
      <c r="C87" s="13" t="s">
        <v>8</v>
      </c>
      <c r="D87" s="38" t="s">
        <v>9</v>
      </c>
      <c r="E87" s="72"/>
      <c r="F87" s="15" t="s">
        <v>10</v>
      </c>
      <c r="G87" s="76" t="s">
        <v>210</v>
      </c>
      <c r="H87" s="15"/>
      <c r="I87" s="15" t="s">
        <v>212</v>
      </c>
      <c r="J87" s="8"/>
    </row>
    <row r="88" spans="2:10" ht="15.6">
      <c r="B88" s="144" t="s">
        <v>109</v>
      </c>
      <c r="C88" s="18" t="s">
        <v>110</v>
      </c>
      <c r="D88" s="19" t="s">
        <v>111</v>
      </c>
      <c r="E88" s="55"/>
      <c r="F88" s="107">
        <v>282.32099999999997</v>
      </c>
      <c r="G88" s="57">
        <v>0</v>
      </c>
      <c r="H88" s="29"/>
      <c r="I88" s="111">
        <f t="shared" si="3"/>
        <v>0</v>
      </c>
      <c r="J88" s="8"/>
    </row>
    <row r="89" spans="2:10" ht="15.6">
      <c r="B89" s="145"/>
      <c r="C89" s="18" t="s">
        <v>112</v>
      </c>
      <c r="D89" s="19" t="s">
        <v>113</v>
      </c>
      <c r="E89" s="55"/>
      <c r="F89" s="107">
        <v>284.69220000000001</v>
      </c>
      <c r="G89" s="57">
        <v>0</v>
      </c>
      <c r="H89" s="29"/>
      <c r="I89" s="111">
        <f t="shared" si="3"/>
        <v>0</v>
      </c>
      <c r="J89" s="8"/>
    </row>
    <row r="90" spans="2:10" ht="15.6">
      <c r="B90" s="145"/>
      <c r="C90" s="18" t="s">
        <v>114</v>
      </c>
      <c r="D90" s="19" t="s">
        <v>115</v>
      </c>
      <c r="E90" s="55"/>
      <c r="F90" s="107">
        <v>1176.5597999999998</v>
      </c>
      <c r="G90" s="57">
        <v>0</v>
      </c>
      <c r="H90" s="29"/>
      <c r="I90" s="111">
        <f t="shared" si="3"/>
        <v>0</v>
      </c>
      <c r="J90" s="8"/>
    </row>
    <row r="91" spans="2:10" ht="15.6">
      <c r="B91" s="145"/>
      <c r="C91" s="18" t="s">
        <v>116</v>
      </c>
      <c r="D91" s="19" t="s">
        <v>117</v>
      </c>
      <c r="E91" s="55"/>
      <c r="F91" s="107">
        <v>390.06239999999997</v>
      </c>
      <c r="G91" s="57">
        <v>0</v>
      </c>
      <c r="H91" s="29"/>
      <c r="I91" s="111">
        <f t="shared" si="3"/>
        <v>0</v>
      </c>
      <c r="J91" s="8"/>
    </row>
    <row r="92" spans="2:10" ht="15.6">
      <c r="B92" s="145"/>
      <c r="C92" s="18" t="s">
        <v>118</v>
      </c>
      <c r="D92" s="19" t="s">
        <v>119</v>
      </c>
      <c r="E92" s="55"/>
      <c r="F92" s="107">
        <v>520.18200000000002</v>
      </c>
      <c r="G92" s="57">
        <v>0</v>
      </c>
      <c r="H92" s="29"/>
      <c r="I92" s="111">
        <f t="shared" si="3"/>
        <v>0</v>
      </c>
      <c r="J92" s="8"/>
    </row>
    <row r="93" spans="2:10" ht="15.6">
      <c r="B93" s="145"/>
      <c r="C93" s="18" t="s">
        <v>120</v>
      </c>
      <c r="D93" s="19" t="s">
        <v>121</v>
      </c>
      <c r="E93" s="55"/>
      <c r="F93" s="107">
        <v>266.46359999999999</v>
      </c>
      <c r="G93" s="57">
        <v>0</v>
      </c>
      <c r="H93" s="29"/>
      <c r="I93" s="111">
        <f t="shared" si="3"/>
        <v>0</v>
      </c>
      <c r="J93" s="8"/>
    </row>
    <row r="94" spans="2:10" ht="15.6">
      <c r="B94" s="145"/>
      <c r="C94" s="18" t="s">
        <v>122</v>
      </c>
      <c r="D94" s="19" t="s">
        <v>123</v>
      </c>
      <c r="E94" s="55"/>
      <c r="F94" s="107">
        <v>214.14899999999997</v>
      </c>
      <c r="G94" s="57">
        <v>0</v>
      </c>
      <c r="H94" s="29"/>
      <c r="I94" s="111">
        <f t="shared" si="3"/>
        <v>0</v>
      </c>
      <c r="J94" s="8"/>
    </row>
    <row r="95" spans="2:10" ht="15.6">
      <c r="B95" s="145"/>
      <c r="C95" s="18" t="s">
        <v>124</v>
      </c>
      <c r="D95" s="19" t="s">
        <v>125</v>
      </c>
      <c r="E95" s="55"/>
      <c r="F95" s="107">
        <v>214.14899999999997</v>
      </c>
      <c r="G95" s="57">
        <v>0</v>
      </c>
      <c r="H95" s="29"/>
      <c r="I95" s="111">
        <f t="shared" si="3"/>
        <v>0</v>
      </c>
      <c r="J95" s="8"/>
    </row>
    <row r="96" spans="2:10" ht="15.6">
      <c r="B96" s="145"/>
      <c r="C96" s="18" t="s">
        <v>126</v>
      </c>
      <c r="D96" s="19" t="s">
        <v>127</v>
      </c>
      <c r="E96" s="55"/>
      <c r="F96" s="107">
        <v>214.14899999999997</v>
      </c>
      <c r="G96" s="57">
        <v>0</v>
      </c>
      <c r="H96" s="29"/>
      <c r="I96" s="111">
        <f t="shared" si="3"/>
        <v>0</v>
      </c>
      <c r="J96" s="8"/>
    </row>
    <row r="97" spans="2:10" ht="15.6">
      <c r="B97" s="145"/>
      <c r="C97" s="18" t="s">
        <v>128</v>
      </c>
      <c r="D97" s="19" t="s">
        <v>129</v>
      </c>
      <c r="E97" s="55"/>
      <c r="F97" s="107">
        <v>214.14899999999997</v>
      </c>
      <c r="G97" s="57">
        <v>0</v>
      </c>
      <c r="H97" s="29"/>
      <c r="I97" s="111">
        <f t="shared" si="3"/>
        <v>0</v>
      </c>
      <c r="J97" s="8"/>
    </row>
    <row r="98" spans="2:10" ht="15.6">
      <c r="B98" s="145"/>
      <c r="C98" s="18" t="s">
        <v>130</v>
      </c>
      <c r="D98" s="19" t="s">
        <v>131</v>
      </c>
      <c r="E98" s="55"/>
      <c r="F98" s="107">
        <v>459.12359999999995</v>
      </c>
      <c r="G98" s="57">
        <v>0</v>
      </c>
      <c r="H98" s="29"/>
      <c r="I98" s="111">
        <f t="shared" si="3"/>
        <v>0</v>
      </c>
      <c r="J98" s="8"/>
    </row>
    <row r="99" spans="2:10" ht="15.6">
      <c r="B99" s="145"/>
      <c r="C99" s="18" t="s">
        <v>132</v>
      </c>
      <c r="D99" s="19" t="s">
        <v>133</v>
      </c>
      <c r="E99" s="55"/>
      <c r="F99" s="107">
        <v>474.98099999999994</v>
      </c>
      <c r="G99" s="57">
        <v>0</v>
      </c>
      <c r="H99" s="29"/>
      <c r="I99" s="111">
        <f t="shared" si="3"/>
        <v>0</v>
      </c>
      <c r="J99" s="8"/>
    </row>
    <row r="100" spans="2:10" ht="15.6">
      <c r="B100" s="145"/>
      <c r="C100" s="18" t="s">
        <v>134</v>
      </c>
      <c r="D100" s="19" t="s">
        <v>135</v>
      </c>
      <c r="E100" s="55"/>
      <c r="F100" s="107">
        <v>214.14899999999997</v>
      </c>
      <c r="G100" s="57">
        <v>0</v>
      </c>
      <c r="H100" s="29"/>
      <c r="I100" s="111">
        <f t="shared" si="3"/>
        <v>0</v>
      </c>
      <c r="J100" s="8"/>
    </row>
    <row r="101" spans="2:10" ht="15.6">
      <c r="B101" s="145"/>
      <c r="C101" s="18" t="s">
        <v>136</v>
      </c>
      <c r="D101" s="19" t="s">
        <v>137</v>
      </c>
      <c r="E101" s="55"/>
      <c r="F101" s="107">
        <v>348.12179999999995</v>
      </c>
      <c r="G101" s="57">
        <v>0</v>
      </c>
      <c r="H101" s="29"/>
      <c r="I101" s="111">
        <f t="shared" si="3"/>
        <v>0</v>
      </c>
      <c r="J101" s="8"/>
    </row>
    <row r="102" spans="2:10" ht="15.6">
      <c r="B102" s="145"/>
      <c r="C102" s="18" t="s">
        <v>138</v>
      </c>
      <c r="D102" s="19" t="s">
        <v>139</v>
      </c>
      <c r="E102" s="55"/>
      <c r="F102" s="107">
        <v>316.40699999999998</v>
      </c>
      <c r="G102" s="57">
        <v>0</v>
      </c>
      <c r="H102" s="29"/>
      <c r="I102" s="111">
        <f t="shared" si="3"/>
        <v>0</v>
      </c>
      <c r="J102" s="8"/>
    </row>
    <row r="103" spans="2:10" ht="15.6">
      <c r="B103" s="145"/>
      <c r="C103" s="18" t="s">
        <v>140</v>
      </c>
      <c r="D103" s="19" t="s">
        <v>141</v>
      </c>
      <c r="E103" s="55"/>
      <c r="F103" s="107">
        <v>281.43179999999995</v>
      </c>
      <c r="G103" s="57">
        <v>0</v>
      </c>
      <c r="H103" s="29"/>
      <c r="I103" s="111">
        <f t="shared" si="3"/>
        <v>0</v>
      </c>
      <c r="J103" s="8"/>
    </row>
    <row r="104" spans="2:10" ht="15.6">
      <c r="B104" s="145"/>
      <c r="C104" s="18" t="s">
        <v>142</v>
      </c>
      <c r="D104" s="19" t="s">
        <v>143</v>
      </c>
      <c r="E104" s="55"/>
      <c r="F104" s="107">
        <v>226.00499999999997</v>
      </c>
      <c r="G104" s="57">
        <v>0</v>
      </c>
      <c r="H104" s="29"/>
      <c r="I104" s="111">
        <f t="shared" si="3"/>
        <v>0</v>
      </c>
      <c r="J104" s="8"/>
    </row>
    <row r="105" spans="2:10" ht="15.6">
      <c r="B105" s="145"/>
      <c r="C105" s="18" t="s">
        <v>144</v>
      </c>
      <c r="D105" s="19" t="s">
        <v>145</v>
      </c>
      <c r="E105" s="55"/>
      <c r="F105" s="107">
        <v>1078.5995999999998</v>
      </c>
      <c r="G105" s="57">
        <v>0</v>
      </c>
      <c r="H105" s="29"/>
      <c r="I105" s="111">
        <f t="shared" si="3"/>
        <v>0</v>
      </c>
      <c r="J105" s="8"/>
    </row>
    <row r="106" spans="2:10" ht="15.6">
      <c r="B106" s="145"/>
      <c r="C106" s="18" t="s">
        <v>146</v>
      </c>
      <c r="D106" s="19" t="s">
        <v>147</v>
      </c>
      <c r="E106" s="55"/>
      <c r="F106" s="107">
        <v>391.5444</v>
      </c>
      <c r="G106" s="57">
        <v>0</v>
      </c>
      <c r="H106" s="29"/>
      <c r="I106" s="111">
        <f t="shared" si="3"/>
        <v>0</v>
      </c>
      <c r="J106" s="8"/>
    </row>
    <row r="107" spans="2:10" ht="15.6">
      <c r="B107" s="145"/>
      <c r="C107" s="18" t="s">
        <v>148</v>
      </c>
      <c r="D107" s="19" t="s">
        <v>149</v>
      </c>
      <c r="E107" s="55"/>
      <c r="F107" s="107">
        <v>323.81700000000001</v>
      </c>
      <c r="G107" s="57">
        <v>0</v>
      </c>
      <c r="H107" s="29"/>
      <c r="I107" s="111">
        <f t="shared" si="3"/>
        <v>0</v>
      </c>
      <c r="J107" s="8"/>
    </row>
    <row r="108" spans="2:10" ht="15.6">
      <c r="B108" s="145"/>
      <c r="C108" s="18" t="s">
        <v>150</v>
      </c>
      <c r="D108" s="19" t="s">
        <v>151</v>
      </c>
      <c r="E108" s="55"/>
      <c r="F108" s="107">
        <v>366.64679999999998</v>
      </c>
      <c r="G108" s="57">
        <v>0</v>
      </c>
      <c r="H108" s="29"/>
      <c r="I108" s="111">
        <f t="shared" si="3"/>
        <v>0</v>
      </c>
      <c r="J108" s="8"/>
    </row>
    <row r="109" spans="2:10" ht="15.6">
      <c r="B109" s="145"/>
      <c r="C109" s="18" t="s">
        <v>152</v>
      </c>
      <c r="D109" s="19" t="s">
        <v>153</v>
      </c>
      <c r="E109" s="55"/>
      <c r="F109" s="107">
        <v>298.62299999999993</v>
      </c>
      <c r="G109" s="57">
        <v>0</v>
      </c>
      <c r="H109" s="29"/>
      <c r="I109" s="111">
        <f t="shared" si="3"/>
        <v>0</v>
      </c>
      <c r="J109" s="8"/>
    </row>
    <row r="110" spans="2:10" ht="15.6">
      <c r="B110" s="145"/>
      <c r="C110" s="18" t="s">
        <v>154</v>
      </c>
      <c r="D110" s="19" t="s">
        <v>155</v>
      </c>
      <c r="E110" s="55"/>
      <c r="F110" s="107">
        <v>1619.6777999999999</v>
      </c>
      <c r="G110" s="57">
        <v>0</v>
      </c>
      <c r="H110" s="29"/>
      <c r="I110" s="111">
        <f t="shared" si="3"/>
        <v>0</v>
      </c>
      <c r="J110" s="8"/>
    </row>
    <row r="111" spans="2:10" ht="15.6">
      <c r="B111" s="145"/>
      <c r="C111" s="18" t="s">
        <v>156</v>
      </c>
      <c r="D111" s="19" t="s">
        <v>157</v>
      </c>
      <c r="E111" s="55"/>
      <c r="F111" s="107">
        <v>209.99939999999998</v>
      </c>
      <c r="G111" s="57">
        <v>0</v>
      </c>
      <c r="H111" s="29"/>
      <c r="I111" s="111">
        <f t="shared" si="3"/>
        <v>0</v>
      </c>
      <c r="J111" s="8"/>
    </row>
    <row r="112" spans="2:10" ht="15.6">
      <c r="B112" s="145"/>
      <c r="C112" s="18" t="s">
        <v>158</v>
      </c>
      <c r="D112" s="19" t="s">
        <v>159</v>
      </c>
      <c r="E112" s="55"/>
      <c r="F112" s="107">
        <v>209.99939999999998</v>
      </c>
      <c r="G112" s="57">
        <v>0</v>
      </c>
      <c r="H112" s="29"/>
      <c r="I112" s="111">
        <f t="shared" si="3"/>
        <v>0</v>
      </c>
      <c r="J112" s="8"/>
    </row>
    <row r="113" spans="2:10" ht="15.6">
      <c r="B113" s="145"/>
      <c r="C113" s="18" t="s">
        <v>160</v>
      </c>
      <c r="D113" s="19" t="s">
        <v>161</v>
      </c>
      <c r="E113" s="55"/>
      <c r="F113" s="107">
        <v>327.22559999999993</v>
      </c>
      <c r="G113" s="57">
        <v>0</v>
      </c>
      <c r="H113" s="29"/>
      <c r="I113" s="111">
        <f t="shared" si="3"/>
        <v>0</v>
      </c>
      <c r="J113" s="8"/>
    </row>
    <row r="114" spans="2:10" ht="15.6">
      <c r="B114" s="145"/>
      <c r="C114" s="18" t="s">
        <v>162</v>
      </c>
      <c r="D114" s="19" t="s">
        <v>163</v>
      </c>
      <c r="E114" s="55"/>
      <c r="F114" s="107">
        <v>298.9194</v>
      </c>
      <c r="G114" s="57">
        <v>0</v>
      </c>
      <c r="H114" s="29"/>
      <c r="I114" s="111">
        <f t="shared" si="3"/>
        <v>0</v>
      </c>
      <c r="J114" s="8"/>
    </row>
    <row r="115" spans="2:10" ht="15.6">
      <c r="B115" s="145"/>
      <c r="C115" s="18" t="s">
        <v>164</v>
      </c>
      <c r="D115" s="19" t="s">
        <v>165</v>
      </c>
      <c r="E115" s="55"/>
      <c r="F115" s="107">
        <v>459.12359999999995</v>
      </c>
      <c r="G115" s="57">
        <v>0</v>
      </c>
      <c r="H115" s="29"/>
      <c r="I115" s="111">
        <f t="shared" si="3"/>
        <v>0</v>
      </c>
      <c r="J115" s="8"/>
    </row>
    <row r="116" spans="2:10" ht="15.6">
      <c r="B116" s="146"/>
      <c r="C116" s="18" t="s">
        <v>166</v>
      </c>
      <c r="D116" s="19" t="s">
        <v>167</v>
      </c>
      <c r="E116" s="55"/>
      <c r="F116" s="107">
        <v>209.99939999999998</v>
      </c>
      <c r="G116" s="57">
        <v>0</v>
      </c>
      <c r="H116" s="29"/>
      <c r="I116" s="111">
        <f t="shared" si="3"/>
        <v>0</v>
      </c>
      <c r="J116" s="8"/>
    </row>
    <row r="117" spans="2:10" ht="15.6">
      <c r="B117" s="13" t="s">
        <v>7</v>
      </c>
      <c r="C117" s="13" t="s">
        <v>8</v>
      </c>
      <c r="D117" s="38" t="s">
        <v>9</v>
      </c>
      <c r="E117" s="72"/>
      <c r="F117" s="15" t="s">
        <v>10</v>
      </c>
      <c r="G117" s="77" t="s">
        <v>210</v>
      </c>
      <c r="H117" s="15"/>
      <c r="I117" s="15" t="s">
        <v>212</v>
      </c>
      <c r="J117" s="8"/>
    </row>
    <row r="118" spans="2:10" ht="15.6" customHeight="1">
      <c r="B118" s="144" t="s">
        <v>168</v>
      </c>
      <c r="C118" s="18" t="s">
        <v>120</v>
      </c>
      <c r="D118" s="19" t="s">
        <v>121</v>
      </c>
      <c r="E118" s="55"/>
      <c r="F118" s="107">
        <v>266.46359999999999</v>
      </c>
      <c r="G118" s="57">
        <v>0</v>
      </c>
      <c r="H118" s="29"/>
      <c r="I118" s="111">
        <f t="shared" si="3"/>
        <v>0</v>
      </c>
      <c r="J118" s="8"/>
    </row>
    <row r="119" spans="2:10" ht="15.6">
      <c r="B119" s="145"/>
      <c r="C119" s="18" t="s">
        <v>169</v>
      </c>
      <c r="D119" s="19" t="s">
        <v>170</v>
      </c>
      <c r="E119" s="55"/>
      <c r="F119" s="107">
        <v>49.943399999999997</v>
      </c>
      <c r="G119" s="57">
        <v>0</v>
      </c>
      <c r="H119" s="29"/>
      <c r="I119" s="111">
        <f t="shared" si="3"/>
        <v>0</v>
      </c>
      <c r="J119" s="8"/>
    </row>
    <row r="120" spans="2:10" ht="15.6">
      <c r="B120" s="145"/>
      <c r="C120" s="18" t="s">
        <v>171</v>
      </c>
      <c r="D120" s="19" t="s">
        <v>172</v>
      </c>
      <c r="E120" s="55"/>
      <c r="F120" s="107">
        <v>110.26079999999999</v>
      </c>
      <c r="G120" s="57">
        <v>0</v>
      </c>
      <c r="H120" s="29"/>
      <c r="I120" s="111">
        <f t="shared" si="3"/>
        <v>0</v>
      </c>
      <c r="J120" s="8"/>
    </row>
    <row r="121" spans="2:10" ht="15.6">
      <c r="B121" s="145"/>
      <c r="C121" s="18" t="s">
        <v>173</v>
      </c>
      <c r="D121" s="19" t="s">
        <v>174</v>
      </c>
      <c r="E121" s="55"/>
      <c r="F121" s="107">
        <v>284.69220000000001</v>
      </c>
      <c r="G121" s="57">
        <v>0</v>
      </c>
      <c r="H121" s="29"/>
      <c r="I121" s="111">
        <f t="shared" si="3"/>
        <v>0</v>
      </c>
      <c r="J121" s="8"/>
    </row>
    <row r="122" spans="2:10" ht="15.6">
      <c r="B122" s="145"/>
      <c r="C122" s="18" t="s">
        <v>175</v>
      </c>
      <c r="D122" s="19" t="s">
        <v>176</v>
      </c>
      <c r="E122" s="55"/>
      <c r="F122" s="107">
        <v>103.1472</v>
      </c>
      <c r="G122" s="57">
        <v>0</v>
      </c>
      <c r="H122" s="29"/>
      <c r="I122" s="111">
        <f t="shared" si="3"/>
        <v>0</v>
      </c>
      <c r="J122" s="8"/>
    </row>
    <row r="123" spans="2:10" ht="15.6">
      <c r="B123" s="145"/>
      <c r="C123" s="18" t="s">
        <v>177</v>
      </c>
      <c r="D123" s="19" t="s">
        <v>178</v>
      </c>
      <c r="E123" s="55"/>
      <c r="F123" s="107">
        <v>214.14899999999997</v>
      </c>
      <c r="G123" s="57">
        <v>0</v>
      </c>
      <c r="H123" s="29"/>
      <c r="I123" s="111">
        <f t="shared" si="3"/>
        <v>0</v>
      </c>
      <c r="J123" s="8"/>
    </row>
    <row r="124" spans="2:10" ht="15.6">
      <c r="B124" s="145"/>
      <c r="C124" s="18" t="s">
        <v>179</v>
      </c>
      <c r="D124" s="19" t="s">
        <v>180</v>
      </c>
      <c r="E124" s="55"/>
      <c r="F124" s="107">
        <v>214.14899999999997</v>
      </c>
      <c r="G124" s="57">
        <v>0</v>
      </c>
      <c r="H124" s="29"/>
      <c r="I124" s="111">
        <f t="shared" si="3"/>
        <v>0</v>
      </c>
      <c r="J124" s="8"/>
    </row>
    <row r="125" spans="2:10" ht="15.6">
      <c r="B125" s="145"/>
      <c r="C125" s="18" t="s">
        <v>181</v>
      </c>
      <c r="D125" s="19" t="s">
        <v>182</v>
      </c>
      <c r="E125" s="55"/>
      <c r="F125" s="107">
        <v>332.26440000000002</v>
      </c>
      <c r="G125" s="57">
        <v>0</v>
      </c>
      <c r="H125" s="29"/>
      <c r="I125" s="111">
        <f t="shared" si="3"/>
        <v>0</v>
      </c>
      <c r="J125" s="8"/>
    </row>
    <row r="126" spans="2:10" ht="15.6">
      <c r="B126" s="145"/>
      <c r="C126" s="18" t="s">
        <v>183</v>
      </c>
      <c r="D126" s="19" t="s">
        <v>184</v>
      </c>
      <c r="E126" s="55"/>
      <c r="F126" s="107">
        <v>633.55499999999995</v>
      </c>
      <c r="G126" s="57">
        <v>0</v>
      </c>
      <c r="H126" s="29"/>
      <c r="I126" s="111">
        <f t="shared" si="3"/>
        <v>0</v>
      </c>
      <c r="J126" s="8"/>
    </row>
    <row r="127" spans="2:10" ht="15.6">
      <c r="B127" s="145"/>
      <c r="C127" s="18" t="s">
        <v>185</v>
      </c>
      <c r="D127" s="19" t="s">
        <v>186</v>
      </c>
      <c r="E127" s="55"/>
      <c r="F127" s="107">
        <v>633.55499999999995</v>
      </c>
      <c r="G127" s="57">
        <v>0</v>
      </c>
      <c r="H127" s="29"/>
      <c r="I127" s="111">
        <f t="shared" si="3"/>
        <v>0</v>
      </c>
      <c r="J127" s="8"/>
    </row>
    <row r="128" spans="2:10" ht="15.6">
      <c r="B128" s="145"/>
      <c r="C128" s="18" t="s">
        <v>187</v>
      </c>
      <c r="D128" s="19" t="s">
        <v>188</v>
      </c>
      <c r="E128" s="55"/>
      <c r="F128" s="107">
        <v>95.737200000000001</v>
      </c>
      <c r="G128" s="57">
        <v>0</v>
      </c>
      <c r="H128" s="29"/>
      <c r="I128" s="111">
        <f t="shared" si="3"/>
        <v>0</v>
      </c>
      <c r="J128" s="8"/>
    </row>
    <row r="129" spans="2:10" ht="15.6">
      <c r="B129" s="145"/>
      <c r="C129" s="18" t="s">
        <v>189</v>
      </c>
      <c r="D129" s="19" t="s">
        <v>190</v>
      </c>
      <c r="E129" s="55"/>
      <c r="F129" s="107">
        <v>352.56779999999998</v>
      </c>
      <c r="G129" s="57">
        <v>0</v>
      </c>
      <c r="H129" s="29"/>
      <c r="I129" s="111">
        <f t="shared" si="3"/>
        <v>0</v>
      </c>
      <c r="J129" s="8"/>
    </row>
    <row r="130" spans="2:10" ht="15.6">
      <c r="B130" s="145"/>
      <c r="C130" s="18" t="s">
        <v>222</v>
      </c>
      <c r="D130" s="19" t="s">
        <v>227</v>
      </c>
      <c r="E130" s="55"/>
      <c r="F130" s="107">
        <v>60.465599999999995</v>
      </c>
      <c r="G130" s="57">
        <v>0</v>
      </c>
      <c r="H130" s="29"/>
      <c r="I130" s="111">
        <f t="shared" ref="I130:I134" si="5">SUM(F130*G130)</f>
        <v>0</v>
      </c>
      <c r="J130" s="8"/>
    </row>
    <row r="131" spans="2:10" ht="15.6">
      <c r="B131" s="145"/>
      <c r="C131" s="18" t="s">
        <v>223</v>
      </c>
      <c r="D131" s="19" t="s">
        <v>228</v>
      </c>
      <c r="E131" s="55"/>
      <c r="F131" s="107">
        <v>341.74919999999992</v>
      </c>
      <c r="G131" s="57">
        <v>0</v>
      </c>
      <c r="H131" s="29"/>
      <c r="I131" s="111">
        <f t="shared" si="5"/>
        <v>0</v>
      </c>
      <c r="J131" s="8"/>
    </row>
    <row r="132" spans="2:10" ht="15.6">
      <c r="B132" s="145"/>
      <c r="C132" s="18" t="s">
        <v>226</v>
      </c>
      <c r="D132" s="19" t="s">
        <v>229</v>
      </c>
      <c r="E132" s="55"/>
      <c r="F132" s="107">
        <v>341.74919999999992</v>
      </c>
      <c r="G132" s="57">
        <v>0</v>
      </c>
      <c r="H132" s="29"/>
      <c r="I132" s="111">
        <f t="shared" si="5"/>
        <v>0</v>
      </c>
      <c r="J132" s="8"/>
    </row>
    <row r="133" spans="2:10" ht="15.6">
      <c r="B133" s="145"/>
      <c r="C133" s="18" t="s">
        <v>224</v>
      </c>
      <c r="D133" s="19" t="s">
        <v>230</v>
      </c>
      <c r="E133" s="55"/>
      <c r="F133" s="107">
        <v>341.74919999999992</v>
      </c>
      <c r="G133" s="57">
        <v>0</v>
      </c>
      <c r="H133" s="29"/>
      <c r="I133" s="111">
        <f t="shared" si="5"/>
        <v>0</v>
      </c>
      <c r="J133" s="8"/>
    </row>
    <row r="134" spans="2:10" ht="15.6">
      <c r="B134" s="145"/>
      <c r="C134" s="18" t="s">
        <v>225</v>
      </c>
      <c r="D134" s="19" t="s">
        <v>231</v>
      </c>
      <c r="E134" s="55"/>
      <c r="F134" s="107">
        <v>341.74919999999992</v>
      </c>
      <c r="G134" s="57">
        <v>0</v>
      </c>
      <c r="H134" s="29"/>
      <c r="I134" s="111">
        <f t="shared" si="5"/>
        <v>0</v>
      </c>
      <c r="J134" s="8"/>
    </row>
    <row r="135" spans="2:10" ht="15.6">
      <c r="B135" s="145"/>
      <c r="C135" s="25">
        <v>462</v>
      </c>
      <c r="D135" s="26" t="s">
        <v>191</v>
      </c>
      <c r="E135" s="75"/>
      <c r="F135" s="107">
        <v>71.432400000000001</v>
      </c>
      <c r="G135" s="57">
        <v>0</v>
      </c>
      <c r="H135" s="29"/>
      <c r="I135" s="111">
        <f t="shared" si="3"/>
        <v>0</v>
      </c>
      <c r="J135" s="8"/>
    </row>
    <row r="136" spans="2:10" ht="15.6">
      <c r="B136" s="145"/>
      <c r="C136" s="25">
        <v>515</v>
      </c>
      <c r="D136" s="26" t="s">
        <v>391</v>
      </c>
      <c r="E136" s="75"/>
      <c r="F136" s="107">
        <v>245.56739999999996</v>
      </c>
      <c r="G136" s="57">
        <v>0</v>
      </c>
      <c r="H136" s="29"/>
      <c r="I136" s="111">
        <f t="shared" ref="I136:I140" si="6">SUM(F136*G136)</f>
        <v>0</v>
      </c>
      <c r="J136" s="8"/>
    </row>
    <row r="137" spans="2:10" ht="15.6">
      <c r="B137" s="145"/>
      <c r="C137" s="25">
        <v>521</v>
      </c>
      <c r="D137" s="19" t="s">
        <v>390</v>
      </c>
      <c r="E137" s="75"/>
      <c r="F137" s="107">
        <v>252.53279999999995</v>
      </c>
      <c r="G137" s="57">
        <v>0</v>
      </c>
      <c r="H137" s="29"/>
      <c r="I137" s="111">
        <f t="shared" si="6"/>
        <v>0</v>
      </c>
      <c r="J137" s="8"/>
    </row>
    <row r="138" spans="2:10" ht="15.6">
      <c r="B138" s="145"/>
      <c r="C138" s="25">
        <v>522</v>
      </c>
      <c r="D138" s="19" t="s">
        <v>393</v>
      </c>
      <c r="E138" s="75"/>
      <c r="F138" s="107">
        <v>252.53279999999995</v>
      </c>
      <c r="G138" s="57">
        <v>0</v>
      </c>
      <c r="H138" s="29"/>
      <c r="I138" s="111">
        <f t="shared" si="6"/>
        <v>0</v>
      </c>
      <c r="J138" s="8"/>
    </row>
    <row r="139" spans="2:10" ht="15.6">
      <c r="B139" s="145"/>
      <c r="C139" s="25">
        <v>523</v>
      </c>
      <c r="D139" s="19" t="s">
        <v>394</v>
      </c>
      <c r="E139" s="75"/>
      <c r="F139" s="107">
        <v>220.52159999999998</v>
      </c>
      <c r="G139" s="57">
        <v>0</v>
      </c>
      <c r="H139" s="29"/>
      <c r="I139" s="111">
        <f t="shared" si="6"/>
        <v>0</v>
      </c>
      <c r="J139" s="8"/>
    </row>
    <row r="140" spans="2:10" ht="15.6">
      <c r="B140" s="146"/>
      <c r="C140" s="25">
        <v>524</v>
      </c>
      <c r="D140" s="26" t="s">
        <v>392</v>
      </c>
      <c r="E140" s="75"/>
      <c r="F140" s="107">
        <v>430.52100000000002</v>
      </c>
      <c r="G140" s="57">
        <v>0</v>
      </c>
      <c r="H140" s="29"/>
      <c r="I140" s="111">
        <f t="shared" si="6"/>
        <v>0</v>
      </c>
      <c r="J140" s="8"/>
    </row>
    <row r="141" spans="2:10" ht="15.6">
      <c r="B141" s="13" t="s">
        <v>7</v>
      </c>
      <c r="C141" s="13" t="s">
        <v>8</v>
      </c>
      <c r="D141" s="38" t="s">
        <v>9</v>
      </c>
      <c r="E141" s="72"/>
      <c r="F141" s="15" t="s">
        <v>10</v>
      </c>
      <c r="G141" s="76" t="s">
        <v>210</v>
      </c>
      <c r="H141" s="15"/>
      <c r="I141" s="15" t="s">
        <v>212</v>
      </c>
      <c r="J141" s="8"/>
    </row>
    <row r="142" spans="2:10" ht="15.6" customHeight="1">
      <c r="B142" s="144" t="s">
        <v>192</v>
      </c>
      <c r="C142" s="16" t="s">
        <v>219</v>
      </c>
      <c r="D142" s="17" t="s">
        <v>220</v>
      </c>
      <c r="E142" s="55"/>
      <c r="F142" s="107">
        <v>157.833</v>
      </c>
      <c r="G142" s="57">
        <v>0</v>
      </c>
      <c r="H142" s="30"/>
      <c r="I142" s="111">
        <f t="shared" si="3"/>
        <v>0</v>
      </c>
      <c r="J142" s="8"/>
    </row>
    <row r="143" spans="2:10" ht="15.6" customHeight="1">
      <c r="B143" s="145"/>
      <c r="C143" s="18" t="s">
        <v>193</v>
      </c>
      <c r="D143" s="19" t="s">
        <v>194</v>
      </c>
      <c r="E143" s="55"/>
      <c r="F143" s="107">
        <v>2132.3015999999998</v>
      </c>
      <c r="G143" s="57">
        <v>0</v>
      </c>
      <c r="H143" s="29"/>
      <c r="I143" s="111">
        <f t="shared" si="3"/>
        <v>0</v>
      </c>
      <c r="J143" s="8"/>
    </row>
    <row r="144" spans="2:10" ht="15.6">
      <c r="B144" s="145"/>
      <c r="C144" s="18" t="s">
        <v>195</v>
      </c>
      <c r="D144" s="19" t="s">
        <v>196</v>
      </c>
      <c r="E144" s="55"/>
      <c r="F144" s="107">
        <v>455.71499999999997</v>
      </c>
      <c r="G144" s="57">
        <v>0</v>
      </c>
      <c r="H144" s="29"/>
      <c r="I144" s="111">
        <f t="shared" si="3"/>
        <v>0</v>
      </c>
      <c r="J144" s="8"/>
    </row>
    <row r="145" spans="2:10" ht="15.6">
      <c r="B145" s="145"/>
      <c r="C145" s="18" t="s">
        <v>197</v>
      </c>
      <c r="D145" s="19" t="s">
        <v>198</v>
      </c>
      <c r="E145" s="55"/>
      <c r="F145" s="107">
        <v>341.74919999999992</v>
      </c>
      <c r="G145" s="57">
        <v>0</v>
      </c>
      <c r="H145" s="29"/>
      <c r="I145" s="111">
        <f t="shared" si="3"/>
        <v>0</v>
      </c>
      <c r="J145" s="8"/>
    </row>
    <row r="146" spans="2:10" ht="15.6">
      <c r="B146" s="145"/>
      <c r="C146" s="18" t="s">
        <v>199</v>
      </c>
      <c r="D146" s="19" t="s">
        <v>200</v>
      </c>
      <c r="E146" s="55"/>
      <c r="F146" s="107">
        <v>455.71499999999997</v>
      </c>
      <c r="G146" s="57">
        <v>0</v>
      </c>
      <c r="H146" s="29"/>
      <c r="I146" s="111">
        <f t="shared" si="3"/>
        <v>0</v>
      </c>
      <c r="J146" s="8"/>
    </row>
    <row r="147" spans="2:10" ht="15.6">
      <c r="B147" s="145"/>
      <c r="C147" s="18" t="s">
        <v>201</v>
      </c>
      <c r="D147" s="19" t="s">
        <v>202</v>
      </c>
      <c r="E147" s="55"/>
      <c r="F147" s="107">
        <v>434.226</v>
      </c>
      <c r="G147" s="57">
        <v>0</v>
      </c>
      <c r="H147" s="29"/>
      <c r="I147" s="111">
        <f t="shared" si="3"/>
        <v>0</v>
      </c>
      <c r="J147" s="8"/>
    </row>
    <row r="148" spans="2:10" ht="15.6">
      <c r="B148" s="145"/>
      <c r="C148" s="18" t="s">
        <v>203</v>
      </c>
      <c r="D148" s="19" t="s">
        <v>204</v>
      </c>
      <c r="E148" s="55"/>
      <c r="F148" s="107">
        <v>565.97579999999994</v>
      </c>
      <c r="G148" s="57">
        <v>0</v>
      </c>
      <c r="H148" s="29"/>
      <c r="I148" s="111">
        <f t="shared" si="3"/>
        <v>0</v>
      </c>
      <c r="J148" s="8"/>
    </row>
    <row r="149" spans="2:10" ht="15.6">
      <c r="B149" s="145"/>
      <c r="C149" s="18" t="s">
        <v>205</v>
      </c>
      <c r="D149" s="19" t="s">
        <v>206</v>
      </c>
      <c r="E149" s="55"/>
      <c r="F149" s="107">
        <v>472.60979999999995</v>
      </c>
      <c r="G149" s="57">
        <v>0</v>
      </c>
      <c r="H149" s="29"/>
      <c r="I149" s="111">
        <f t="shared" si="3"/>
        <v>0</v>
      </c>
      <c r="J149" s="8"/>
    </row>
    <row r="150" spans="2:10" ht="14.4" customHeight="1">
      <c r="B150" s="208"/>
      <c r="C150" s="209"/>
      <c r="D150" s="209"/>
      <c r="E150" s="209"/>
      <c r="F150" s="209"/>
      <c r="G150" s="209"/>
      <c r="H150" s="209"/>
      <c r="I150" s="210"/>
      <c r="J150" s="12"/>
    </row>
    <row r="151" spans="2:10" ht="14.4" customHeight="1">
      <c r="B151" s="214" t="s">
        <v>324</v>
      </c>
      <c r="C151" s="214"/>
      <c r="D151" s="214"/>
      <c r="E151" s="214"/>
      <c r="F151" s="214"/>
      <c r="G151" s="214"/>
      <c r="H151" s="214"/>
      <c r="I151" s="214"/>
      <c r="J151" s="12"/>
    </row>
    <row r="152" spans="2:10" ht="14.4" customHeight="1">
      <c r="B152" s="211" t="s">
        <v>339</v>
      </c>
      <c r="C152" s="211"/>
      <c r="D152" s="211"/>
      <c r="E152" s="211"/>
      <c r="F152" s="211"/>
      <c r="G152" s="211"/>
      <c r="H152" s="211"/>
      <c r="I152" s="211"/>
      <c r="J152" s="12"/>
    </row>
    <row r="153" spans="2:10" ht="14.4" customHeight="1">
      <c r="B153" s="13" t="s">
        <v>7</v>
      </c>
      <c r="C153" s="13" t="s">
        <v>8</v>
      </c>
      <c r="D153" s="38" t="s">
        <v>340</v>
      </c>
      <c r="E153" s="28"/>
      <c r="F153" s="15" t="s">
        <v>10</v>
      </c>
      <c r="G153" s="15" t="s">
        <v>210</v>
      </c>
      <c r="H153" s="15"/>
      <c r="I153" s="15" t="s">
        <v>212</v>
      </c>
      <c r="J153" s="12"/>
    </row>
    <row r="154" spans="2:10" ht="15.6" customHeight="1">
      <c r="B154" s="147" t="s">
        <v>233</v>
      </c>
      <c r="C154" s="31">
        <v>1000</v>
      </c>
      <c r="D154" s="35" t="s">
        <v>234</v>
      </c>
      <c r="E154" s="28"/>
      <c r="F154" s="108">
        <v>5.1869999999999994</v>
      </c>
      <c r="G154" s="119">
        <v>0</v>
      </c>
      <c r="H154" s="15"/>
      <c r="I154" s="112">
        <f>SUM(F154*G154)</f>
        <v>0</v>
      </c>
      <c r="J154" s="12"/>
    </row>
    <row r="155" spans="2:10" ht="15.6">
      <c r="B155" s="148"/>
      <c r="C155" s="31">
        <v>1001</v>
      </c>
      <c r="D155" s="35" t="s">
        <v>235</v>
      </c>
      <c r="E155" s="28"/>
      <c r="F155" s="108">
        <v>14.375399999999997</v>
      </c>
      <c r="G155" s="120">
        <v>0</v>
      </c>
      <c r="H155" s="15"/>
      <c r="I155" s="112">
        <f t="shared" ref="I155:I206" si="7">SUM(F155*G155)</f>
        <v>0</v>
      </c>
      <c r="J155" s="12"/>
    </row>
    <row r="156" spans="2:10" ht="15.6">
      <c r="B156" s="148"/>
      <c r="C156" s="31">
        <v>1004</v>
      </c>
      <c r="D156" s="35" t="s">
        <v>403</v>
      </c>
      <c r="E156" s="28"/>
      <c r="F156" s="108">
        <v>116.18879999999999</v>
      </c>
      <c r="G156" s="120">
        <v>0</v>
      </c>
      <c r="H156" s="15"/>
      <c r="I156" s="112">
        <f t="shared" si="7"/>
        <v>0</v>
      </c>
      <c r="J156" s="12"/>
    </row>
    <row r="157" spans="2:10" ht="15.6">
      <c r="B157" s="148"/>
      <c r="C157" s="31">
        <v>1008</v>
      </c>
      <c r="D157" s="35" t="s">
        <v>236</v>
      </c>
      <c r="E157" s="28"/>
      <c r="F157" s="108">
        <v>17.339399999999998</v>
      </c>
      <c r="G157" s="120">
        <v>0</v>
      </c>
      <c r="H157" s="15"/>
      <c r="I157" s="112">
        <f t="shared" si="7"/>
        <v>0</v>
      </c>
      <c r="J157" s="12"/>
    </row>
    <row r="158" spans="2:10" ht="15.6">
      <c r="B158" s="148"/>
      <c r="C158" s="32">
        <v>1134</v>
      </c>
      <c r="D158" s="36" t="s">
        <v>237</v>
      </c>
      <c r="E158" s="28"/>
      <c r="F158" s="108">
        <v>1.482</v>
      </c>
      <c r="G158" s="119">
        <v>0</v>
      </c>
      <c r="H158" s="15"/>
      <c r="I158" s="112">
        <f t="shared" si="7"/>
        <v>0</v>
      </c>
      <c r="J158" s="12"/>
    </row>
    <row r="159" spans="2:10" ht="15.6">
      <c r="B159" s="148"/>
      <c r="C159" s="90">
        <v>1406</v>
      </c>
      <c r="D159" s="36" t="s">
        <v>404</v>
      </c>
      <c r="E159" s="28"/>
      <c r="F159" s="108">
        <v>72.03</v>
      </c>
      <c r="G159" s="119">
        <v>0</v>
      </c>
      <c r="H159" s="15"/>
      <c r="I159" s="112">
        <f t="shared" ref="I159:I160" si="8">SUM(F159*G159)</f>
        <v>0</v>
      </c>
      <c r="J159" s="12"/>
    </row>
    <row r="160" spans="2:10" ht="15.6">
      <c r="B160" s="149"/>
      <c r="C160" s="90">
        <v>1422</v>
      </c>
      <c r="D160" s="36" t="s">
        <v>405</v>
      </c>
      <c r="E160" s="28"/>
      <c r="F160" s="108">
        <v>72.03</v>
      </c>
      <c r="G160" s="119">
        <v>0</v>
      </c>
      <c r="H160" s="15"/>
      <c r="I160" s="112">
        <f t="shared" si="8"/>
        <v>0</v>
      </c>
      <c r="J160" s="12"/>
    </row>
    <row r="161" spans="2:10" ht="15.6">
      <c r="B161" s="13" t="s">
        <v>7</v>
      </c>
      <c r="C161" s="13" t="s">
        <v>8</v>
      </c>
      <c r="D161" s="38" t="s">
        <v>340</v>
      </c>
      <c r="E161" s="28"/>
      <c r="F161" s="15" t="s">
        <v>10</v>
      </c>
      <c r="G161" s="106" t="s">
        <v>210</v>
      </c>
      <c r="H161" s="15"/>
      <c r="I161" s="15" t="s">
        <v>212</v>
      </c>
      <c r="J161" s="12"/>
    </row>
    <row r="162" spans="2:10" ht="15.6">
      <c r="B162" s="147" t="s">
        <v>238</v>
      </c>
      <c r="C162" s="31">
        <v>1100</v>
      </c>
      <c r="D162" s="35" t="s">
        <v>239</v>
      </c>
      <c r="E162" s="28"/>
      <c r="F162" s="108">
        <v>9.3365999999999989</v>
      </c>
      <c r="G162" s="119">
        <v>0</v>
      </c>
      <c r="H162" s="15"/>
      <c r="I162" s="112">
        <f t="shared" si="7"/>
        <v>0</v>
      </c>
      <c r="J162" s="12"/>
    </row>
    <row r="163" spans="2:10" ht="15.6">
      <c r="B163" s="148"/>
      <c r="C163" s="31">
        <v>1105</v>
      </c>
      <c r="D163" s="35" t="s">
        <v>240</v>
      </c>
      <c r="E163" s="28"/>
      <c r="F163" s="108">
        <v>1.9265999999999999</v>
      </c>
      <c r="G163" s="119">
        <v>0</v>
      </c>
      <c r="H163" s="15"/>
      <c r="I163" s="112">
        <f t="shared" si="7"/>
        <v>0</v>
      </c>
      <c r="J163" s="12"/>
    </row>
    <row r="164" spans="2:10" ht="15.6">
      <c r="B164" s="148"/>
      <c r="C164" s="31">
        <v>1106</v>
      </c>
      <c r="D164" s="35" t="s">
        <v>241</v>
      </c>
      <c r="E164" s="28"/>
      <c r="F164" s="108">
        <v>2.964</v>
      </c>
      <c r="G164" s="119">
        <v>0</v>
      </c>
      <c r="H164" s="15"/>
      <c r="I164" s="112">
        <f t="shared" si="7"/>
        <v>0</v>
      </c>
      <c r="J164" s="12"/>
    </row>
    <row r="165" spans="2:10" ht="15.6">
      <c r="B165" s="148"/>
      <c r="C165" s="31">
        <v>1107</v>
      </c>
      <c r="D165" s="35" t="s">
        <v>242</v>
      </c>
      <c r="E165" s="28"/>
      <c r="F165" s="108">
        <v>2.964</v>
      </c>
      <c r="G165" s="119">
        <v>0</v>
      </c>
      <c r="H165" s="15"/>
      <c r="I165" s="112">
        <f t="shared" si="7"/>
        <v>0</v>
      </c>
      <c r="J165" s="12"/>
    </row>
    <row r="166" spans="2:10" ht="15.6">
      <c r="B166" s="148"/>
      <c r="C166" s="31">
        <v>1113</v>
      </c>
      <c r="D166" s="35" t="s">
        <v>243</v>
      </c>
      <c r="E166" s="28"/>
      <c r="F166" s="108">
        <v>2.964</v>
      </c>
      <c r="G166" s="119">
        <v>0</v>
      </c>
      <c r="H166" s="15"/>
      <c r="I166" s="112">
        <f t="shared" si="7"/>
        <v>0</v>
      </c>
      <c r="J166" s="12"/>
    </row>
    <row r="167" spans="2:10" ht="15.6">
      <c r="B167" s="148"/>
      <c r="C167" s="31">
        <v>1120</v>
      </c>
      <c r="D167" s="35" t="s">
        <v>244</v>
      </c>
      <c r="E167" s="28"/>
      <c r="F167" s="108">
        <v>1.482</v>
      </c>
      <c r="G167" s="119">
        <v>0</v>
      </c>
      <c r="H167" s="15"/>
      <c r="I167" s="112">
        <f t="shared" si="7"/>
        <v>0</v>
      </c>
      <c r="J167" s="12"/>
    </row>
    <row r="168" spans="2:10" ht="15.6">
      <c r="B168" s="148"/>
      <c r="C168" s="31">
        <v>1123</v>
      </c>
      <c r="D168" s="35" t="s">
        <v>245</v>
      </c>
      <c r="E168" s="28"/>
      <c r="F168" s="108">
        <v>5.1869999999999994</v>
      </c>
      <c r="G168" s="119">
        <v>0</v>
      </c>
      <c r="H168" s="15"/>
      <c r="I168" s="112">
        <f t="shared" si="7"/>
        <v>0</v>
      </c>
      <c r="J168" s="12"/>
    </row>
    <row r="169" spans="2:10" ht="15.6">
      <c r="B169" s="148"/>
      <c r="C169" s="31">
        <v>1124</v>
      </c>
      <c r="D169" s="35" t="s">
        <v>246</v>
      </c>
      <c r="E169" s="28"/>
      <c r="F169" s="108">
        <v>1.482</v>
      </c>
      <c r="G169" s="119">
        <v>0</v>
      </c>
      <c r="H169" s="15"/>
      <c r="I169" s="112">
        <f t="shared" si="7"/>
        <v>0</v>
      </c>
      <c r="J169" s="12"/>
    </row>
    <row r="170" spans="2:10" ht="15.6">
      <c r="B170" s="148"/>
      <c r="C170" s="31">
        <v>1130</v>
      </c>
      <c r="D170" s="35" t="s">
        <v>247</v>
      </c>
      <c r="E170" s="28"/>
      <c r="F170" s="108">
        <v>1.482</v>
      </c>
      <c r="G170" s="119">
        <v>0</v>
      </c>
      <c r="H170" s="15"/>
      <c r="I170" s="112">
        <f t="shared" si="7"/>
        <v>0</v>
      </c>
      <c r="J170" s="12"/>
    </row>
    <row r="171" spans="2:10" ht="15.6">
      <c r="B171" s="148"/>
      <c r="C171" s="31">
        <v>1133</v>
      </c>
      <c r="D171" s="35" t="s">
        <v>248</v>
      </c>
      <c r="E171" s="28"/>
      <c r="F171" s="108">
        <v>57.797999999999988</v>
      </c>
      <c r="G171" s="119">
        <v>0</v>
      </c>
      <c r="H171" s="15"/>
      <c r="I171" s="112">
        <f t="shared" si="7"/>
        <v>0</v>
      </c>
      <c r="J171" s="12"/>
    </row>
    <row r="172" spans="2:10" ht="15.6">
      <c r="B172" s="148"/>
      <c r="C172" s="31">
        <v>1136</v>
      </c>
      <c r="D172" s="35" t="s">
        <v>249</v>
      </c>
      <c r="E172" s="28"/>
      <c r="F172" s="108">
        <v>5.7797999999999998</v>
      </c>
      <c r="G172" s="119">
        <v>0</v>
      </c>
      <c r="H172" s="15"/>
      <c r="I172" s="112">
        <f t="shared" si="7"/>
        <v>0</v>
      </c>
      <c r="J172" s="12"/>
    </row>
    <row r="173" spans="2:10" ht="15.6">
      <c r="B173" s="148"/>
      <c r="C173" s="31">
        <v>1143</v>
      </c>
      <c r="D173" s="95" t="s">
        <v>425</v>
      </c>
      <c r="E173" s="28"/>
      <c r="F173" s="108">
        <v>1.482</v>
      </c>
      <c r="G173" s="119">
        <v>0</v>
      </c>
      <c r="H173" s="15"/>
      <c r="I173" s="112">
        <f t="shared" ref="I173:I176" si="9">SUM(F173*G173)</f>
        <v>0</v>
      </c>
      <c r="J173" s="12"/>
    </row>
    <row r="174" spans="2:10" ht="15.6">
      <c r="B174" s="148"/>
      <c r="C174" s="31">
        <v>1144</v>
      </c>
      <c r="D174" s="95" t="s">
        <v>426</v>
      </c>
      <c r="E174" s="28"/>
      <c r="F174" s="108">
        <v>1.482</v>
      </c>
      <c r="G174" s="119">
        <v>0</v>
      </c>
      <c r="H174" s="15"/>
      <c r="I174" s="112">
        <f t="shared" si="9"/>
        <v>0</v>
      </c>
      <c r="J174" s="12"/>
    </row>
    <row r="175" spans="2:10" ht="15.6">
      <c r="B175" s="148"/>
      <c r="C175" s="31">
        <v>1145</v>
      </c>
      <c r="D175" s="95" t="s">
        <v>427</v>
      </c>
      <c r="E175" s="28"/>
      <c r="F175" s="108">
        <v>1.482</v>
      </c>
      <c r="G175" s="119">
        <v>0</v>
      </c>
      <c r="H175" s="15"/>
      <c r="I175" s="112">
        <f t="shared" si="9"/>
        <v>0</v>
      </c>
      <c r="J175" s="12"/>
    </row>
    <row r="176" spans="2:10" ht="16.2" thickBot="1">
      <c r="B176" s="149"/>
      <c r="C176" s="31">
        <v>1146</v>
      </c>
      <c r="D176" s="94" t="s">
        <v>428</v>
      </c>
      <c r="E176" s="28"/>
      <c r="F176" s="108">
        <v>1.482</v>
      </c>
      <c r="G176" s="119">
        <v>0</v>
      </c>
      <c r="H176" s="15"/>
      <c r="I176" s="112">
        <f t="shared" si="9"/>
        <v>0</v>
      </c>
      <c r="J176" s="12"/>
    </row>
    <row r="177" spans="2:10" ht="15.6">
      <c r="B177" s="13" t="s">
        <v>7</v>
      </c>
      <c r="C177" s="13" t="s">
        <v>8</v>
      </c>
      <c r="D177" s="38" t="s">
        <v>340</v>
      </c>
      <c r="E177" s="28"/>
      <c r="F177" s="15" t="s">
        <v>10</v>
      </c>
      <c r="G177" s="106" t="s">
        <v>210</v>
      </c>
      <c r="H177" s="15"/>
      <c r="I177" s="15" t="s">
        <v>212</v>
      </c>
      <c r="J177" s="12"/>
    </row>
    <row r="178" spans="2:10" ht="15.6" customHeight="1">
      <c r="B178" s="215" t="s">
        <v>321</v>
      </c>
      <c r="C178" s="31">
        <v>1201</v>
      </c>
      <c r="D178" s="35" t="s">
        <v>250</v>
      </c>
      <c r="E178" s="28"/>
      <c r="F178" s="108">
        <v>57.797999999999988</v>
      </c>
      <c r="G178" s="119">
        <v>0</v>
      </c>
      <c r="H178" s="15"/>
      <c r="I178" s="112">
        <f t="shared" si="7"/>
        <v>0</v>
      </c>
      <c r="J178" s="12"/>
    </row>
    <row r="179" spans="2:10" ht="15.6">
      <c r="B179" s="215"/>
      <c r="C179" s="31">
        <v>1202</v>
      </c>
      <c r="D179" s="35" t="s">
        <v>406</v>
      </c>
      <c r="E179" s="28"/>
      <c r="F179" s="108">
        <v>6.6</v>
      </c>
      <c r="G179" s="119">
        <v>0</v>
      </c>
      <c r="H179" s="15"/>
      <c r="I179" s="112">
        <f t="shared" si="7"/>
        <v>0</v>
      </c>
      <c r="J179" s="12"/>
    </row>
    <row r="180" spans="2:10" ht="15.6">
      <c r="B180" s="215"/>
      <c r="C180" s="31">
        <v>1204</v>
      </c>
      <c r="D180" s="35" t="s">
        <v>407</v>
      </c>
      <c r="E180" s="28"/>
      <c r="F180" s="108">
        <v>2.3712</v>
      </c>
      <c r="G180" s="119">
        <v>0</v>
      </c>
      <c r="H180" s="15"/>
      <c r="I180" s="112">
        <f t="shared" si="7"/>
        <v>0</v>
      </c>
      <c r="J180" s="12"/>
    </row>
    <row r="181" spans="2:10" ht="15.6">
      <c r="B181" s="215"/>
      <c r="C181" s="31">
        <v>1210</v>
      </c>
      <c r="D181" s="35" t="s">
        <v>251</v>
      </c>
      <c r="E181" s="28"/>
      <c r="F181" s="108">
        <v>92.921399999999977</v>
      </c>
      <c r="G181" s="119">
        <v>0</v>
      </c>
      <c r="H181" s="15"/>
      <c r="I181" s="112">
        <f t="shared" si="7"/>
        <v>0</v>
      </c>
      <c r="J181" s="12"/>
    </row>
    <row r="182" spans="2:10" ht="15.6">
      <c r="B182" s="215"/>
      <c r="C182" s="90">
        <v>1222</v>
      </c>
      <c r="D182" s="35" t="s">
        <v>408</v>
      </c>
      <c r="E182" s="28"/>
      <c r="F182" s="108">
        <v>6.6</v>
      </c>
      <c r="G182" s="119">
        <v>0</v>
      </c>
      <c r="H182" s="15"/>
      <c r="I182" s="112">
        <f t="shared" ref="I182:I183" si="10">SUM(F182*G182)</f>
        <v>0</v>
      </c>
      <c r="J182" s="12"/>
    </row>
    <row r="183" spans="2:10" ht="15.6">
      <c r="B183" s="215"/>
      <c r="C183" s="90">
        <v>1224</v>
      </c>
      <c r="D183" s="35" t="s">
        <v>409</v>
      </c>
      <c r="E183" s="28"/>
      <c r="F183" s="108">
        <v>2.3712</v>
      </c>
      <c r="G183" s="119">
        <v>0</v>
      </c>
      <c r="H183" s="15"/>
      <c r="I183" s="112">
        <f t="shared" si="10"/>
        <v>0</v>
      </c>
      <c r="J183" s="12"/>
    </row>
    <row r="184" spans="2:10" ht="15.6">
      <c r="B184" s="215"/>
      <c r="C184" s="178">
        <v>1502</v>
      </c>
      <c r="D184" s="35" t="s">
        <v>252</v>
      </c>
      <c r="E184" s="28"/>
      <c r="F184" s="108">
        <v>72.025199999999998</v>
      </c>
      <c r="G184" s="119">
        <v>0</v>
      </c>
      <c r="H184" s="15"/>
      <c r="I184" s="112">
        <f t="shared" si="7"/>
        <v>0</v>
      </c>
      <c r="J184" s="12"/>
    </row>
    <row r="185" spans="2:10" ht="15.6">
      <c r="B185" s="215"/>
      <c r="C185" s="179"/>
      <c r="D185" s="35" t="s">
        <v>253</v>
      </c>
      <c r="E185" s="28"/>
      <c r="F185" s="108">
        <v>144.06</v>
      </c>
      <c r="G185" s="119">
        <v>0</v>
      </c>
      <c r="H185" s="15"/>
      <c r="I185" s="112">
        <f t="shared" si="7"/>
        <v>0</v>
      </c>
      <c r="J185" s="12"/>
    </row>
    <row r="186" spans="2:10" ht="15.6">
      <c r="B186" s="215"/>
      <c r="C186" s="180"/>
      <c r="D186" s="35" t="s">
        <v>254</v>
      </c>
      <c r="E186" s="28"/>
      <c r="F186" s="108">
        <v>216.09</v>
      </c>
      <c r="G186" s="119">
        <v>0</v>
      </c>
      <c r="H186" s="15"/>
      <c r="I186" s="112">
        <f t="shared" si="7"/>
        <v>0</v>
      </c>
      <c r="J186" s="12"/>
    </row>
    <row r="187" spans="2:10" ht="15.6">
      <c r="B187" s="215"/>
      <c r="C187" s="31">
        <v>1505</v>
      </c>
      <c r="D187" s="35" t="s">
        <v>255</v>
      </c>
      <c r="E187" s="28"/>
      <c r="F187" s="108">
        <v>619.32779999999991</v>
      </c>
      <c r="G187" s="119">
        <v>0</v>
      </c>
      <c r="H187" s="15"/>
      <c r="I187" s="112">
        <f t="shared" si="7"/>
        <v>0</v>
      </c>
      <c r="J187" s="12"/>
    </row>
    <row r="188" spans="2:10" ht="15.6">
      <c r="B188" s="215"/>
      <c r="C188" s="31">
        <v>1536</v>
      </c>
      <c r="D188" s="35" t="s">
        <v>256</v>
      </c>
      <c r="E188" s="28"/>
      <c r="F188" s="108">
        <v>725.8836</v>
      </c>
      <c r="G188" s="119">
        <v>0</v>
      </c>
      <c r="H188" s="15"/>
      <c r="I188" s="112">
        <f t="shared" si="7"/>
        <v>0</v>
      </c>
      <c r="J188" s="12"/>
    </row>
    <row r="189" spans="2:10" ht="15.6">
      <c r="B189" s="215"/>
      <c r="C189" s="31">
        <v>1301</v>
      </c>
      <c r="D189" s="35" t="s">
        <v>257</v>
      </c>
      <c r="E189" s="28"/>
      <c r="F189" s="108">
        <v>58.094399999999993</v>
      </c>
      <c r="G189" s="119">
        <v>0</v>
      </c>
      <c r="H189" s="15"/>
      <c r="I189" s="112">
        <f t="shared" si="7"/>
        <v>0</v>
      </c>
      <c r="J189" s="12"/>
    </row>
    <row r="190" spans="2:10" ht="15.6">
      <c r="B190" s="13" t="s">
        <v>7</v>
      </c>
      <c r="C190" s="13" t="s">
        <v>8</v>
      </c>
      <c r="D190" s="38" t="s">
        <v>340</v>
      </c>
      <c r="E190" s="28"/>
      <c r="F190" s="15" t="s">
        <v>10</v>
      </c>
      <c r="G190" s="106" t="s">
        <v>210</v>
      </c>
      <c r="H190" s="15"/>
      <c r="I190" s="15" t="s">
        <v>212</v>
      </c>
      <c r="J190" s="12"/>
    </row>
    <row r="191" spans="2:10" ht="15.6" customHeight="1">
      <c r="B191" s="218" t="s">
        <v>322</v>
      </c>
      <c r="C191" s="31">
        <v>1212</v>
      </c>
      <c r="D191" s="35" t="s">
        <v>411</v>
      </c>
      <c r="E191" s="28"/>
      <c r="F191" s="109">
        <v>0</v>
      </c>
      <c r="G191" s="119">
        <v>0</v>
      </c>
      <c r="H191" s="15"/>
      <c r="I191" s="112">
        <f t="shared" si="7"/>
        <v>0</v>
      </c>
      <c r="J191" s="12"/>
    </row>
    <row r="192" spans="2:10" ht="15.6" customHeight="1">
      <c r="B192" s="218"/>
      <c r="C192" s="31">
        <v>1223</v>
      </c>
      <c r="D192" s="35" t="s">
        <v>412</v>
      </c>
      <c r="E192" s="28"/>
      <c r="F192" s="109">
        <v>0</v>
      </c>
      <c r="G192" s="119">
        <v>0</v>
      </c>
      <c r="H192" s="15"/>
      <c r="I192" s="112">
        <f t="shared" si="7"/>
        <v>0</v>
      </c>
      <c r="J192" s="12"/>
    </row>
    <row r="193" spans="2:10" ht="15.6">
      <c r="B193" s="218"/>
      <c r="C193" s="33">
        <v>1537</v>
      </c>
      <c r="D193" s="37" t="s">
        <v>258</v>
      </c>
      <c r="E193" s="28"/>
      <c r="F193" s="109">
        <v>0</v>
      </c>
      <c r="G193" s="119">
        <v>0</v>
      </c>
      <c r="H193" s="15"/>
      <c r="I193" s="112">
        <f t="shared" si="7"/>
        <v>0</v>
      </c>
      <c r="J193" s="12"/>
    </row>
    <row r="194" spans="2:10" ht="15.6">
      <c r="B194" s="13" t="s">
        <v>7</v>
      </c>
      <c r="C194" s="13" t="s">
        <v>8</v>
      </c>
      <c r="D194" s="38" t="s">
        <v>340</v>
      </c>
      <c r="E194" s="28"/>
      <c r="F194" s="15" t="s">
        <v>10</v>
      </c>
      <c r="G194" s="106" t="s">
        <v>210</v>
      </c>
      <c r="H194" s="15"/>
      <c r="I194" s="15" t="s">
        <v>212</v>
      </c>
      <c r="J194" s="12"/>
    </row>
    <row r="195" spans="2:10" ht="15.6" customHeight="1">
      <c r="B195" s="147" t="s">
        <v>259</v>
      </c>
      <c r="C195" s="31">
        <v>1207</v>
      </c>
      <c r="D195" s="35" t="s">
        <v>410</v>
      </c>
      <c r="E195" s="28"/>
      <c r="F195" s="108">
        <v>0</v>
      </c>
      <c r="G195" s="119">
        <v>0</v>
      </c>
      <c r="H195" s="15"/>
      <c r="I195" s="112">
        <f t="shared" si="7"/>
        <v>0</v>
      </c>
      <c r="J195" s="12"/>
    </row>
    <row r="196" spans="2:10" ht="15.6">
      <c r="B196" s="148"/>
      <c r="C196" s="31">
        <v>1503</v>
      </c>
      <c r="D196" s="35" t="s">
        <v>260</v>
      </c>
      <c r="E196" s="28"/>
      <c r="F196" s="108">
        <v>1556.5445999999999</v>
      </c>
      <c r="G196" s="119">
        <v>0</v>
      </c>
      <c r="H196" s="15"/>
      <c r="I196" s="112">
        <f t="shared" si="7"/>
        <v>0</v>
      </c>
      <c r="J196" s="12"/>
    </row>
    <row r="197" spans="2:10" ht="15.6">
      <c r="B197" s="148"/>
      <c r="C197" s="31">
        <v>1538</v>
      </c>
      <c r="D197" s="35" t="s">
        <v>261</v>
      </c>
      <c r="E197" s="28"/>
      <c r="F197" s="108">
        <v>406.21619999999996</v>
      </c>
      <c r="G197" s="119">
        <v>0</v>
      </c>
      <c r="H197" s="15"/>
      <c r="I197" s="112">
        <f t="shared" si="7"/>
        <v>0</v>
      </c>
      <c r="J197" s="12"/>
    </row>
    <row r="198" spans="2:10" ht="15.6">
      <c r="B198" s="148"/>
      <c r="C198" s="31">
        <v>1508</v>
      </c>
      <c r="D198" s="35" t="s">
        <v>262</v>
      </c>
      <c r="E198" s="28"/>
      <c r="F198" s="108">
        <v>696.54</v>
      </c>
      <c r="G198" s="119">
        <v>0</v>
      </c>
      <c r="H198" s="15"/>
      <c r="I198" s="112">
        <f t="shared" si="7"/>
        <v>0</v>
      </c>
      <c r="J198" s="12"/>
    </row>
    <row r="199" spans="2:10" ht="15.6">
      <c r="B199" s="148"/>
      <c r="C199" s="31">
        <v>1509</v>
      </c>
      <c r="D199" s="35" t="s">
        <v>263</v>
      </c>
      <c r="E199" s="28"/>
      <c r="F199" s="108">
        <v>696.54</v>
      </c>
      <c r="G199" s="119">
        <v>0</v>
      </c>
      <c r="H199" s="15"/>
      <c r="I199" s="112">
        <f t="shared" si="7"/>
        <v>0</v>
      </c>
      <c r="J199" s="12"/>
    </row>
    <row r="200" spans="2:10" ht="15.6">
      <c r="B200" s="148"/>
      <c r="C200" s="31">
        <v>1510</v>
      </c>
      <c r="D200" s="35" t="s">
        <v>264</v>
      </c>
      <c r="E200" s="28"/>
      <c r="F200" s="108">
        <v>696.54</v>
      </c>
      <c r="G200" s="119">
        <v>0</v>
      </c>
      <c r="H200" s="15"/>
      <c r="I200" s="112">
        <f t="shared" si="7"/>
        <v>0</v>
      </c>
      <c r="J200" s="12"/>
    </row>
    <row r="201" spans="2:10" ht="15.6">
      <c r="B201" s="148"/>
      <c r="C201" s="31">
        <v>1511</v>
      </c>
      <c r="D201" s="35" t="s">
        <v>265</v>
      </c>
      <c r="E201" s="28"/>
      <c r="F201" s="108">
        <v>696.54</v>
      </c>
      <c r="G201" s="119">
        <v>0</v>
      </c>
      <c r="H201" s="15"/>
      <c r="I201" s="112">
        <f t="shared" si="7"/>
        <v>0</v>
      </c>
      <c r="J201" s="12"/>
    </row>
    <row r="202" spans="2:10" ht="15.6">
      <c r="B202" s="148"/>
      <c r="C202" s="31">
        <v>1512</v>
      </c>
      <c r="D202" s="35" t="s">
        <v>266</v>
      </c>
      <c r="E202" s="28"/>
      <c r="F202" s="108">
        <v>696.54</v>
      </c>
      <c r="G202" s="119">
        <v>0</v>
      </c>
      <c r="H202" s="15"/>
      <c r="I202" s="112">
        <f t="shared" si="7"/>
        <v>0</v>
      </c>
      <c r="J202" s="12"/>
    </row>
    <row r="203" spans="2:10" ht="15.6">
      <c r="B203" s="148"/>
      <c r="C203" s="31">
        <v>1513</v>
      </c>
      <c r="D203" s="35" t="s">
        <v>267</v>
      </c>
      <c r="E203" s="28"/>
      <c r="F203" s="108">
        <v>696.54</v>
      </c>
      <c r="G203" s="119">
        <v>0</v>
      </c>
      <c r="H203" s="15"/>
      <c r="I203" s="112">
        <f t="shared" si="7"/>
        <v>0</v>
      </c>
      <c r="J203" s="12"/>
    </row>
    <row r="204" spans="2:10" ht="15.6">
      <c r="B204" s="148"/>
      <c r="C204" s="31">
        <v>1514</v>
      </c>
      <c r="D204" s="35" t="s">
        <v>268</v>
      </c>
      <c r="E204" s="28"/>
      <c r="F204" s="108">
        <v>696.54</v>
      </c>
      <c r="G204" s="119">
        <v>0</v>
      </c>
      <c r="H204" s="15"/>
      <c r="I204" s="112">
        <f t="shared" si="7"/>
        <v>0</v>
      </c>
      <c r="J204" s="12"/>
    </row>
    <row r="205" spans="2:10" ht="15.6">
      <c r="B205" s="148"/>
      <c r="C205" s="31">
        <v>1515</v>
      </c>
      <c r="D205" s="35" t="s">
        <v>269</v>
      </c>
      <c r="E205" s="28"/>
      <c r="F205" s="108">
        <v>696.54</v>
      </c>
      <c r="G205" s="119">
        <v>0</v>
      </c>
      <c r="H205" s="15"/>
      <c r="I205" s="112">
        <f t="shared" si="7"/>
        <v>0</v>
      </c>
      <c r="J205" s="12"/>
    </row>
    <row r="206" spans="2:10" ht="15.6">
      <c r="B206" s="148"/>
      <c r="C206" s="31">
        <v>1516</v>
      </c>
      <c r="D206" s="35" t="s">
        <v>270</v>
      </c>
      <c r="E206" s="28"/>
      <c r="F206" s="108">
        <v>696.54</v>
      </c>
      <c r="G206" s="119">
        <v>0</v>
      </c>
      <c r="H206" s="15"/>
      <c r="I206" s="112">
        <f t="shared" si="7"/>
        <v>0</v>
      </c>
      <c r="J206" s="12"/>
    </row>
    <row r="207" spans="2:10" ht="15.6">
      <c r="B207" s="148"/>
      <c r="C207" s="31">
        <v>1518</v>
      </c>
      <c r="D207" s="35" t="s">
        <v>271</v>
      </c>
      <c r="E207" s="28"/>
      <c r="F207" s="108">
        <v>696.54</v>
      </c>
      <c r="G207" s="119">
        <v>0</v>
      </c>
      <c r="H207" s="15"/>
      <c r="I207" s="112">
        <f t="shared" ref="I207:I249" si="11">SUM(F207*G207)</f>
        <v>0</v>
      </c>
      <c r="J207" s="12"/>
    </row>
    <row r="208" spans="2:10" ht="15.6">
      <c r="B208" s="148"/>
      <c r="C208" s="31">
        <v>1528</v>
      </c>
      <c r="D208" s="35" t="s">
        <v>272</v>
      </c>
      <c r="E208" s="28"/>
      <c r="F208" s="108">
        <v>696.54</v>
      </c>
      <c r="G208" s="119">
        <v>0</v>
      </c>
      <c r="H208" s="15"/>
      <c r="I208" s="112">
        <f t="shared" si="11"/>
        <v>0</v>
      </c>
      <c r="J208" s="12"/>
    </row>
    <row r="209" spans="2:10" ht="15.6">
      <c r="B209" s="148"/>
      <c r="C209" s="31">
        <v>1532</v>
      </c>
      <c r="D209" s="35" t="s">
        <v>273</v>
      </c>
      <c r="E209" s="28"/>
      <c r="F209" s="108">
        <v>777.75359999999989</v>
      </c>
      <c r="G209" s="119">
        <v>0</v>
      </c>
      <c r="H209" s="15"/>
      <c r="I209" s="112">
        <f t="shared" si="11"/>
        <v>0</v>
      </c>
      <c r="J209" s="12"/>
    </row>
    <row r="210" spans="2:10" ht="15.6">
      <c r="B210" s="148"/>
      <c r="C210" s="31">
        <v>1533</v>
      </c>
      <c r="D210" s="35" t="s">
        <v>274</v>
      </c>
      <c r="E210" s="28"/>
      <c r="F210" s="108">
        <v>696.54</v>
      </c>
      <c r="G210" s="119">
        <v>0</v>
      </c>
      <c r="H210" s="15"/>
      <c r="I210" s="112">
        <f t="shared" si="11"/>
        <v>0</v>
      </c>
      <c r="J210" s="12"/>
    </row>
    <row r="211" spans="2:10" ht="15.6">
      <c r="B211" s="148"/>
      <c r="C211" s="31">
        <v>1534</v>
      </c>
      <c r="D211" s="35" t="s">
        <v>275</v>
      </c>
      <c r="E211" s="28"/>
      <c r="F211" s="108">
        <v>696.54</v>
      </c>
      <c r="G211" s="119">
        <v>0</v>
      </c>
      <c r="H211" s="15"/>
      <c r="I211" s="112">
        <f t="shared" si="11"/>
        <v>0</v>
      </c>
      <c r="J211" s="12"/>
    </row>
    <row r="212" spans="2:10" ht="15.6">
      <c r="B212" s="148"/>
      <c r="C212" s="31">
        <v>1535</v>
      </c>
      <c r="D212" s="35" t="s">
        <v>276</v>
      </c>
      <c r="E212" s="28"/>
      <c r="F212" s="108">
        <v>696.54</v>
      </c>
      <c r="G212" s="119">
        <v>0</v>
      </c>
      <c r="H212" s="15"/>
      <c r="I212" s="112">
        <f t="shared" si="11"/>
        <v>0</v>
      </c>
      <c r="J212" s="12"/>
    </row>
    <row r="213" spans="2:10" ht="15.6">
      <c r="B213" s="148"/>
      <c r="C213" s="31">
        <v>1539</v>
      </c>
      <c r="D213" s="35" t="s">
        <v>277</v>
      </c>
      <c r="E213" s="28"/>
      <c r="F213" s="108">
        <v>696.54</v>
      </c>
      <c r="G213" s="119">
        <v>0</v>
      </c>
      <c r="H213" s="15"/>
      <c r="I213" s="112">
        <f t="shared" si="11"/>
        <v>0</v>
      </c>
      <c r="J213" s="12"/>
    </row>
    <row r="214" spans="2:10" ht="15.6">
      <c r="B214" s="148"/>
      <c r="C214" s="31">
        <v>1602</v>
      </c>
      <c r="D214" s="35" t="s">
        <v>413</v>
      </c>
      <c r="E214" s="28"/>
      <c r="F214" s="108">
        <v>12.8934</v>
      </c>
      <c r="G214" s="119">
        <v>0</v>
      </c>
      <c r="H214" s="15"/>
      <c r="I214" s="112">
        <f t="shared" si="11"/>
        <v>0</v>
      </c>
      <c r="J214" s="12"/>
    </row>
    <row r="215" spans="2:10" ht="15.6">
      <c r="B215" s="148"/>
      <c r="C215" s="31">
        <v>1605</v>
      </c>
      <c r="D215" s="35" t="s">
        <v>278</v>
      </c>
      <c r="E215" s="28"/>
      <c r="F215" s="108">
        <v>11.5596</v>
      </c>
      <c r="G215" s="119">
        <v>0</v>
      </c>
      <c r="H215" s="15"/>
      <c r="I215" s="112">
        <f t="shared" si="11"/>
        <v>0</v>
      </c>
      <c r="J215" s="12"/>
    </row>
    <row r="216" spans="2:10" ht="15.6">
      <c r="B216" s="148"/>
      <c r="C216" s="31">
        <v>1614</v>
      </c>
      <c r="D216" s="35" t="s">
        <v>279</v>
      </c>
      <c r="E216" s="28"/>
      <c r="F216" s="108">
        <v>11.5596</v>
      </c>
      <c r="G216" s="119">
        <v>0</v>
      </c>
      <c r="H216" s="15"/>
      <c r="I216" s="112">
        <f t="shared" si="11"/>
        <v>0</v>
      </c>
      <c r="J216" s="12"/>
    </row>
    <row r="217" spans="2:10" ht="15.6">
      <c r="B217" s="148"/>
      <c r="C217" s="31">
        <v>1800</v>
      </c>
      <c r="D217" s="35" t="s">
        <v>280</v>
      </c>
      <c r="E217" s="28"/>
      <c r="F217" s="108">
        <v>1.9265999999999999</v>
      </c>
      <c r="G217" s="119">
        <v>0</v>
      </c>
      <c r="H217" s="15"/>
      <c r="I217" s="112">
        <f t="shared" si="11"/>
        <v>0</v>
      </c>
      <c r="J217" s="12"/>
    </row>
    <row r="218" spans="2:10" ht="15.6">
      <c r="B218" s="148"/>
      <c r="C218" s="31">
        <v>7003</v>
      </c>
      <c r="D218" s="35" t="s">
        <v>281</v>
      </c>
      <c r="E218" s="28"/>
      <c r="F218" s="108">
        <v>378.35</v>
      </c>
      <c r="G218" s="119">
        <v>0</v>
      </c>
      <c r="H218" s="15"/>
      <c r="I218" s="112">
        <f t="shared" ref="I218" si="12">SUM(F218*G218)</f>
        <v>0</v>
      </c>
      <c r="J218" s="12"/>
    </row>
    <row r="219" spans="2:10" ht="15.6">
      <c r="B219" s="148"/>
      <c r="C219" s="31">
        <v>7004</v>
      </c>
      <c r="D219" s="35" t="s">
        <v>330</v>
      </c>
      <c r="E219" s="28"/>
      <c r="F219" s="108">
        <v>378.35</v>
      </c>
      <c r="G219" s="119">
        <v>0</v>
      </c>
      <c r="H219" s="15"/>
      <c r="I219" s="112">
        <f t="shared" ref="I219:I220" si="13">SUM(F219*G219)</f>
        <v>0</v>
      </c>
      <c r="J219" s="12"/>
    </row>
    <row r="220" spans="2:10" ht="15.6">
      <c r="B220" s="149"/>
      <c r="C220" s="31">
        <v>7005</v>
      </c>
      <c r="D220" s="35" t="s">
        <v>331</v>
      </c>
      <c r="E220" s="28"/>
      <c r="F220" s="108">
        <v>378.35</v>
      </c>
      <c r="G220" s="119">
        <v>0</v>
      </c>
      <c r="H220" s="15"/>
      <c r="I220" s="112">
        <f t="shared" si="13"/>
        <v>0</v>
      </c>
      <c r="J220" s="12"/>
    </row>
    <row r="221" spans="2:10" ht="15.6">
      <c r="B221" s="13" t="s">
        <v>7</v>
      </c>
      <c r="C221" s="13" t="s">
        <v>8</v>
      </c>
      <c r="D221" s="38" t="s">
        <v>340</v>
      </c>
      <c r="E221" s="28"/>
      <c r="F221" s="15" t="s">
        <v>10</v>
      </c>
      <c r="G221" s="106" t="s">
        <v>210</v>
      </c>
      <c r="H221" s="15"/>
      <c r="I221" s="113" t="s">
        <v>212</v>
      </c>
      <c r="J221" s="12"/>
    </row>
    <row r="222" spans="2:10" ht="15.6" customHeight="1">
      <c r="B222" s="147" t="s">
        <v>282</v>
      </c>
      <c r="C222" s="34" t="s">
        <v>283</v>
      </c>
      <c r="D222" s="35" t="s">
        <v>284</v>
      </c>
      <c r="E222" s="28"/>
      <c r="F222" s="108">
        <v>429.92819999999995</v>
      </c>
      <c r="G222" s="119">
        <v>0</v>
      </c>
      <c r="H222" s="15"/>
      <c r="I222" s="112">
        <f t="shared" si="11"/>
        <v>0</v>
      </c>
      <c r="J222" s="12"/>
    </row>
    <row r="223" spans="2:10" ht="15.6">
      <c r="B223" s="148"/>
      <c r="C223" s="34" t="s">
        <v>285</v>
      </c>
      <c r="D223" s="35" t="s">
        <v>286</v>
      </c>
      <c r="E223" s="28"/>
      <c r="F223" s="108">
        <v>286.767</v>
      </c>
      <c r="G223" s="119">
        <v>0</v>
      </c>
      <c r="H223" s="15"/>
      <c r="I223" s="112">
        <f t="shared" si="11"/>
        <v>0</v>
      </c>
      <c r="J223" s="12"/>
    </row>
    <row r="224" spans="2:10" ht="15.6">
      <c r="B224" s="148"/>
      <c r="C224" s="34" t="s">
        <v>287</v>
      </c>
      <c r="D224" s="35" t="s">
        <v>288</v>
      </c>
      <c r="E224" s="28"/>
      <c r="F224" s="108">
        <v>286.767</v>
      </c>
      <c r="G224" s="119">
        <v>0</v>
      </c>
      <c r="H224" s="15"/>
      <c r="I224" s="112">
        <f t="shared" si="11"/>
        <v>0</v>
      </c>
      <c r="J224" s="12"/>
    </row>
    <row r="225" spans="2:10" ht="15.6">
      <c r="B225" s="148"/>
      <c r="C225" s="34" t="s">
        <v>289</v>
      </c>
      <c r="D225" s="35" t="s">
        <v>290</v>
      </c>
      <c r="E225" s="28"/>
      <c r="F225" s="108">
        <v>286.767</v>
      </c>
      <c r="G225" s="119">
        <v>0</v>
      </c>
      <c r="H225" s="15"/>
      <c r="I225" s="112">
        <f t="shared" si="11"/>
        <v>0</v>
      </c>
      <c r="J225" s="12"/>
    </row>
    <row r="226" spans="2:10" ht="15.6">
      <c r="B226" s="148"/>
      <c r="C226" s="31">
        <v>1608</v>
      </c>
      <c r="D226" s="35" t="s">
        <v>291</v>
      </c>
      <c r="E226" s="28"/>
      <c r="F226" s="108">
        <v>157.833</v>
      </c>
      <c r="G226" s="119">
        <v>0</v>
      </c>
      <c r="H226" s="15"/>
      <c r="I226" s="112">
        <f t="shared" si="11"/>
        <v>0</v>
      </c>
      <c r="J226" s="12"/>
    </row>
    <row r="227" spans="2:10" ht="15.6">
      <c r="B227" s="148"/>
      <c r="C227" s="31">
        <v>1609</v>
      </c>
      <c r="D227" s="35" t="s">
        <v>292</v>
      </c>
      <c r="E227" s="28"/>
      <c r="F227" s="108">
        <v>172.06019999999998</v>
      </c>
      <c r="G227" s="119">
        <v>0</v>
      </c>
      <c r="H227" s="15"/>
      <c r="I227" s="112">
        <f t="shared" si="11"/>
        <v>0</v>
      </c>
      <c r="J227" s="12"/>
    </row>
    <row r="228" spans="2:10" ht="15.6">
      <c r="B228" s="148"/>
      <c r="C228" s="31">
        <v>1610</v>
      </c>
      <c r="D228" s="35" t="s">
        <v>293</v>
      </c>
      <c r="E228" s="28"/>
      <c r="F228" s="108">
        <v>72.025199999999998</v>
      </c>
      <c r="G228" s="119">
        <v>0</v>
      </c>
      <c r="H228" s="15"/>
      <c r="I228" s="112">
        <f t="shared" si="11"/>
        <v>0</v>
      </c>
      <c r="J228" s="12"/>
    </row>
    <row r="229" spans="2:10" ht="15.6">
      <c r="B229" s="148"/>
      <c r="C229" s="31">
        <v>1611</v>
      </c>
      <c r="D229" s="35" t="s">
        <v>294</v>
      </c>
      <c r="E229" s="28"/>
      <c r="F229" s="108">
        <v>208.96199999999996</v>
      </c>
      <c r="G229" s="119">
        <v>0</v>
      </c>
      <c r="H229" s="15"/>
      <c r="I229" s="112">
        <f t="shared" si="11"/>
        <v>0</v>
      </c>
      <c r="J229" s="12"/>
    </row>
    <row r="230" spans="2:10" ht="15.6">
      <c r="B230" s="148"/>
      <c r="C230" s="31">
        <v>1612</v>
      </c>
      <c r="D230" s="35" t="s">
        <v>295</v>
      </c>
      <c r="E230" s="28"/>
      <c r="F230" s="108">
        <v>143.75399999999999</v>
      </c>
      <c r="G230" s="119">
        <v>0</v>
      </c>
      <c r="H230" s="15"/>
      <c r="I230" s="112">
        <f t="shared" si="11"/>
        <v>0</v>
      </c>
      <c r="J230" s="12"/>
    </row>
    <row r="231" spans="2:10" ht="15.6">
      <c r="B231" s="148"/>
      <c r="C231" s="31">
        <v>1613</v>
      </c>
      <c r="D231" s="35" t="s">
        <v>296</v>
      </c>
      <c r="E231" s="40"/>
      <c r="F231" s="110">
        <v>290.18</v>
      </c>
      <c r="G231" s="119">
        <v>0</v>
      </c>
      <c r="H231" s="15"/>
      <c r="I231" s="112">
        <f t="shared" si="11"/>
        <v>0</v>
      </c>
      <c r="J231" s="12"/>
    </row>
    <row r="232" spans="2:10" ht="15.6">
      <c r="B232" s="148"/>
      <c r="C232" s="31">
        <v>1636</v>
      </c>
      <c r="D232" s="35" t="s">
        <v>297</v>
      </c>
      <c r="E232" s="40"/>
      <c r="F232" s="110">
        <v>348.27</v>
      </c>
      <c r="G232" s="119">
        <v>0</v>
      </c>
      <c r="H232" s="15"/>
      <c r="I232" s="112">
        <f t="shared" si="11"/>
        <v>0</v>
      </c>
      <c r="J232" s="12"/>
    </row>
    <row r="233" spans="2:10" ht="15.6">
      <c r="B233" s="149"/>
      <c r="C233" s="31">
        <v>1637</v>
      </c>
      <c r="D233" s="35" t="s">
        <v>414</v>
      </c>
      <c r="E233" s="40"/>
      <c r="F233" s="110">
        <v>151.02000000000001</v>
      </c>
      <c r="G233" s="119">
        <v>0</v>
      </c>
      <c r="H233" s="15"/>
      <c r="I233" s="112">
        <f t="shared" si="11"/>
        <v>0</v>
      </c>
      <c r="J233" s="12"/>
    </row>
    <row r="234" spans="2:10" ht="15.6">
      <c r="B234" s="13" t="s">
        <v>7</v>
      </c>
      <c r="C234" s="13" t="s">
        <v>8</v>
      </c>
      <c r="D234" s="38" t="s">
        <v>340</v>
      </c>
      <c r="E234" s="28"/>
      <c r="F234" s="15" t="s">
        <v>10</v>
      </c>
      <c r="G234" s="106" t="s">
        <v>210</v>
      </c>
      <c r="H234" s="15"/>
      <c r="I234" s="15" t="s">
        <v>212</v>
      </c>
      <c r="J234" s="12"/>
    </row>
    <row r="235" spans="2:10" ht="15.6" customHeight="1">
      <c r="B235" s="222" t="s">
        <v>402</v>
      </c>
      <c r="C235" s="34" t="s">
        <v>298</v>
      </c>
      <c r="D235" s="35" t="s">
        <v>299</v>
      </c>
      <c r="E235" s="28"/>
      <c r="F235" s="108">
        <v>180.06300000000002</v>
      </c>
      <c r="G235" s="119">
        <v>0</v>
      </c>
      <c r="H235" s="15"/>
      <c r="I235" s="112">
        <f t="shared" si="11"/>
        <v>0</v>
      </c>
      <c r="J235" s="12"/>
    </row>
    <row r="236" spans="2:10" ht="15.6">
      <c r="B236" s="223"/>
      <c r="C236" s="34" t="s">
        <v>300</v>
      </c>
      <c r="D236" s="35" t="s">
        <v>123</v>
      </c>
      <c r="E236" s="28"/>
      <c r="F236" s="108">
        <v>180.06300000000002</v>
      </c>
      <c r="G236" s="119">
        <v>0</v>
      </c>
      <c r="H236" s="15"/>
      <c r="I236" s="112">
        <f t="shared" si="11"/>
        <v>0</v>
      </c>
      <c r="J236" s="12"/>
    </row>
    <row r="237" spans="2:10" ht="15.6">
      <c r="B237" s="223"/>
      <c r="C237" s="34" t="s">
        <v>301</v>
      </c>
      <c r="D237" s="35" t="s">
        <v>302</v>
      </c>
      <c r="E237" s="28"/>
      <c r="F237" s="108">
        <v>180.06300000000002</v>
      </c>
      <c r="G237" s="119">
        <v>0</v>
      </c>
      <c r="H237" s="15"/>
      <c r="I237" s="112">
        <f t="shared" si="11"/>
        <v>0</v>
      </c>
      <c r="J237" s="12"/>
    </row>
    <row r="238" spans="2:10" ht="15.6">
      <c r="B238" s="223"/>
      <c r="C238" s="34" t="s">
        <v>303</v>
      </c>
      <c r="D238" s="35" t="s">
        <v>129</v>
      </c>
      <c r="E238" s="28"/>
      <c r="F238" s="108">
        <v>180.06300000000002</v>
      </c>
      <c r="G238" s="119">
        <v>0</v>
      </c>
      <c r="H238" s="15"/>
      <c r="I238" s="112">
        <f t="shared" si="11"/>
        <v>0</v>
      </c>
      <c r="J238" s="12"/>
    </row>
    <row r="239" spans="2:10" ht="15.6">
      <c r="B239" s="223"/>
      <c r="C239" s="34" t="s">
        <v>304</v>
      </c>
      <c r="D239" s="35" t="s">
        <v>305</v>
      </c>
      <c r="E239" s="28"/>
      <c r="F239" s="108">
        <v>180.06300000000002</v>
      </c>
      <c r="G239" s="119">
        <v>0</v>
      </c>
      <c r="H239" s="15"/>
      <c r="I239" s="112">
        <f t="shared" si="11"/>
        <v>0</v>
      </c>
      <c r="J239" s="12"/>
    </row>
    <row r="240" spans="2:10" ht="15.6">
      <c r="B240" s="223"/>
      <c r="C240" s="34" t="s">
        <v>306</v>
      </c>
      <c r="D240" s="35" t="s">
        <v>172</v>
      </c>
      <c r="E240" s="28"/>
      <c r="F240" s="108">
        <v>180.06300000000002</v>
      </c>
      <c r="G240" s="119">
        <v>0</v>
      </c>
      <c r="H240" s="15"/>
      <c r="I240" s="112">
        <f t="shared" si="11"/>
        <v>0</v>
      </c>
      <c r="J240" s="12"/>
    </row>
    <row r="241" spans="2:10" ht="15.6">
      <c r="B241" s="224"/>
      <c r="C241" s="92">
        <v>4001</v>
      </c>
      <c r="D241" s="97" t="s">
        <v>415</v>
      </c>
      <c r="E241" s="28"/>
      <c r="F241" s="108">
        <v>100.04</v>
      </c>
      <c r="G241" s="119">
        <v>0</v>
      </c>
      <c r="H241" s="15"/>
      <c r="I241" s="112">
        <f t="shared" ref="I241:I246" si="14">SUM(F241*G241)</f>
        <v>0</v>
      </c>
      <c r="J241" s="12"/>
    </row>
    <row r="242" spans="2:10" ht="15.6">
      <c r="B242" s="224"/>
      <c r="C242" s="92">
        <v>4002</v>
      </c>
      <c r="D242" s="97" t="s">
        <v>416</v>
      </c>
      <c r="E242" s="28"/>
      <c r="F242" s="108">
        <v>100.04</v>
      </c>
      <c r="G242" s="119">
        <v>0</v>
      </c>
      <c r="H242" s="15"/>
      <c r="I242" s="112">
        <f t="shared" si="14"/>
        <v>0</v>
      </c>
      <c r="J242" s="12"/>
    </row>
    <row r="243" spans="2:10" ht="15.6">
      <c r="B243" s="224"/>
      <c r="C243" s="92">
        <v>4004</v>
      </c>
      <c r="D243" s="97" t="s">
        <v>417</v>
      </c>
      <c r="E243" s="28"/>
      <c r="F243" s="108">
        <v>100.04</v>
      </c>
      <c r="G243" s="119">
        <v>0</v>
      </c>
      <c r="H243" s="15"/>
      <c r="I243" s="112">
        <f t="shared" si="14"/>
        <v>0</v>
      </c>
      <c r="J243" s="12"/>
    </row>
    <row r="244" spans="2:10" ht="15.6">
      <c r="B244" s="224"/>
      <c r="C244" s="92">
        <v>4006</v>
      </c>
      <c r="D244" s="96" t="s">
        <v>418</v>
      </c>
      <c r="E244" s="28"/>
      <c r="F244" s="108">
        <v>100.04</v>
      </c>
      <c r="G244" s="119">
        <v>0</v>
      </c>
      <c r="H244" s="15"/>
      <c r="I244" s="112">
        <f t="shared" si="14"/>
        <v>0</v>
      </c>
      <c r="J244" s="12"/>
    </row>
    <row r="245" spans="2:10" ht="15.6">
      <c r="B245" s="224"/>
      <c r="C245" s="92">
        <v>4007</v>
      </c>
      <c r="D245" s="96" t="s">
        <v>419</v>
      </c>
      <c r="E245" s="28"/>
      <c r="F245" s="108">
        <v>100.04</v>
      </c>
      <c r="G245" s="119">
        <v>0</v>
      </c>
      <c r="H245" s="15"/>
      <c r="I245" s="112">
        <f t="shared" si="14"/>
        <v>0</v>
      </c>
      <c r="J245" s="12"/>
    </row>
    <row r="246" spans="2:10" ht="16.2" thickBot="1">
      <c r="B246" s="225"/>
      <c r="C246" s="92">
        <v>4008</v>
      </c>
      <c r="D246" s="94" t="s">
        <v>420</v>
      </c>
      <c r="E246" s="28"/>
      <c r="F246" s="108">
        <v>100.04</v>
      </c>
      <c r="G246" s="119">
        <v>0</v>
      </c>
      <c r="H246" s="15"/>
      <c r="I246" s="112">
        <f t="shared" si="14"/>
        <v>0</v>
      </c>
      <c r="J246" s="12"/>
    </row>
    <row r="247" spans="2:10" ht="15.6">
      <c r="B247" s="13" t="s">
        <v>7</v>
      </c>
      <c r="C247" s="93" t="s">
        <v>8</v>
      </c>
      <c r="D247" s="38" t="s">
        <v>340</v>
      </c>
      <c r="E247" s="28"/>
      <c r="F247" s="15" t="s">
        <v>10</v>
      </c>
      <c r="G247" s="106" t="s">
        <v>210</v>
      </c>
      <c r="H247" s="15"/>
      <c r="I247" s="15" t="s">
        <v>212</v>
      </c>
      <c r="J247" s="12"/>
    </row>
    <row r="248" spans="2:10" ht="15.6" customHeight="1">
      <c r="B248" s="212" t="s">
        <v>323</v>
      </c>
      <c r="C248" s="34" t="s">
        <v>307</v>
      </c>
      <c r="D248" s="35" t="s">
        <v>308</v>
      </c>
      <c r="E248" s="28"/>
      <c r="F248" s="108">
        <v>28.898999999999994</v>
      </c>
      <c r="G248" s="119">
        <v>0</v>
      </c>
      <c r="H248" s="15"/>
      <c r="I248" s="112">
        <f t="shared" si="11"/>
        <v>0</v>
      </c>
      <c r="J248" s="12"/>
    </row>
    <row r="249" spans="2:10" ht="15.6">
      <c r="B249" s="212"/>
      <c r="C249" s="34" t="s">
        <v>309</v>
      </c>
      <c r="D249" s="35" t="s">
        <v>310</v>
      </c>
      <c r="E249" s="28"/>
      <c r="F249" s="108">
        <v>40.162199999999991</v>
      </c>
      <c r="G249" s="119">
        <v>0</v>
      </c>
      <c r="H249" s="15"/>
      <c r="I249" s="112">
        <f t="shared" si="11"/>
        <v>0</v>
      </c>
      <c r="J249" s="12"/>
    </row>
    <row r="250" spans="2:10" ht="15.6">
      <c r="B250" s="212"/>
      <c r="C250" s="34" t="s">
        <v>311</v>
      </c>
      <c r="D250" s="35" t="s">
        <v>429</v>
      </c>
      <c r="E250" s="28"/>
      <c r="F250" s="108">
        <v>50.091599999999993</v>
      </c>
      <c r="G250" s="119">
        <v>0</v>
      </c>
      <c r="H250" s="15"/>
      <c r="I250" s="112">
        <f t="shared" ref="I250:I264" si="15">SUM(F250*G250)</f>
        <v>0</v>
      </c>
      <c r="J250" s="12"/>
    </row>
    <row r="251" spans="2:10" ht="15.6">
      <c r="B251" s="212"/>
      <c r="C251" s="34" t="s">
        <v>312</v>
      </c>
      <c r="D251" s="35" t="s">
        <v>430</v>
      </c>
      <c r="E251" s="28"/>
      <c r="F251" s="108">
        <v>64.170599999999993</v>
      </c>
      <c r="G251" s="119">
        <v>0</v>
      </c>
      <c r="H251" s="15"/>
      <c r="I251" s="112">
        <f t="shared" si="15"/>
        <v>0</v>
      </c>
      <c r="J251" s="12"/>
    </row>
    <row r="252" spans="2:10" ht="15.6">
      <c r="B252" s="212"/>
      <c r="C252" s="34" t="s">
        <v>313</v>
      </c>
      <c r="D252" s="35" t="s">
        <v>431</v>
      </c>
      <c r="E252" s="28"/>
      <c r="F252" s="108">
        <v>50.091599999999993</v>
      </c>
      <c r="G252" s="119">
        <v>0</v>
      </c>
      <c r="H252" s="15"/>
      <c r="I252" s="112">
        <f t="shared" si="15"/>
        <v>0</v>
      </c>
      <c r="J252" s="12"/>
    </row>
    <row r="253" spans="2:10" ht="15.6">
      <c r="B253" s="212"/>
      <c r="C253" s="34" t="s">
        <v>314</v>
      </c>
      <c r="D253" s="35" t="s">
        <v>432</v>
      </c>
      <c r="E253" s="28"/>
      <c r="F253" s="108">
        <v>50.091599999999993</v>
      </c>
      <c r="G253" s="119">
        <v>0</v>
      </c>
      <c r="H253" s="15"/>
      <c r="I253" s="112">
        <f t="shared" si="15"/>
        <v>0</v>
      </c>
      <c r="J253" s="12"/>
    </row>
    <row r="254" spans="2:10" ht="15.6">
      <c r="B254" s="212"/>
      <c r="C254" s="34" t="s">
        <v>315</v>
      </c>
      <c r="D254" s="35" t="s">
        <v>316</v>
      </c>
      <c r="E254" s="28"/>
      <c r="F254" s="108">
        <v>25.045799999999996</v>
      </c>
      <c r="G254" s="119">
        <v>0</v>
      </c>
      <c r="H254" s="15"/>
      <c r="I254" s="112">
        <f t="shared" si="15"/>
        <v>0</v>
      </c>
      <c r="J254" s="12"/>
    </row>
    <row r="255" spans="2:10" ht="15.6">
      <c r="B255" s="212"/>
      <c r="C255" s="34" t="s">
        <v>421</v>
      </c>
      <c r="D255" s="95" t="s">
        <v>433</v>
      </c>
      <c r="E255" s="28"/>
      <c r="F255" s="108">
        <v>50.09</v>
      </c>
      <c r="G255" s="119">
        <v>0</v>
      </c>
      <c r="H255" s="15"/>
      <c r="I255" s="112">
        <f t="shared" si="15"/>
        <v>0</v>
      </c>
      <c r="J255" s="12"/>
    </row>
    <row r="256" spans="2:10" ht="16.2" thickBot="1">
      <c r="B256" s="212"/>
      <c r="C256" s="34" t="s">
        <v>422</v>
      </c>
      <c r="D256" s="94" t="s">
        <v>434</v>
      </c>
      <c r="E256" s="28"/>
      <c r="F256" s="108">
        <v>17.64</v>
      </c>
      <c r="G256" s="119">
        <v>0</v>
      </c>
      <c r="H256" s="15"/>
      <c r="I256" s="112">
        <f t="shared" si="15"/>
        <v>0</v>
      </c>
      <c r="J256" s="12"/>
    </row>
    <row r="257" spans="2:12" ht="15.6">
      <c r="B257" s="13" t="s">
        <v>7</v>
      </c>
      <c r="C257" s="13" t="s">
        <v>8</v>
      </c>
      <c r="D257" s="38" t="s">
        <v>340</v>
      </c>
      <c r="E257" s="28"/>
      <c r="F257" s="15" t="s">
        <v>10</v>
      </c>
      <c r="G257" s="106" t="s">
        <v>210</v>
      </c>
      <c r="H257" s="15"/>
      <c r="I257" s="15" t="s">
        <v>212</v>
      </c>
      <c r="J257" s="12"/>
    </row>
    <row r="258" spans="2:12" ht="15.6" customHeight="1">
      <c r="B258" s="213" t="s">
        <v>317</v>
      </c>
      <c r="C258" s="34" t="s">
        <v>370</v>
      </c>
      <c r="D258" s="35" t="s">
        <v>371</v>
      </c>
      <c r="E258" s="28"/>
      <c r="F258" s="108">
        <v>350</v>
      </c>
      <c r="G258" s="119">
        <v>0</v>
      </c>
      <c r="H258" s="15"/>
      <c r="I258" s="112">
        <f t="shared" si="15"/>
        <v>0</v>
      </c>
      <c r="J258" s="12"/>
    </row>
    <row r="259" spans="2:12" ht="15.6">
      <c r="B259" s="213"/>
      <c r="C259" s="34" t="s">
        <v>318</v>
      </c>
      <c r="D259" s="35" t="s">
        <v>438</v>
      </c>
      <c r="E259" s="28"/>
      <c r="F259" s="108">
        <v>450</v>
      </c>
      <c r="G259" s="119">
        <v>0</v>
      </c>
      <c r="H259" s="15"/>
      <c r="I259" s="112">
        <f t="shared" si="15"/>
        <v>0</v>
      </c>
      <c r="J259" s="12"/>
    </row>
    <row r="260" spans="2:12" ht="15.6">
      <c r="B260" s="213"/>
      <c r="C260" s="34" t="s">
        <v>439</v>
      </c>
      <c r="D260" s="35" t="s">
        <v>441</v>
      </c>
      <c r="E260" s="28"/>
      <c r="F260" s="108">
        <v>50</v>
      </c>
      <c r="G260" s="119">
        <v>0</v>
      </c>
      <c r="H260" s="15"/>
      <c r="I260" s="112">
        <f t="shared" ref="I260:I261" si="16">SUM(F260*G260)</f>
        <v>0</v>
      </c>
      <c r="J260" s="12"/>
    </row>
    <row r="261" spans="2:12" ht="15.6">
      <c r="B261" s="213"/>
      <c r="C261" s="34" t="s">
        <v>440</v>
      </c>
      <c r="D261" s="35" t="s">
        <v>442</v>
      </c>
      <c r="E261" s="28"/>
      <c r="F261" s="108">
        <v>200</v>
      </c>
      <c r="G261" s="119">
        <v>0</v>
      </c>
      <c r="H261" s="15"/>
      <c r="I261" s="112">
        <f t="shared" si="16"/>
        <v>0</v>
      </c>
      <c r="J261" s="12"/>
    </row>
    <row r="262" spans="2:12" ht="15.6">
      <c r="B262" s="213"/>
      <c r="C262" s="31">
        <v>6034</v>
      </c>
      <c r="D262" s="35" t="s">
        <v>319</v>
      </c>
      <c r="E262" s="28"/>
      <c r="F262" s="108">
        <v>74.248199999999983</v>
      </c>
      <c r="G262" s="119">
        <v>0</v>
      </c>
      <c r="H262" s="15"/>
      <c r="I262" s="112">
        <f t="shared" si="15"/>
        <v>0</v>
      </c>
    </row>
    <row r="263" spans="2:12" ht="15.6">
      <c r="B263" s="213"/>
      <c r="C263" s="31">
        <v>6061</v>
      </c>
      <c r="D263" s="35" t="s">
        <v>320</v>
      </c>
      <c r="E263" s="28"/>
      <c r="F263" s="108">
        <v>49.498799999999996</v>
      </c>
      <c r="G263" s="119">
        <v>0</v>
      </c>
      <c r="H263" s="15"/>
      <c r="I263" s="112">
        <f t="shared" si="15"/>
        <v>0</v>
      </c>
    </row>
    <row r="264" spans="2:12" ht="15.6">
      <c r="B264" s="213"/>
      <c r="C264" s="31">
        <v>9087</v>
      </c>
      <c r="D264" s="35" t="s">
        <v>435</v>
      </c>
      <c r="E264" s="28"/>
      <c r="F264" s="108">
        <v>450.08</v>
      </c>
      <c r="G264" s="119">
        <v>0</v>
      </c>
      <c r="H264" s="15"/>
      <c r="I264" s="112">
        <f t="shared" si="15"/>
        <v>0</v>
      </c>
    </row>
    <row r="265" spans="2:12" ht="15" thickBot="1"/>
    <row r="266" spans="2:12">
      <c r="G266" s="199" t="s">
        <v>327</v>
      </c>
      <c r="H266" s="200"/>
      <c r="I266" s="114">
        <f>SUM(I23:I149)</f>
        <v>0</v>
      </c>
      <c r="K266" s="98" t="s">
        <v>444</v>
      </c>
      <c r="L266" s="98"/>
    </row>
    <row r="267" spans="2:12" ht="15" thickBot="1">
      <c r="G267" s="201" t="s">
        <v>341</v>
      </c>
      <c r="H267" s="221"/>
      <c r="I267" s="115">
        <f>SUM(I154:I264)</f>
        <v>0</v>
      </c>
      <c r="K267" t="s">
        <v>336</v>
      </c>
      <c r="L267" t="s">
        <v>445</v>
      </c>
    </row>
    <row r="268" spans="2:12" ht="15" thickBot="1">
      <c r="G268" s="42" t="s">
        <v>329</v>
      </c>
      <c r="H268" s="268"/>
      <c r="I268" s="116">
        <v>0</v>
      </c>
      <c r="K268" t="s">
        <v>337</v>
      </c>
      <c r="L268" t="s">
        <v>446</v>
      </c>
    </row>
    <row r="269" spans="2:12">
      <c r="G269" s="201" t="s">
        <v>232</v>
      </c>
      <c r="H269" s="202"/>
      <c r="I269" s="115">
        <f>SUM(I266,I267,I268)*100/114</f>
        <v>0</v>
      </c>
      <c r="K269" t="s">
        <v>338</v>
      </c>
      <c r="L269" t="s">
        <v>447</v>
      </c>
    </row>
    <row r="270" spans="2:12" ht="15" thickBot="1">
      <c r="G270" s="219" t="s">
        <v>6</v>
      </c>
      <c r="H270" s="220"/>
      <c r="I270" s="117">
        <f>SUM(I269)*14/100</f>
        <v>0</v>
      </c>
      <c r="K270" s="98"/>
    </row>
    <row r="271" spans="2:12" ht="15" thickBot="1">
      <c r="G271" s="176" t="s">
        <v>347</v>
      </c>
      <c r="H271" s="177"/>
      <c r="I271" s="43">
        <f>SUM(I272)/1.2</f>
        <v>0</v>
      </c>
    </row>
    <row r="272" spans="2:12" ht="15" thickBot="1">
      <c r="G272" s="216" t="s">
        <v>348</v>
      </c>
      <c r="H272" s="217"/>
      <c r="I272" s="118">
        <f>SUM(I269:I270)</f>
        <v>0</v>
      </c>
    </row>
    <row r="275" spans="3:6" ht="7.8" customHeight="1"/>
    <row r="276" spans="3:6" hidden="1"/>
    <row r="277" spans="3:6" hidden="1"/>
    <row r="278" spans="3:6">
      <c r="D278" s="46" t="s">
        <v>351</v>
      </c>
      <c r="E278" s="47" t="s">
        <v>350</v>
      </c>
      <c r="F278" t="s">
        <v>374</v>
      </c>
    </row>
    <row r="279" spans="3:6">
      <c r="D279" s="45"/>
      <c r="E279" s="54"/>
      <c r="F279" t="s">
        <v>375</v>
      </c>
    </row>
    <row r="280" spans="3:6" ht="15.6" customHeight="1">
      <c r="C280" s="205" t="s">
        <v>355</v>
      </c>
      <c r="D280" s="45" t="s">
        <v>353</v>
      </c>
      <c r="E280" s="51"/>
    </row>
    <row r="281" spans="3:6">
      <c r="C281" s="206"/>
      <c r="D281" s="45" t="s">
        <v>361</v>
      </c>
      <c r="E281" s="51"/>
    </row>
    <row r="282" spans="3:6">
      <c r="C282" s="206"/>
      <c r="D282" s="45" t="s">
        <v>354</v>
      </c>
      <c r="E282" s="51"/>
    </row>
    <row r="283" spans="3:6">
      <c r="C283" s="207"/>
      <c r="D283" s="45" t="s">
        <v>372</v>
      </c>
      <c r="E283" s="51"/>
    </row>
  </sheetData>
  <sheetProtection sheet="1" selectLockedCells="1"/>
  <mergeCells count="47">
    <mergeCell ref="C280:C283"/>
    <mergeCell ref="B142:B149"/>
    <mergeCell ref="B150:I150"/>
    <mergeCell ref="B152:I152"/>
    <mergeCell ref="B248:B256"/>
    <mergeCell ref="B258:B264"/>
    <mergeCell ref="B151:I151"/>
    <mergeCell ref="B178:B189"/>
    <mergeCell ref="G272:H272"/>
    <mergeCell ref="B191:B193"/>
    <mergeCell ref="G270:H270"/>
    <mergeCell ref="B222:B233"/>
    <mergeCell ref="G267:H267"/>
    <mergeCell ref="B235:B246"/>
    <mergeCell ref="H9:I10"/>
    <mergeCell ref="G271:H271"/>
    <mergeCell ref="C184:C186"/>
    <mergeCell ref="B48:B50"/>
    <mergeCell ref="B78:B86"/>
    <mergeCell ref="B88:B116"/>
    <mergeCell ref="G19:I19"/>
    <mergeCell ref="B9:E16"/>
    <mergeCell ref="G11:G13"/>
    <mergeCell ref="H11:I13"/>
    <mergeCell ref="B195:B220"/>
    <mergeCell ref="G9:G10"/>
    <mergeCell ref="G266:H266"/>
    <mergeCell ref="G269:H269"/>
    <mergeCell ref="B18:I18"/>
    <mergeCell ref="B19:C19"/>
    <mergeCell ref="G2:I2"/>
    <mergeCell ref="G3:H3"/>
    <mergeCell ref="G4:H4"/>
    <mergeCell ref="G5:H5"/>
    <mergeCell ref="B7:E7"/>
    <mergeCell ref="G7:I7"/>
    <mergeCell ref="H14:I14"/>
    <mergeCell ref="H15:I15"/>
    <mergeCell ref="H16:I16"/>
    <mergeCell ref="B21:I21"/>
    <mergeCell ref="B23:B33"/>
    <mergeCell ref="D19:F19"/>
    <mergeCell ref="B35:B46"/>
    <mergeCell ref="B118:B140"/>
    <mergeCell ref="B52:B76"/>
    <mergeCell ref="B154:B160"/>
    <mergeCell ref="B162:B176"/>
  </mergeCells>
  <dataValidations count="2">
    <dataValidation type="list" allowBlank="1" showInputMessage="1" showErrorMessage="1" sqref="I268">
      <formula1>INDIRECT($H$268)</formula1>
    </dataValidation>
    <dataValidation type="list" allowBlank="1" showInputMessage="1" showErrorMessage="1" sqref="H268">
      <formula1>CustomerCourier</formula1>
    </dataValidation>
  </dataValidations>
  <pageMargins left="0.7" right="0.7" top="0.75" bottom="0.75" header="0.3" footer="0.3"/>
  <pageSetup paperSize="9" scale="54" fitToHeight="0" orientation="portrait" r:id="rId1"/>
  <rowBreaks count="3" manualBreakCount="3">
    <brk id="76" max="9" man="1"/>
    <brk id="150" max="9" man="1"/>
    <brk id="233" max="9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C53E4240-B9B5-4225-8814-D6AF3D90E3F1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E279:E283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R318"/>
  <sheetViews>
    <sheetView zoomScaleNormal="100" workbookViewId="0">
      <selection activeCell="I269" sqref="I269"/>
    </sheetView>
  </sheetViews>
  <sheetFormatPr defaultRowHeight="14.4"/>
  <cols>
    <col min="1" max="1" width="3.21875" customWidth="1"/>
    <col min="2" max="2" width="11.21875" customWidth="1"/>
    <col min="3" max="3" width="14.77734375" customWidth="1"/>
    <col min="4" max="4" width="62.109375" customWidth="1"/>
    <col min="5" max="5" width="11.33203125" bestFit="1" customWidth="1"/>
    <col min="6" max="6" width="13" style="39" customWidth="1"/>
    <col min="7" max="7" width="21" customWidth="1"/>
    <col min="8" max="8" width="13.77734375" customWidth="1"/>
    <col min="9" max="9" width="18.6640625" bestFit="1" customWidth="1"/>
    <col min="10" max="10" width="5.44140625" customWidth="1"/>
    <col min="11" max="11" width="42.109375" style="270" customWidth="1"/>
  </cols>
  <sheetData>
    <row r="1" spans="2:9" ht="15" thickBot="1"/>
    <row r="2" spans="2:9" ht="23.4">
      <c r="G2" s="158" t="s">
        <v>373</v>
      </c>
      <c r="H2" s="159"/>
      <c r="I2" s="160"/>
    </row>
    <row r="3" spans="2:9" ht="15.6">
      <c r="G3" s="161" t="s">
        <v>346</v>
      </c>
      <c r="H3" s="162"/>
      <c r="I3" s="49"/>
    </row>
    <row r="4" spans="2:9" ht="15.6">
      <c r="G4" s="161" t="s">
        <v>369</v>
      </c>
      <c r="H4" s="162"/>
      <c r="I4" s="49"/>
    </row>
    <row r="5" spans="2:9" ht="16.2" thickBot="1">
      <c r="G5" s="163" t="s">
        <v>1</v>
      </c>
      <c r="H5" s="164"/>
      <c r="I5" s="50"/>
    </row>
    <row r="6" spans="2:9" ht="15" thickBot="1"/>
    <row r="7" spans="2:9" ht="16.2" thickBot="1">
      <c r="B7" s="165" t="s">
        <v>217</v>
      </c>
      <c r="C7" s="166"/>
      <c r="D7" s="167"/>
      <c r="E7" s="168"/>
      <c r="G7" s="169" t="s">
        <v>364</v>
      </c>
      <c r="H7" s="170"/>
      <c r="I7" s="171"/>
    </row>
    <row r="8" spans="2:9" ht="16.2" thickBot="1">
      <c r="B8" s="1"/>
      <c r="C8" s="1"/>
      <c r="D8" s="1"/>
      <c r="E8" s="1"/>
      <c r="G8" s="2"/>
      <c r="H8" s="2"/>
      <c r="I8" s="2"/>
    </row>
    <row r="9" spans="2:9" ht="14.4" customHeight="1">
      <c r="B9" s="185" t="s">
        <v>363</v>
      </c>
      <c r="C9" s="186"/>
      <c r="D9" s="186"/>
      <c r="E9" s="187"/>
      <c r="G9" s="44" t="s">
        <v>365</v>
      </c>
      <c r="H9" s="255"/>
      <c r="I9" s="256"/>
    </row>
    <row r="10" spans="2:9" ht="14.4" customHeight="1">
      <c r="B10" s="188"/>
      <c r="C10" s="189"/>
      <c r="D10" s="189"/>
      <c r="E10" s="190"/>
      <c r="G10" s="248" t="s">
        <v>349</v>
      </c>
      <c r="H10" s="249"/>
      <c r="I10" s="250"/>
    </row>
    <row r="11" spans="2:9" ht="14.4" customHeight="1">
      <c r="B11" s="188"/>
      <c r="C11" s="189"/>
      <c r="D11" s="189"/>
      <c r="E11" s="190"/>
      <c r="G11" s="198"/>
      <c r="H11" s="251"/>
      <c r="I11" s="252"/>
    </row>
    <row r="12" spans="2:9" ht="14.4" customHeight="1">
      <c r="B12" s="188"/>
      <c r="C12" s="189"/>
      <c r="D12" s="189"/>
      <c r="E12" s="190"/>
      <c r="G12" s="48" t="s">
        <v>360</v>
      </c>
      <c r="H12" s="253"/>
      <c r="I12" s="254"/>
    </row>
    <row r="13" spans="2:9" ht="14.4" customHeight="1">
      <c r="B13" s="188"/>
      <c r="C13" s="189"/>
      <c r="D13" s="189"/>
      <c r="E13" s="190"/>
      <c r="G13" s="48" t="s">
        <v>2</v>
      </c>
      <c r="H13" s="246" t="s">
        <v>368</v>
      </c>
      <c r="I13" s="247"/>
    </row>
    <row r="14" spans="2:9" ht="14.4" customHeight="1">
      <c r="B14" s="188"/>
      <c r="C14" s="189"/>
      <c r="D14" s="189"/>
      <c r="E14" s="190"/>
      <c r="G14" s="4" t="s">
        <v>3</v>
      </c>
      <c r="H14" s="257"/>
      <c r="I14" s="258"/>
    </row>
    <row r="15" spans="2:9" ht="14.4" customHeight="1">
      <c r="B15" s="188"/>
      <c r="C15" s="189"/>
      <c r="D15" s="189"/>
      <c r="E15" s="190"/>
      <c r="G15" s="4" t="s">
        <v>4</v>
      </c>
      <c r="H15" s="257"/>
      <c r="I15" s="258"/>
    </row>
    <row r="16" spans="2:9" ht="15" customHeight="1" thickBot="1">
      <c r="B16" s="191"/>
      <c r="C16" s="192"/>
      <c r="D16" s="192"/>
      <c r="E16" s="193"/>
      <c r="G16" s="5" t="s">
        <v>5</v>
      </c>
      <c r="H16" s="244"/>
      <c r="I16" s="245"/>
    </row>
    <row r="17" spans="2:10" ht="15.6">
      <c r="B17" s="7"/>
      <c r="C17" s="7"/>
      <c r="D17" s="7"/>
      <c r="E17" s="7"/>
      <c r="G17" s="3"/>
      <c r="H17" s="2"/>
      <c r="I17" s="2"/>
    </row>
    <row r="18" spans="2:10" ht="15.6">
      <c r="B18" s="203" t="s">
        <v>344</v>
      </c>
      <c r="C18" s="203"/>
      <c r="D18" s="203"/>
      <c r="E18" s="203"/>
      <c r="F18" s="203"/>
      <c r="G18" s="203"/>
      <c r="H18" s="203"/>
      <c r="I18" s="203"/>
    </row>
    <row r="19" spans="2:10">
      <c r="B19" s="204"/>
      <c r="C19" s="204"/>
      <c r="D19" s="155"/>
      <c r="E19" s="156"/>
      <c r="F19" s="157"/>
      <c r="G19" s="184" t="s">
        <v>362</v>
      </c>
      <c r="H19" s="184"/>
      <c r="I19" s="184"/>
    </row>
    <row r="21" spans="2:10" ht="18">
      <c r="B21" s="154" t="s">
        <v>325</v>
      </c>
      <c r="C21" s="154"/>
      <c r="D21" s="154"/>
      <c r="E21" s="154"/>
      <c r="F21" s="154"/>
      <c r="G21" s="154"/>
      <c r="H21" s="154"/>
      <c r="I21" s="154"/>
    </row>
    <row r="22" spans="2:10" ht="15.6">
      <c r="B22" s="13" t="s">
        <v>7</v>
      </c>
      <c r="C22" s="13" t="s">
        <v>8</v>
      </c>
      <c r="D22" s="38" t="s">
        <v>9</v>
      </c>
      <c r="E22" s="14" t="s">
        <v>0</v>
      </c>
      <c r="F22" s="82" t="s">
        <v>10</v>
      </c>
      <c r="G22" s="15" t="s">
        <v>210</v>
      </c>
      <c r="H22" s="104" t="s">
        <v>211</v>
      </c>
      <c r="I22" s="15" t="s">
        <v>212</v>
      </c>
      <c r="J22" s="11"/>
    </row>
    <row r="23" spans="2:10" ht="15.6" customHeight="1">
      <c r="B23" s="144" t="s">
        <v>11</v>
      </c>
      <c r="C23" s="16" t="s">
        <v>12</v>
      </c>
      <c r="D23" s="17" t="s">
        <v>13</v>
      </c>
      <c r="E23" s="20">
        <v>2</v>
      </c>
      <c r="F23" s="107">
        <v>5971.13</v>
      </c>
      <c r="G23" s="105">
        <v>0</v>
      </c>
      <c r="H23" s="21">
        <f>SUM(E23*G23)</f>
        <v>0</v>
      </c>
      <c r="I23" s="131">
        <f>SUM(F23*G23)</f>
        <v>0</v>
      </c>
      <c r="J23" s="8"/>
    </row>
    <row r="24" spans="2:10" ht="15.6">
      <c r="B24" s="145"/>
      <c r="C24" s="16" t="s">
        <v>14</v>
      </c>
      <c r="D24" s="17" t="s">
        <v>15</v>
      </c>
      <c r="E24" s="20">
        <v>2</v>
      </c>
      <c r="F24" s="107">
        <v>5971.1261999999997</v>
      </c>
      <c r="G24" s="105">
        <v>0</v>
      </c>
      <c r="H24" s="21">
        <f>SUM(E24*G24)</f>
        <v>0</v>
      </c>
      <c r="I24" s="131">
        <f>SUM(F24*G24)</f>
        <v>0</v>
      </c>
      <c r="J24" s="8"/>
    </row>
    <row r="25" spans="2:10" ht="15.6">
      <c r="B25" s="145"/>
      <c r="C25" s="16" t="s">
        <v>16</v>
      </c>
      <c r="D25" s="17" t="s">
        <v>17</v>
      </c>
      <c r="E25" s="20">
        <v>1</v>
      </c>
      <c r="F25" s="107">
        <v>3045.5099999999998</v>
      </c>
      <c r="G25" s="105">
        <v>0</v>
      </c>
      <c r="H25" s="21">
        <f t="shared" ref="H25:H78" si="0">SUM(E25*G25)</f>
        <v>0</v>
      </c>
      <c r="I25" s="131">
        <f t="shared" ref="I25:I86" si="1">SUM(F25*G25)</f>
        <v>0</v>
      </c>
      <c r="J25" s="8"/>
    </row>
    <row r="26" spans="2:10" ht="15.6">
      <c r="B26" s="145"/>
      <c r="C26" s="16" t="s">
        <v>18</v>
      </c>
      <c r="D26" s="17" t="s">
        <v>19</v>
      </c>
      <c r="E26" s="20">
        <v>1</v>
      </c>
      <c r="F26" s="107">
        <v>3045.5099999999998</v>
      </c>
      <c r="G26" s="105">
        <v>0</v>
      </c>
      <c r="H26" s="21">
        <f t="shared" si="0"/>
        <v>0</v>
      </c>
      <c r="I26" s="131">
        <f t="shared" si="1"/>
        <v>0</v>
      </c>
      <c r="J26" s="8"/>
    </row>
    <row r="27" spans="2:10" ht="15.6">
      <c r="B27" s="145"/>
      <c r="C27" s="18" t="s">
        <v>20</v>
      </c>
      <c r="D27" s="19" t="s">
        <v>21</v>
      </c>
      <c r="E27" s="21">
        <v>0.30399999999999999</v>
      </c>
      <c r="F27" s="107">
        <v>920.322</v>
      </c>
      <c r="G27" s="105">
        <v>0</v>
      </c>
      <c r="H27" s="21">
        <f t="shared" si="0"/>
        <v>0</v>
      </c>
      <c r="I27" s="131">
        <f t="shared" si="1"/>
        <v>0</v>
      </c>
      <c r="J27" s="8"/>
    </row>
    <row r="28" spans="2:10" ht="15.6">
      <c r="B28" s="145"/>
      <c r="C28" s="16" t="s">
        <v>22</v>
      </c>
      <c r="D28" s="17" t="s">
        <v>23</v>
      </c>
      <c r="E28" s="20">
        <v>1</v>
      </c>
      <c r="F28" s="107">
        <v>3045.5099999999998</v>
      </c>
      <c r="G28" s="105">
        <v>0</v>
      </c>
      <c r="H28" s="21">
        <f t="shared" si="0"/>
        <v>0</v>
      </c>
      <c r="I28" s="131">
        <f t="shared" si="1"/>
        <v>0</v>
      </c>
      <c r="J28" s="8"/>
    </row>
    <row r="29" spans="2:10" ht="15.6">
      <c r="B29" s="145"/>
      <c r="C29" s="18" t="s">
        <v>24</v>
      </c>
      <c r="D29" s="17" t="s">
        <v>25</v>
      </c>
      <c r="E29" s="21">
        <v>1</v>
      </c>
      <c r="F29" s="107">
        <v>3026.0957999999996</v>
      </c>
      <c r="G29" s="105">
        <v>0</v>
      </c>
      <c r="H29" s="21">
        <f t="shared" si="0"/>
        <v>0</v>
      </c>
      <c r="I29" s="131">
        <f t="shared" si="1"/>
        <v>0</v>
      </c>
      <c r="J29" s="8"/>
    </row>
    <row r="30" spans="2:10" ht="15.6">
      <c r="B30" s="145"/>
      <c r="C30" s="16" t="s">
        <v>397</v>
      </c>
      <c r="D30" s="17" t="s">
        <v>423</v>
      </c>
      <c r="E30" s="20">
        <v>0.58599999999999997</v>
      </c>
      <c r="F30" s="107">
        <v>1773.36</v>
      </c>
      <c r="G30" s="105">
        <v>0</v>
      </c>
      <c r="H30" s="21">
        <f t="shared" si="0"/>
        <v>0</v>
      </c>
      <c r="I30" s="131">
        <f t="shared" si="1"/>
        <v>0</v>
      </c>
      <c r="J30" s="8"/>
    </row>
    <row r="31" spans="2:10" ht="15.6">
      <c r="B31" s="145"/>
      <c r="C31" s="16" t="s">
        <v>398</v>
      </c>
      <c r="D31" s="17" t="s">
        <v>424</v>
      </c>
      <c r="E31" s="20">
        <v>0.58599999999999997</v>
      </c>
      <c r="F31" s="107">
        <v>1773.36</v>
      </c>
      <c r="G31" s="105">
        <v>0</v>
      </c>
      <c r="H31" s="21">
        <f t="shared" si="0"/>
        <v>0</v>
      </c>
      <c r="I31" s="131">
        <f t="shared" si="1"/>
        <v>0</v>
      </c>
      <c r="J31" s="8"/>
    </row>
    <row r="32" spans="2:10" ht="15.6">
      <c r="B32" s="145"/>
      <c r="C32" s="16" t="s">
        <v>399</v>
      </c>
      <c r="D32" s="17" t="s">
        <v>436</v>
      </c>
      <c r="E32" s="20">
        <v>0.48199999999999998</v>
      </c>
      <c r="F32" s="107">
        <v>1458.73</v>
      </c>
      <c r="G32" s="105">
        <v>0</v>
      </c>
      <c r="H32" s="21">
        <f t="shared" si="0"/>
        <v>0</v>
      </c>
      <c r="I32" s="131">
        <f t="shared" si="1"/>
        <v>0</v>
      </c>
      <c r="J32" s="8"/>
    </row>
    <row r="33" spans="2:10" ht="15.6">
      <c r="B33" s="146"/>
      <c r="C33" s="16" t="s">
        <v>400</v>
      </c>
      <c r="D33" s="17" t="s">
        <v>437</v>
      </c>
      <c r="E33" s="21">
        <v>0.48199999999999998</v>
      </c>
      <c r="F33" s="107">
        <v>1458.73</v>
      </c>
      <c r="G33" s="105">
        <v>0</v>
      </c>
      <c r="H33" s="21">
        <f t="shared" si="0"/>
        <v>0</v>
      </c>
      <c r="I33" s="131">
        <f t="shared" si="1"/>
        <v>0</v>
      </c>
      <c r="J33" s="8"/>
    </row>
    <row r="34" spans="2:10" ht="15.6">
      <c r="B34" s="13" t="s">
        <v>7</v>
      </c>
      <c r="C34" s="13" t="s">
        <v>8</v>
      </c>
      <c r="D34" s="38" t="s">
        <v>9</v>
      </c>
      <c r="E34" s="14" t="s">
        <v>0</v>
      </c>
      <c r="F34" s="82" t="s">
        <v>10</v>
      </c>
      <c r="G34" s="106" t="s">
        <v>210</v>
      </c>
      <c r="H34" s="104" t="s">
        <v>211</v>
      </c>
      <c r="I34" s="15" t="s">
        <v>212</v>
      </c>
      <c r="J34" s="8"/>
    </row>
    <row r="35" spans="2:10" ht="15.6" customHeight="1">
      <c r="B35" s="144" t="s">
        <v>26</v>
      </c>
      <c r="C35" s="16" t="s">
        <v>27</v>
      </c>
      <c r="D35" s="17" t="s">
        <v>28</v>
      </c>
      <c r="E35" s="20">
        <v>0.10199999999999999</v>
      </c>
      <c r="F35" s="107">
        <v>309.44159999999999</v>
      </c>
      <c r="G35" s="105">
        <v>0</v>
      </c>
      <c r="H35" s="21">
        <f t="shared" si="0"/>
        <v>0</v>
      </c>
      <c r="I35" s="131">
        <f t="shared" si="1"/>
        <v>0</v>
      </c>
      <c r="J35" s="8"/>
    </row>
    <row r="36" spans="2:10" ht="15.6">
      <c r="B36" s="145"/>
      <c r="C36" s="16" t="s">
        <v>29</v>
      </c>
      <c r="D36" s="17" t="s">
        <v>30</v>
      </c>
      <c r="E36" s="20">
        <v>0.10199999999999999</v>
      </c>
      <c r="F36" s="107">
        <v>309.44159999999999</v>
      </c>
      <c r="G36" s="105">
        <v>0</v>
      </c>
      <c r="H36" s="21">
        <f t="shared" si="0"/>
        <v>0</v>
      </c>
      <c r="I36" s="131">
        <f t="shared" si="1"/>
        <v>0</v>
      </c>
      <c r="J36" s="8"/>
    </row>
    <row r="37" spans="2:10" ht="15.6">
      <c r="B37" s="145"/>
      <c r="C37" s="18" t="s">
        <v>31</v>
      </c>
      <c r="D37" s="19" t="s">
        <v>32</v>
      </c>
      <c r="E37" s="21">
        <v>0.1</v>
      </c>
      <c r="F37" s="107">
        <v>301.58699999999999</v>
      </c>
      <c r="G37" s="105">
        <v>0</v>
      </c>
      <c r="H37" s="21">
        <f t="shared" si="0"/>
        <v>0</v>
      </c>
      <c r="I37" s="131">
        <f t="shared" si="1"/>
        <v>0</v>
      </c>
      <c r="J37" s="8"/>
    </row>
    <row r="38" spans="2:10" ht="15.6">
      <c r="B38" s="145"/>
      <c r="C38" s="18" t="s">
        <v>33</v>
      </c>
      <c r="D38" s="19" t="s">
        <v>34</v>
      </c>
      <c r="E38" s="20">
        <v>0.14599999999999999</v>
      </c>
      <c r="F38" s="107">
        <v>442.37699999999995</v>
      </c>
      <c r="G38" s="105">
        <v>0</v>
      </c>
      <c r="H38" s="21">
        <f t="shared" si="0"/>
        <v>0</v>
      </c>
      <c r="I38" s="131">
        <f t="shared" si="1"/>
        <v>0</v>
      </c>
      <c r="J38" s="8"/>
    </row>
    <row r="39" spans="2:10" ht="15.6">
      <c r="B39" s="145"/>
      <c r="C39" s="18" t="s">
        <v>35</v>
      </c>
      <c r="D39" s="19" t="s">
        <v>36</v>
      </c>
      <c r="E39" s="21">
        <v>7.0999999999999994E-2</v>
      </c>
      <c r="F39" s="107">
        <v>215.03819999999999</v>
      </c>
      <c r="G39" s="105">
        <v>0</v>
      </c>
      <c r="H39" s="21">
        <f t="shared" si="0"/>
        <v>0</v>
      </c>
      <c r="I39" s="131">
        <f t="shared" si="1"/>
        <v>0</v>
      </c>
      <c r="J39" s="8"/>
    </row>
    <row r="40" spans="2:10" ht="15.6">
      <c r="B40" s="145"/>
      <c r="C40" s="18" t="s">
        <v>37</v>
      </c>
      <c r="D40" s="19" t="s">
        <v>38</v>
      </c>
      <c r="E40" s="20">
        <v>9.6000000000000002E-2</v>
      </c>
      <c r="F40" s="107">
        <v>287.35979999999995</v>
      </c>
      <c r="G40" s="105">
        <v>0</v>
      </c>
      <c r="H40" s="21">
        <f t="shared" si="0"/>
        <v>0</v>
      </c>
      <c r="I40" s="131">
        <f t="shared" si="1"/>
        <v>0</v>
      </c>
      <c r="J40" s="8"/>
    </row>
    <row r="41" spans="2:10" ht="15.6">
      <c r="B41" s="145"/>
      <c r="C41" s="18" t="s">
        <v>39</v>
      </c>
      <c r="D41" s="19" t="s">
        <v>40</v>
      </c>
      <c r="E41" s="20">
        <v>0.379</v>
      </c>
      <c r="F41" s="107">
        <v>1146.3269999999998</v>
      </c>
      <c r="G41" s="105">
        <v>0</v>
      </c>
      <c r="H41" s="21">
        <f t="shared" si="0"/>
        <v>0</v>
      </c>
      <c r="I41" s="131">
        <f t="shared" si="1"/>
        <v>0</v>
      </c>
      <c r="J41" s="8"/>
    </row>
    <row r="42" spans="2:10" ht="15.6">
      <c r="B42" s="145"/>
      <c r="C42" s="18" t="s">
        <v>41</v>
      </c>
      <c r="D42" s="19" t="s">
        <v>42</v>
      </c>
      <c r="E42" s="21">
        <v>0.45500000000000002</v>
      </c>
      <c r="F42" s="107">
        <v>1375.4441999999999</v>
      </c>
      <c r="G42" s="105">
        <v>0</v>
      </c>
      <c r="H42" s="21">
        <f t="shared" si="0"/>
        <v>0</v>
      </c>
      <c r="I42" s="131">
        <f t="shared" si="1"/>
        <v>0</v>
      </c>
      <c r="J42" s="8"/>
    </row>
    <row r="43" spans="2:10" ht="15.6">
      <c r="B43" s="145"/>
      <c r="C43" s="18" t="s">
        <v>43</v>
      </c>
      <c r="D43" s="19" t="s">
        <v>44</v>
      </c>
      <c r="E43" s="21">
        <v>1.9E-2</v>
      </c>
      <c r="F43" s="107">
        <v>57.353400000000001</v>
      </c>
      <c r="G43" s="105">
        <v>0</v>
      </c>
      <c r="H43" s="21">
        <f t="shared" si="0"/>
        <v>0</v>
      </c>
      <c r="I43" s="131">
        <f t="shared" si="1"/>
        <v>0</v>
      </c>
      <c r="J43" s="8"/>
    </row>
    <row r="44" spans="2:10" ht="15.6">
      <c r="B44" s="145"/>
      <c r="C44" s="18" t="s">
        <v>45</v>
      </c>
      <c r="D44" s="19" t="s">
        <v>46</v>
      </c>
      <c r="E44" s="21">
        <v>1.9E-2</v>
      </c>
      <c r="F44" s="107">
        <v>57.353400000000001</v>
      </c>
      <c r="G44" s="105">
        <v>0</v>
      </c>
      <c r="H44" s="21">
        <f t="shared" si="0"/>
        <v>0</v>
      </c>
      <c r="I44" s="131">
        <f t="shared" si="1"/>
        <v>0</v>
      </c>
      <c r="J44" s="8"/>
    </row>
    <row r="45" spans="2:10" ht="15.6">
      <c r="B45" s="145"/>
      <c r="C45" s="18" t="s">
        <v>385</v>
      </c>
      <c r="D45" s="19" t="s">
        <v>395</v>
      </c>
      <c r="E45" s="21">
        <v>4.4999999999999998E-2</v>
      </c>
      <c r="F45" s="107">
        <v>136.04759999999999</v>
      </c>
      <c r="G45" s="105">
        <v>0</v>
      </c>
      <c r="H45" s="21">
        <f t="shared" ref="H45:H46" si="2">SUM(E45*G45)</f>
        <v>0</v>
      </c>
      <c r="I45" s="131">
        <f t="shared" si="1"/>
        <v>0</v>
      </c>
      <c r="J45" s="8"/>
    </row>
    <row r="46" spans="2:10" ht="15.6">
      <c r="B46" s="146"/>
      <c r="C46" s="18" t="s">
        <v>386</v>
      </c>
      <c r="D46" s="19" t="s">
        <v>396</v>
      </c>
      <c r="E46" s="21">
        <v>4.4999999999999998E-2</v>
      </c>
      <c r="F46" s="107">
        <v>136.04759999999999</v>
      </c>
      <c r="G46" s="105">
        <v>0</v>
      </c>
      <c r="H46" s="21">
        <f t="shared" si="2"/>
        <v>0</v>
      </c>
      <c r="I46" s="131">
        <f t="shared" si="1"/>
        <v>0</v>
      </c>
      <c r="J46" s="8"/>
    </row>
    <row r="47" spans="2:10" ht="15.6">
      <c r="B47" s="13" t="s">
        <v>7</v>
      </c>
      <c r="C47" s="13" t="s">
        <v>8</v>
      </c>
      <c r="D47" s="38" t="s">
        <v>9</v>
      </c>
      <c r="E47" s="14" t="s">
        <v>0</v>
      </c>
      <c r="F47" s="82" t="s">
        <v>10</v>
      </c>
      <c r="G47" s="106" t="s">
        <v>210</v>
      </c>
      <c r="H47" s="104" t="s">
        <v>211</v>
      </c>
      <c r="I47" s="15" t="s">
        <v>212</v>
      </c>
      <c r="J47" s="8"/>
    </row>
    <row r="48" spans="2:10" ht="15.6" customHeight="1">
      <c r="B48" s="181" t="s">
        <v>47</v>
      </c>
      <c r="C48" s="18" t="s">
        <v>48</v>
      </c>
      <c r="D48" s="19" t="s">
        <v>49</v>
      </c>
      <c r="E48" s="21">
        <v>6.2E-2</v>
      </c>
      <c r="F48" s="107">
        <v>186.58379999999997</v>
      </c>
      <c r="G48" s="105">
        <v>0</v>
      </c>
      <c r="H48" s="21">
        <f t="shared" si="0"/>
        <v>0</v>
      </c>
      <c r="I48" s="131">
        <f t="shared" si="1"/>
        <v>0</v>
      </c>
      <c r="J48" s="8"/>
    </row>
    <row r="49" spans="2:10" ht="15.6">
      <c r="B49" s="182"/>
      <c r="C49" s="18" t="s">
        <v>50</v>
      </c>
      <c r="D49" s="19" t="s">
        <v>51</v>
      </c>
      <c r="E49" s="21">
        <v>0.129</v>
      </c>
      <c r="F49" s="107">
        <v>390.21059999999994</v>
      </c>
      <c r="G49" s="105">
        <v>0</v>
      </c>
      <c r="H49" s="21">
        <f t="shared" si="0"/>
        <v>0</v>
      </c>
      <c r="I49" s="131">
        <f t="shared" si="1"/>
        <v>0</v>
      </c>
      <c r="J49" s="8"/>
    </row>
    <row r="50" spans="2:10" ht="15.6">
      <c r="B50" s="183"/>
      <c r="C50" s="18" t="s">
        <v>52</v>
      </c>
      <c r="D50" s="19" t="s">
        <v>53</v>
      </c>
      <c r="E50" s="21">
        <v>0.13300000000000001</v>
      </c>
      <c r="F50" s="107">
        <v>403.6968</v>
      </c>
      <c r="G50" s="105">
        <v>0</v>
      </c>
      <c r="H50" s="21">
        <f t="shared" si="0"/>
        <v>0</v>
      </c>
      <c r="I50" s="131">
        <f t="shared" si="1"/>
        <v>0</v>
      </c>
      <c r="J50" s="8"/>
    </row>
    <row r="51" spans="2:10" ht="15.6">
      <c r="B51" s="13" t="s">
        <v>7</v>
      </c>
      <c r="C51" s="13" t="s">
        <v>8</v>
      </c>
      <c r="D51" s="38" t="s">
        <v>9</v>
      </c>
      <c r="E51" s="14" t="s">
        <v>0</v>
      </c>
      <c r="F51" s="82" t="s">
        <v>10</v>
      </c>
      <c r="G51" s="106" t="s">
        <v>210</v>
      </c>
      <c r="H51" s="104" t="s">
        <v>211</v>
      </c>
      <c r="I51" s="15" t="s">
        <v>212</v>
      </c>
      <c r="J51" s="8"/>
    </row>
    <row r="52" spans="2:10" ht="15.6" customHeight="1">
      <c r="B52" s="144" t="s">
        <v>54</v>
      </c>
      <c r="C52" s="18" t="s">
        <v>55</v>
      </c>
      <c r="D52" s="19" t="s">
        <v>56</v>
      </c>
      <c r="E52" s="20">
        <v>7.1999999999999995E-2</v>
      </c>
      <c r="F52" s="107">
        <v>216.22379999999995</v>
      </c>
      <c r="G52" s="105">
        <v>0</v>
      </c>
      <c r="H52" s="21">
        <f t="shared" si="0"/>
        <v>0</v>
      </c>
      <c r="I52" s="131">
        <f t="shared" si="1"/>
        <v>0</v>
      </c>
      <c r="J52" s="8"/>
    </row>
    <row r="53" spans="2:10" ht="15.6">
      <c r="B53" s="145"/>
      <c r="C53" s="18" t="s">
        <v>57</v>
      </c>
      <c r="D53" s="19" t="s">
        <v>58</v>
      </c>
      <c r="E53" s="20">
        <v>7.1999999999999995E-2</v>
      </c>
      <c r="F53" s="107">
        <v>216.22379999999995</v>
      </c>
      <c r="G53" s="105">
        <v>0</v>
      </c>
      <c r="H53" s="21">
        <f t="shared" si="0"/>
        <v>0</v>
      </c>
      <c r="I53" s="131">
        <f t="shared" si="1"/>
        <v>0</v>
      </c>
      <c r="J53" s="8"/>
    </row>
    <row r="54" spans="2:10" ht="15.6">
      <c r="B54" s="145"/>
      <c r="C54" s="18" t="s">
        <v>59</v>
      </c>
      <c r="D54" s="19" t="s">
        <v>60</v>
      </c>
      <c r="E54" s="20">
        <v>6.9000000000000006E-2</v>
      </c>
      <c r="F54" s="107">
        <v>208.96199999999996</v>
      </c>
      <c r="G54" s="105">
        <v>0</v>
      </c>
      <c r="H54" s="21">
        <f t="shared" si="0"/>
        <v>0</v>
      </c>
      <c r="I54" s="131">
        <f t="shared" si="1"/>
        <v>0</v>
      </c>
      <c r="J54" s="8"/>
    </row>
    <row r="55" spans="2:10" ht="15.6">
      <c r="B55" s="145"/>
      <c r="C55" s="18" t="s">
        <v>61</v>
      </c>
      <c r="D55" s="19" t="s">
        <v>62</v>
      </c>
      <c r="E55" s="20">
        <v>0.12</v>
      </c>
      <c r="F55" s="107">
        <v>363.23819999999995</v>
      </c>
      <c r="G55" s="105">
        <v>0</v>
      </c>
      <c r="H55" s="21">
        <f t="shared" si="0"/>
        <v>0</v>
      </c>
      <c r="I55" s="131">
        <f t="shared" si="1"/>
        <v>0</v>
      </c>
      <c r="J55" s="8"/>
    </row>
    <row r="56" spans="2:10" ht="15.6">
      <c r="B56" s="145"/>
      <c r="C56" s="18" t="s">
        <v>63</v>
      </c>
      <c r="D56" s="19" t="s">
        <v>64</v>
      </c>
      <c r="E56" s="20">
        <v>7.3999999999999996E-2</v>
      </c>
      <c r="F56" s="107">
        <v>222.44819999999999</v>
      </c>
      <c r="G56" s="105">
        <v>0</v>
      </c>
      <c r="H56" s="21">
        <f t="shared" si="0"/>
        <v>0</v>
      </c>
      <c r="I56" s="131">
        <f t="shared" si="1"/>
        <v>0</v>
      </c>
      <c r="J56" s="8"/>
    </row>
    <row r="57" spans="2:10" ht="15.6">
      <c r="B57" s="145"/>
      <c r="C57" s="18" t="s">
        <v>65</v>
      </c>
      <c r="D57" s="19" t="s">
        <v>66</v>
      </c>
      <c r="E57" s="20">
        <v>5.1999999999999998E-2</v>
      </c>
      <c r="F57" s="107">
        <v>155.75819999999999</v>
      </c>
      <c r="G57" s="105">
        <v>0</v>
      </c>
      <c r="H57" s="21">
        <f t="shared" si="0"/>
        <v>0</v>
      </c>
      <c r="I57" s="131">
        <f t="shared" si="1"/>
        <v>0</v>
      </c>
      <c r="J57" s="8"/>
    </row>
    <row r="58" spans="2:10" ht="15.6">
      <c r="B58" s="145"/>
      <c r="C58" s="18" t="s">
        <v>67</v>
      </c>
      <c r="D58" s="19" t="s">
        <v>68</v>
      </c>
      <c r="E58" s="20">
        <v>0.122</v>
      </c>
      <c r="F58" s="107">
        <v>370.79639999999995</v>
      </c>
      <c r="G58" s="105">
        <v>0</v>
      </c>
      <c r="H58" s="21">
        <f t="shared" si="0"/>
        <v>0</v>
      </c>
      <c r="I58" s="131">
        <f t="shared" si="1"/>
        <v>0</v>
      </c>
      <c r="J58" s="8"/>
    </row>
    <row r="59" spans="2:10" ht="15.6">
      <c r="B59" s="145"/>
      <c r="C59" s="18" t="s">
        <v>69</v>
      </c>
      <c r="D59" s="19" t="s">
        <v>70</v>
      </c>
      <c r="E59" s="20">
        <v>0.122</v>
      </c>
      <c r="F59" s="107">
        <v>370.79639999999995</v>
      </c>
      <c r="G59" s="105">
        <v>0</v>
      </c>
      <c r="H59" s="21">
        <f t="shared" si="0"/>
        <v>0</v>
      </c>
      <c r="I59" s="131">
        <f t="shared" si="1"/>
        <v>0</v>
      </c>
      <c r="J59" s="8"/>
    </row>
    <row r="60" spans="2:10" ht="15.6">
      <c r="B60" s="145"/>
      <c r="C60" s="18" t="s">
        <v>71</v>
      </c>
      <c r="D60" s="19" t="s">
        <v>72</v>
      </c>
      <c r="E60" s="20">
        <v>6.2E-2</v>
      </c>
      <c r="F60" s="107">
        <v>188.0658</v>
      </c>
      <c r="G60" s="105">
        <v>0</v>
      </c>
      <c r="H60" s="21">
        <f t="shared" si="0"/>
        <v>0</v>
      </c>
      <c r="I60" s="131">
        <f t="shared" si="1"/>
        <v>0</v>
      </c>
      <c r="J60" s="8"/>
    </row>
    <row r="61" spans="2:10" ht="15.6">
      <c r="B61" s="145"/>
      <c r="C61" s="18" t="s">
        <v>73</v>
      </c>
      <c r="D61" s="19" t="s">
        <v>74</v>
      </c>
      <c r="E61" s="20">
        <v>9.8000000000000004E-2</v>
      </c>
      <c r="F61" s="107">
        <v>295.9554</v>
      </c>
      <c r="G61" s="105">
        <v>0</v>
      </c>
      <c r="H61" s="21">
        <f t="shared" si="0"/>
        <v>0</v>
      </c>
      <c r="I61" s="131">
        <f t="shared" si="1"/>
        <v>0</v>
      </c>
      <c r="J61" s="8"/>
    </row>
    <row r="62" spans="2:10" ht="15.6">
      <c r="B62" s="145"/>
      <c r="C62" s="18" t="s">
        <v>75</v>
      </c>
      <c r="D62" s="19" t="s">
        <v>76</v>
      </c>
      <c r="E62" s="20">
        <v>0.107</v>
      </c>
      <c r="F62" s="107">
        <v>323.07600000000002</v>
      </c>
      <c r="G62" s="105">
        <v>0</v>
      </c>
      <c r="H62" s="21">
        <f t="shared" si="0"/>
        <v>0</v>
      </c>
      <c r="I62" s="131">
        <f t="shared" si="1"/>
        <v>0</v>
      </c>
      <c r="J62" s="8"/>
    </row>
    <row r="63" spans="2:10" ht="15.6">
      <c r="B63" s="145"/>
      <c r="C63" s="18" t="s">
        <v>77</v>
      </c>
      <c r="D63" s="19" t="s">
        <v>78</v>
      </c>
      <c r="E63" s="21">
        <v>0.11799999999999999</v>
      </c>
      <c r="F63" s="107">
        <v>357.60659999999996</v>
      </c>
      <c r="G63" s="105">
        <v>0</v>
      </c>
      <c r="H63" s="21">
        <f t="shared" si="0"/>
        <v>0</v>
      </c>
      <c r="I63" s="131">
        <f t="shared" si="1"/>
        <v>0</v>
      </c>
      <c r="J63" s="8"/>
    </row>
    <row r="64" spans="2:10" ht="15.6">
      <c r="B64" s="145"/>
      <c r="C64" s="18" t="s">
        <v>79</v>
      </c>
      <c r="D64" s="19" t="s">
        <v>80</v>
      </c>
      <c r="E64" s="20">
        <v>0.106</v>
      </c>
      <c r="F64" s="107">
        <v>316.85159999999996</v>
      </c>
      <c r="G64" s="105">
        <v>0</v>
      </c>
      <c r="H64" s="21">
        <f t="shared" si="0"/>
        <v>0</v>
      </c>
      <c r="I64" s="131">
        <f t="shared" si="1"/>
        <v>0</v>
      </c>
      <c r="J64" s="8"/>
    </row>
    <row r="65" spans="2:10" ht="15.6">
      <c r="B65" s="145"/>
      <c r="C65" s="18" t="s">
        <v>81</v>
      </c>
      <c r="D65" s="19" t="s">
        <v>82</v>
      </c>
      <c r="E65" s="20">
        <v>0.13600000000000001</v>
      </c>
      <c r="F65" s="107">
        <v>408.43919999999991</v>
      </c>
      <c r="G65" s="105">
        <v>0</v>
      </c>
      <c r="H65" s="21">
        <f t="shared" si="0"/>
        <v>0</v>
      </c>
      <c r="I65" s="131">
        <f t="shared" si="1"/>
        <v>0</v>
      </c>
      <c r="J65" s="8"/>
    </row>
    <row r="66" spans="2:10" ht="15.6">
      <c r="B66" s="145"/>
      <c r="C66" s="18" t="s">
        <v>83</v>
      </c>
      <c r="D66" s="19" t="s">
        <v>84</v>
      </c>
      <c r="E66" s="20">
        <v>0.19</v>
      </c>
      <c r="F66" s="107">
        <v>538.26239999999996</v>
      </c>
      <c r="G66" s="105">
        <v>0</v>
      </c>
      <c r="H66" s="21">
        <f t="shared" si="0"/>
        <v>0</v>
      </c>
      <c r="I66" s="131">
        <f t="shared" si="1"/>
        <v>0</v>
      </c>
      <c r="J66" s="8"/>
    </row>
    <row r="67" spans="2:10" ht="15.6">
      <c r="B67" s="145"/>
      <c r="C67" s="18" t="s">
        <v>85</v>
      </c>
      <c r="D67" s="19" t="s">
        <v>86</v>
      </c>
      <c r="E67" s="20">
        <v>0.13300000000000001</v>
      </c>
      <c r="F67" s="107">
        <v>401.62199999999996</v>
      </c>
      <c r="G67" s="105">
        <v>0</v>
      </c>
      <c r="H67" s="21">
        <f t="shared" si="0"/>
        <v>0</v>
      </c>
      <c r="I67" s="131">
        <f t="shared" si="1"/>
        <v>0</v>
      </c>
      <c r="J67" s="8"/>
    </row>
    <row r="68" spans="2:10" ht="15.6">
      <c r="B68" s="145"/>
      <c r="C68" s="18" t="s">
        <v>87</v>
      </c>
      <c r="D68" s="19" t="s">
        <v>88</v>
      </c>
      <c r="E68" s="20">
        <v>0.06</v>
      </c>
      <c r="F68" s="107">
        <v>181.39679999999998</v>
      </c>
      <c r="G68" s="105">
        <v>0</v>
      </c>
      <c r="H68" s="21">
        <f t="shared" si="0"/>
        <v>0</v>
      </c>
      <c r="I68" s="131">
        <f t="shared" si="1"/>
        <v>0</v>
      </c>
      <c r="J68" s="8"/>
    </row>
    <row r="69" spans="2:10" ht="15.6">
      <c r="B69" s="145"/>
      <c r="C69" s="18" t="s">
        <v>89</v>
      </c>
      <c r="D69" s="19" t="s">
        <v>90</v>
      </c>
      <c r="E69" s="20">
        <v>9.2999999999999999E-2</v>
      </c>
      <c r="F69" s="107">
        <v>281.13539999999995</v>
      </c>
      <c r="G69" s="105">
        <v>0</v>
      </c>
      <c r="H69" s="21">
        <f t="shared" si="0"/>
        <v>0</v>
      </c>
      <c r="I69" s="131">
        <f t="shared" si="1"/>
        <v>0</v>
      </c>
      <c r="J69" s="8"/>
    </row>
    <row r="70" spans="2:10" ht="15.6">
      <c r="B70" s="145"/>
      <c r="C70" s="18" t="s">
        <v>91</v>
      </c>
      <c r="D70" s="19" t="s">
        <v>207</v>
      </c>
      <c r="E70" s="20">
        <v>0.12</v>
      </c>
      <c r="F70" s="107">
        <v>363.09</v>
      </c>
      <c r="G70" s="105">
        <v>0</v>
      </c>
      <c r="H70" s="21">
        <f t="shared" si="0"/>
        <v>0</v>
      </c>
      <c r="I70" s="131">
        <f t="shared" si="1"/>
        <v>0</v>
      </c>
      <c r="J70" s="8"/>
    </row>
    <row r="71" spans="2:10" ht="15.6">
      <c r="B71" s="145"/>
      <c r="C71" s="18" t="s">
        <v>92</v>
      </c>
      <c r="D71" s="19" t="s">
        <v>208</v>
      </c>
      <c r="E71" s="20">
        <v>0.127</v>
      </c>
      <c r="F71" s="107">
        <v>384.28259999999995</v>
      </c>
      <c r="G71" s="105">
        <v>0</v>
      </c>
      <c r="H71" s="21">
        <f t="shared" si="0"/>
        <v>0</v>
      </c>
      <c r="I71" s="131">
        <f t="shared" si="1"/>
        <v>0</v>
      </c>
      <c r="J71" s="8"/>
    </row>
    <row r="72" spans="2:10" ht="15.6">
      <c r="B72" s="145"/>
      <c r="C72" s="18" t="s">
        <v>93</v>
      </c>
      <c r="D72" s="19" t="s">
        <v>209</v>
      </c>
      <c r="E72" s="20">
        <v>0.12</v>
      </c>
      <c r="F72" s="107">
        <v>362.6454</v>
      </c>
      <c r="G72" s="105">
        <v>0</v>
      </c>
      <c r="H72" s="21">
        <f t="shared" si="0"/>
        <v>0</v>
      </c>
      <c r="I72" s="131">
        <f t="shared" si="1"/>
        <v>0</v>
      </c>
      <c r="J72" s="8"/>
    </row>
    <row r="73" spans="2:10" ht="15.6">
      <c r="B73" s="145"/>
      <c r="C73" s="22" t="s">
        <v>94</v>
      </c>
      <c r="D73" s="23" t="s">
        <v>95</v>
      </c>
      <c r="E73" s="24">
        <v>0.08</v>
      </c>
      <c r="F73" s="107">
        <v>242.01059999999993</v>
      </c>
      <c r="G73" s="105">
        <v>0</v>
      </c>
      <c r="H73" s="21">
        <f t="shared" si="0"/>
        <v>0</v>
      </c>
      <c r="I73" s="131">
        <f t="shared" si="1"/>
        <v>0</v>
      </c>
      <c r="J73" s="8"/>
    </row>
    <row r="74" spans="2:10" ht="15.6">
      <c r="B74" s="145"/>
      <c r="C74" s="18" t="s">
        <v>96</v>
      </c>
      <c r="D74" s="19" t="s">
        <v>97</v>
      </c>
      <c r="E74" s="20">
        <v>0.30299999999999999</v>
      </c>
      <c r="F74" s="107">
        <v>915.57959999999991</v>
      </c>
      <c r="G74" s="105">
        <v>0</v>
      </c>
      <c r="H74" s="21">
        <f t="shared" si="0"/>
        <v>0</v>
      </c>
      <c r="I74" s="131">
        <f t="shared" si="1"/>
        <v>0</v>
      </c>
      <c r="J74" s="8"/>
    </row>
    <row r="75" spans="2:10" ht="15.6">
      <c r="B75" s="145"/>
      <c r="C75" s="18" t="s">
        <v>98</v>
      </c>
      <c r="D75" s="19" t="s">
        <v>99</v>
      </c>
      <c r="E75" s="20">
        <v>0.30299999999999999</v>
      </c>
      <c r="F75" s="107">
        <v>915.57959999999991</v>
      </c>
      <c r="G75" s="105">
        <v>0</v>
      </c>
      <c r="H75" s="21">
        <f t="shared" si="0"/>
        <v>0</v>
      </c>
      <c r="I75" s="131">
        <f t="shared" si="1"/>
        <v>0</v>
      </c>
      <c r="J75" s="8"/>
    </row>
    <row r="76" spans="2:10" ht="15.6">
      <c r="B76" s="146"/>
      <c r="C76" s="18" t="s">
        <v>401</v>
      </c>
      <c r="D76" s="19" t="s">
        <v>443</v>
      </c>
      <c r="E76" s="20">
        <v>0.25</v>
      </c>
      <c r="F76" s="107">
        <v>756.56</v>
      </c>
      <c r="G76" s="105">
        <v>0</v>
      </c>
      <c r="H76" s="21">
        <f t="shared" ref="H76" si="3">SUM(E76*G76)</f>
        <v>0</v>
      </c>
      <c r="I76" s="131">
        <f t="shared" si="1"/>
        <v>0</v>
      </c>
      <c r="J76" s="8"/>
    </row>
    <row r="77" spans="2:10" ht="15.6">
      <c r="B77" s="13" t="s">
        <v>7</v>
      </c>
      <c r="C77" s="13" t="s">
        <v>8</v>
      </c>
      <c r="D77" s="38" t="s">
        <v>9</v>
      </c>
      <c r="E77" s="103" t="s">
        <v>0</v>
      </c>
      <c r="F77" s="82" t="s">
        <v>10</v>
      </c>
      <c r="G77" s="106" t="s">
        <v>210</v>
      </c>
      <c r="H77" s="104" t="s">
        <v>211</v>
      </c>
      <c r="I77" s="15" t="s">
        <v>212</v>
      </c>
      <c r="J77" s="8"/>
    </row>
    <row r="78" spans="2:10" ht="15.6" customHeight="1">
      <c r="B78" s="144" t="s">
        <v>100</v>
      </c>
      <c r="C78" s="18" t="s">
        <v>101</v>
      </c>
      <c r="D78" s="19" t="s">
        <v>102</v>
      </c>
      <c r="E78" s="20">
        <v>0.122</v>
      </c>
      <c r="F78" s="107">
        <v>370.79639999999995</v>
      </c>
      <c r="G78" s="105">
        <v>0</v>
      </c>
      <c r="H78" s="21">
        <f t="shared" si="0"/>
        <v>0</v>
      </c>
      <c r="I78" s="131">
        <f t="shared" si="1"/>
        <v>0</v>
      </c>
      <c r="J78" s="8"/>
    </row>
    <row r="79" spans="2:10" ht="15.6">
      <c r="B79" s="145"/>
      <c r="C79" s="18" t="s">
        <v>103</v>
      </c>
      <c r="D79" s="19" t="s">
        <v>104</v>
      </c>
      <c r="E79" s="20">
        <v>0.16700000000000001</v>
      </c>
      <c r="F79" s="107">
        <v>505.21380000000005</v>
      </c>
      <c r="G79" s="105">
        <v>0</v>
      </c>
      <c r="H79" s="21">
        <f t="shared" ref="H79:H86" si="4">SUM(E79*G79)</f>
        <v>0</v>
      </c>
      <c r="I79" s="131">
        <f t="shared" si="1"/>
        <v>0</v>
      </c>
      <c r="J79" s="8"/>
    </row>
    <row r="80" spans="2:10" ht="15.6">
      <c r="B80" s="145"/>
      <c r="C80" s="25">
        <v>463</v>
      </c>
      <c r="D80" s="26" t="s">
        <v>105</v>
      </c>
      <c r="E80" s="27">
        <v>0.114</v>
      </c>
      <c r="F80" s="107">
        <v>345.00959999999998</v>
      </c>
      <c r="G80" s="105">
        <v>0</v>
      </c>
      <c r="H80" s="21">
        <f t="shared" si="4"/>
        <v>0</v>
      </c>
      <c r="I80" s="131">
        <f t="shared" si="1"/>
        <v>0</v>
      </c>
      <c r="J80" s="8"/>
    </row>
    <row r="81" spans="2:10" ht="15.6">
      <c r="B81" s="145"/>
      <c r="C81" s="25">
        <v>464</v>
      </c>
      <c r="D81" s="26" t="s">
        <v>106</v>
      </c>
      <c r="E81" s="27">
        <v>0.115</v>
      </c>
      <c r="F81" s="107">
        <v>347.97359999999998</v>
      </c>
      <c r="G81" s="105">
        <v>0</v>
      </c>
      <c r="H81" s="21">
        <f t="shared" si="4"/>
        <v>0</v>
      </c>
      <c r="I81" s="131">
        <f t="shared" si="1"/>
        <v>0</v>
      </c>
      <c r="J81" s="8"/>
    </row>
    <row r="82" spans="2:10" ht="15.6">
      <c r="B82" s="145"/>
      <c r="C82" s="9">
        <v>470</v>
      </c>
      <c r="D82" s="10" t="s">
        <v>107</v>
      </c>
      <c r="E82" s="71">
        <v>0.122</v>
      </c>
      <c r="F82" s="107">
        <v>369.01799999999997</v>
      </c>
      <c r="G82" s="105">
        <v>0</v>
      </c>
      <c r="H82" s="21">
        <f t="shared" si="4"/>
        <v>0</v>
      </c>
      <c r="I82" s="131">
        <f t="shared" si="1"/>
        <v>0</v>
      </c>
      <c r="J82" s="8"/>
    </row>
    <row r="83" spans="2:10" ht="15.6">
      <c r="B83" s="145"/>
      <c r="C83" s="9">
        <v>471</v>
      </c>
      <c r="D83" s="10" t="s">
        <v>108</v>
      </c>
      <c r="E83" s="71">
        <v>0.122</v>
      </c>
      <c r="F83" s="107">
        <v>369.01799999999997</v>
      </c>
      <c r="G83" s="105">
        <v>0</v>
      </c>
      <c r="H83" s="21">
        <f t="shared" si="4"/>
        <v>0</v>
      </c>
      <c r="I83" s="131">
        <f t="shared" si="1"/>
        <v>0</v>
      </c>
      <c r="J83" s="8"/>
    </row>
    <row r="84" spans="2:10" ht="15.6">
      <c r="B84" s="145"/>
      <c r="C84" s="9">
        <v>518</v>
      </c>
      <c r="D84" s="26" t="s">
        <v>389</v>
      </c>
      <c r="E84" s="71">
        <v>0.02</v>
      </c>
      <c r="F84" s="107">
        <v>60.465599999999995</v>
      </c>
      <c r="G84" s="105">
        <v>0</v>
      </c>
      <c r="H84" s="21">
        <f t="shared" si="4"/>
        <v>0</v>
      </c>
      <c r="I84" s="131">
        <f t="shared" si="1"/>
        <v>0</v>
      </c>
      <c r="J84" s="8"/>
    </row>
    <row r="85" spans="2:10" ht="15.6">
      <c r="B85" s="145"/>
      <c r="C85" s="9">
        <v>519</v>
      </c>
      <c r="D85" s="26" t="s">
        <v>388</v>
      </c>
      <c r="E85" s="71">
        <v>0.02</v>
      </c>
      <c r="F85" s="107">
        <v>60.465599999999995</v>
      </c>
      <c r="G85" s="105">
        <v>0</v>
      </c>
      <c r="H85" s="21">
        <f t="shared" si="4"/>
        <v>0</v>
      </c>
      <c r="I85" s="131">
        <f t="shared" si="1"/>
        <v>0</v>
      </c>
      <c r="J85" s="8"/>
    </row>
    <row r="86" spans="2:10" ht="15.6">
      <c r="B86" s="146"/>
      <c r="C86" s="9">
        <v>520</v>
      </c>
      <c r="D86" s="19" t="s">
        <v>387</v>
      </c>
      <c r="E86" s="71">
        <v>2.1000000000000001E-2</v>
      </c>
      <c r="F86" s="107">
        <v>63.281399999999984</v>
      </c>
      <c r="G86" s="105">
        <v>0</v>
      </c>
      <c r="H86" s="21">
        <f t="shared" si="4"/>
        <v>0</v>
      </c>
      <c r="I86" s="131">
        <f t="shared" si="1"/>
        <v>0</v>
      </c>
      <c r="J86" s="8"/>
    </row>
    <row r="87" spans="2:10" ht="15.6">
      <c r="B87" s="13" t="s">
        <v>7</v>
      </c>
      <c r="C87" s="13" t="s">
        <v>8</v>
      </c>
      <c r="D87" s="38" t="s">
        <v>9</v>
      </c>
      <c r="E87" s="103" t="s">
        <v>0</v>
      </c>
      <c r="F87" s="82" t="s">
        <v>10</v>
      </c>
      <c r="G87" s="106" t="s">
        <v>210</v>
      </c>
      <c r="H87" s="104" t="s">
        <v>211</v>
      </c>
      <c r="I87" s="15" t="s">
        <v>212</v>
      </c>
      <c r="J87" s="8"/>
    </row>
    <row r="88" spans="2:10" ht="15.6">
      <c r="B88" s="144" t="s">
        <v>109</v>
      </c>
      <c r="C88" s="18" t="s">
        <v>110</v>
      </c>
      <c r="D88" s="19" t="s">
        <v>111</v>
      </c>
      <c r="E88" s="20">
        <v>7.9000000000000001E-2</v>
      </c>
      <c r="F88" s="107">
        <v>239.9358</v>
      </c>
      <c r="G88" s="105">
        <v>0</v>
      </c>
      <c r="H88" s="21">
        <f t="shared" ref="H88:H149" si="5">SUM(E88*G88)</f>
        <v>0</v>
      </c>
      <c r="I88" s="131">
        <f t="shared" ref="I88:I149" si="6">SUM(F88*G88)</f>
        <v>0</v>
      </c>
      <c r="J88" s="8"/>
    </row>
    <row r="89" spans="2:10" ht="15.6">
      <c r="B89" s="145"/>
      <c r="C89" s="18" t="s">
        <v>112</v>
      </c>
      <c r="D89" s="19" t="s">
        <v>113</v>
      </c>
      <c r="E89" s="20">
        <v>0.08</v>
      </c>
      <c r="F89" s="107">
        <v>242.01059999999993</v>
      </c>
      <c r="G89" s="105">
        <v>0</v>
      </c>
      <c r="H89" s="21">
        <f t="shared" si="5"/>
        <v>0</v>
      </c>
      <c r="I89" s="131">
        <f t="shared" si="6"/>
        <v>0</v>
      </c>
      <c r="J89" s="8"/>
    </row>
    <row r="90" spans="2:10" ht="15.6">
      <c r="B90" s="145"/>
      <c r="C90" s="18" t="s">
        <v>114</v>
      </c>
      <c r="D90" s="19" t="s">
        <v>115</v>
      </c>
      <c r="E90" s="20">
        <v>0.32900000000000001</v>
      </c>
      <c r="F90" s="107">
        <v>1000.0536</v>
      </c>
      <c r="G90" s="105">
        <v>0</v>
      </c>
      <c r="H90" s="21">
        <f t="shared" si="5"/>
        <v>0</v>
      </c>
      <c r="I90" s="131">
        <f t="shared" si="6"/>
        <v>0</v>
      </c>
      <c r="J90" s="8"/>
    </row>
    <row r="91" spans="2:10" ht="15.6">
      <c r="B91" s="145"/>
      <c r="C91" s="18" t="s">
        <v>116</v>
      </c>
      <c r="D91" s="19" t="s">
        <v>117</v>
      </c>
      <c r="E91" s="20">
        <v>0.109</v>
      </c>
      <c r="F91" s="107">
        <v>331.52339999999998</v>
      </c>
      <c r="G91" s="105">
        <v>0</v>
      </c>
      <c r="H91" s="21">
        <f t="shared" si="5"/>
        <v>0</v>
      </c>
      <c r="I91" s="131">
        <f t="shared" si="6"/>
        <v>0</v>
      </c>
      <c r="J91" s="8"/>
    </row>
    <row r="92" spans="2:10" ht="15.6">
      <c r="B92" s="145"/>
      <c r="C92" s="18" t="s">
        <v>118</v>
      </c>
      <c r="D92" s="19" t="s">
        <v>119</v>
      </c>
      <c r="E92" s="20">
        <v>0.14599999999999999</v>
      </c>
      <c r="F92" s="107">
        <v>442.08059999999995</v>
      </c>
      <c r="G92" s="105">
        <v>0</v>
      </c>
      <c r="H92" s="21">
        <f t="shared" si="5"/>
        <v>0</v>
      </c>
      <c r="I92" s="131">
        <f t="shared" si="6"/>
        <v>0</v>
      </c>
      <c r="J92" s="8"/>
    </row>
    <row r="93" spans="2:10" ht="15.6">
      <c r="B93" s="145"/>
      <c r="C93" s="18" t="s">
        <v>120</v>
      </c>
      <c r="D93" s="19" t="s">
        <v>121</v>
      </c>
      <c r="E93" s="20">
        <v>7.4999999999999997E-2</v>
      </c>
      <c r="F93" s="107">
        <v>226.44959999999998</v>
      </c>
      <c r="G93" s="105">
        <v>0</v>
      </c>
      <c r="H93" s="21">
        <f t="shared" si="5"/>
        <v>0</v>
      </c>
      <c r="I93" s="131">
        <f t="shared" si="6"/>
        <v>0</v>
      </c>
      <c r="J93" s="8"/>
    </row>
    <row r="94" spans="2:10" ht="15.6">
      <c r="B94" s="145"/>
      <c r="C94" s="18" t="s">
        <v>122</v>
      </c>
      <c r="D94" s="19" t="s">
        <v>123</v>
      </c>
      <c r="E94" s="20">
        <v>0.06</v>
      </c>
      <c r="F94" s="107">
        <v>181.98959999999997</v>
      </c>
      <c r="G94" s="105">
        <v>0</v>
      </c>
      <c r="H94" s="21">
        <f t="shared" si="5"/>
        <v>0</v>
      </c>
      <c r="I94" s="131">
        <f t="shared" si="6"/>
        <v>0</v>
      </c>
      <c r="J94" s="8"/>
    </row>
    <row r="95" spans="2:10" ht="15.6">
      <c r="B95" s="145"/>
      <c r="C95" s="18" t="s">
        <v>124</v>
      </c>
      <c r="D95" s="19" t="s">
        <v>125</v>
      </c>
      <c r="E95" s="20">
        <v>0.06</v>
      </c>
      <c r="F95" s="107">
        <v>181.98959999999997</v>
      </c>
      <c r="G95" s="105">
        <v>0</v>
      </c>
      <c r="H95" s="21">
        <f t="shared" si="5"/>
        <v>0</v>
      </c>
      <c r="I95" s="131">
        <f t="shared" si="6"/>
        <v>0</v>
      </c>
      <c r="J95" s="8"/>
    </row>
    <row r="96" spans="2:10" ht="15.6">
      <c r="B96" s="145"/>
      <c r="C96" s="18" t="s">
        <v>126</v>
      </c>
      <c r="D96" s="19" t="s">
        <v>127</v>
      </c>
      <c r="E96" s="20">
        <v>0.06</v>
      </c>
      <c r="F96" s="107">
        <v>181.98959999999997</v>
      </c>
      <c r="G96" s="105">
        <v>0</v>
      </c>
      <c r="H96" s="21">
        <f t="shared" si="5"/>
        <v>0</v>
      </c>
      <c r="I96" s="131">
        <f t="shared" si="6"/>
        <v>0</v>
      </c>
      <c r="J96" s="8"/>
    </row>
    <row r="97" spans="2:10" ht="15.6">
      <c r="B97" s="145"/>
      <c r="C97" s="18" t="s">
        <v>128</v>
      </c>
      <c r="D97" s="19" t="s">
        <v>129</v>
      </c>
      <c r="E97" s="20">
        <v>0.06</v>
      </c>
      <c r="F97" s="107">
        <v>181.98959999999997</v>
      </c>
      <c r="G97" s="105">
        <v>0</v>
      </c>
      <c r="H97" s="21">
        <f t="shared" si="5"/>
        <v>0</v>
      </c>
      <c r="I97" s="131">
        <f t="shared" si="6"/>
        <v>0</v>
      </c>
      <c r="J97" s="8"/>
    </row>
    <row r="98" spans="2:10" ht="15.6">
      <c r="B98" s="145"/>
      <c r="C98" s="18" t="s">
        <v>130</v>
      </c>
      <c r="D98" s="19" t="s">
        <v>131</v>
      </c>
      <c r="E98" s="20">
        <v>0.129</v>
      </c>
      <c r="F98" s="107">
        <v>390.21059999999994</v>
      </c>
      <c r="G98" s="105">
        <v>0</v>
      </c>
      <c r="H98" s="21">
        <f t="shared" si="5"/>
        <v>0</v>
      </c>
      <c r="I98" s="131">
        <f t="shared" si="6"/>
        <v>0</v>
      </c>
      <c r="J98" s="8"/>
    </row>
    <row r="99" spans="2:10" ht="15.6">
      <c r="B99" s="145"/>
      <c r="C99" s="18" t="s">
        <v>132</v>
      </c>
      <c r="D99" s="19" t="s">
        <v>133</v>
      </c>
      <c r="E99" s="20">
        <v>0.13300000000000001</v>
      </c>
      <c r="F99" s="107">
        <v>403.6968</v>
      </c>
      <c r="G99" s="105">
        <v>0</v>
      </c>
      <c r="H99" s="21">
        <f t="shared" si="5"/>
        <v>0</v>
      </c>
      <c r="I99" s="131">
        <f t="shared" si="6"/>
        <v>0</v>
      </c>
      <c r="J99" s="8"/>
    </row>
    <row r="100" spans="2:10" ht="15.6">
      <c r="B100" s="145"/>
      <c r="C100" s="18" t="s">
        <v>134</v>
      </c>
      <c r="D100" s="19" t="s">
        <v>135</v>
      </c>
      <c r="E100" s="21">
        <v>0.06</v>
      </c>
      <c r="F100" s="107">
        <v>181.98959999999997</v>
      </c>
      <c r="G100" s="105">
        <v>0</v>
      </c>
      <c r="H100" s="21">
        <f t="shared" si="5"/>
        <v>0</v>
      </c>
      <c r="I100" s="131">
        <f t="shared" si="6"/>
        <v>0</v>
      </c>
      <c r="J100" s="8"/>
    </row>
    <row r="101" spans="2:10" ht="15.6">
      <c r="B101" s="145"/>
      <c r="C101" s="18" t="s">
        <v>136</v>
      </c>
      <c r="D101" s="19" t="s">
        <v>137</v>
      </c>
      <c r="E101" s="20">
        <v>9.8000000000000004E-2</v>
      </c>
      <c r="F101" s="107">
        <v>295.9554</v>
      </c>
      <c r="G101" s="105">
        <v>0</v>
      </c>
      <c r="H101" s="21">
        <f t="shared" si="5"/>
        <v>0</v>
      </c>
      <c r="I101" s="131">
        <f t="shared" si="6"/>
        <v>0</v>
      </c>
      <c r="J101" s="8"/>
    </row>
    <row r="102" spans="2:10" ht="15.6">
      <c r="B102" s="145"/>
      <c r="C102" s="18" t="s">
        <v>138</v>
      </c>
      <c r="D102" s="19" t="s">
        <v>139</v>
      </c>
      <c r="E102" s="20">
        <v>0.09</v>
      </c>
      <c r="F102" s="107">
        <v>268.98299999999995</v>
      </c>
      <c r="G102" s="105">
        <v>0</v>
      </c>
      <c r="H102" s="21">
        <f t="shared" si="5"/>
        <v>0</v>
      </c>
      <c r="I102" s="131">
        <f t="shared" si="6"/>
        <v>0</v>
      </c>
      <c r="J102" s="8"/>
    </row>
    <row r="103" spans="2:10" ht="15.6">
      <c r="B103" s="145"/>
      <c r="C103" s="18" t="s">
        <v>140</v>
      </c>
      <c r="D103" s="19" t="s">
        <v>141</v>
      </c>
      <c r="E103" s="20">
        <v>0.08</v>
      </c>
      <c r="F103" s="107">
        <v>239.34299999999996</v>
      </c>
      <c r="G103" s="105">
        <v>0</v>
      </c>
      <c r="H103" s="21">
        <f t="shared" si="5"/>
        <v>0</v>
      </c>
      <c r="I103" s="131">
        <f t="shared" si="6"/>
        <v>0</v>
      </c>
      <c r="J103" s="8"/>
    </row>
    <row r="104" spans="2:10" ht="15.6">
      <c r="B104" s="145"/>
      <c r="C104" s="18" t="s">
        <v>142</v>
      </c>
      <c r="D104" s="19" t="s">
        <v>143</v>
      </c>
      <c r="E104" s="20">
        <v>6.4000000000000001E-2</v>
      </c>
      <c r="F104" s="107">
        <v>192.06720000000001</v>
      </c>
      <c r="G104" s="105">
        <v>0</v>
      </c>
      <c r="H104" s="21">
        <f t="shared" si="5"/>
        <v>0</v>
      </c>
      <c r="I104" s="131">
        <f t="shared" si="6"/>
        <v>0</v>
      </c>
      <c r="J104" s="8"/>
    </row>
    <row r="105" spans="2:10" ht="15.6">
      <c r="B105" s="145"/>
      <c r="C105" s="18" t="s">
        <v>144</v>
      </c>
      <c r="D105" s="19" t="s">
        <v>145</v>
      </c>
      <c r="E105" s="20">
        <v>0.30299999999999999</v>
      </c>
      <c r="F105" s="107">
        <v>916.91339999999991</v>
      </c>
      <c r="G105" s="105">
        <v>0</v>
      </c>
      <c r="H105" s="21">
        <f t="shared" si="5"/>
        <v>0</v>
      </c>
      <c r="I105" s="131">
        <f t="shared" si="6"/>
        <v>0</v>
      </c>
      <c r="J105" s="8"/>
    </row>
    <row r="106" spans="2:10" ht="15.6">
      <c r="B106" s="145"/>
      <c r="C106" s="18" t="s">
        <v>146</v>
      </c>
      <c r="D106" s="19" t="s">
        <v>147</v>
      </c>
      <c r="E106" s="20">
        <v>0.11</v>
      </c>
      <c r="F106" s="107">
        <v>332.85719999999998</v>
      </c>
      <c r="G106" s="105">
        <v>0</v>
      </c>
      <c r="H106" s="21">
        <f t="shared" si="5"/>
        <v>0</v>
      </c>
      <c r="I106" s="131">
        <f t="shared" si="6"/>
        <v>0</v>
      </c>
      <c r="J106" s="8"/>
    </row>
    <row r="107" spans="2:10" ht="15.6">
      <c r="B107" s="145"/>
      <c r="C107" s="18" t="s">
        <v>148</v>
      </c>
      <c r="D107" s="19" t="s">
        <v>149</v>
      </c>
      <c r="E107" s="20">
        <v>9.0999999999999998E-2</v>
      </c>
      <c r="F107" s="107">
        <v>275.35559999999992</v>
      </c>
      <c r="G107" s="105">
        <v>0</v>
      </c>
      <c r="H107" s="21">
        <f t="shared" si="5"/>
        <v>0</v>
      </c>
      <c r="I107" s="131">
        <f t="shared" si="6"/>
        <v>0</v>
      </c>
      <c r="J107" s="8"/>
    </row>
    <row r="108" spans="2:10" ht="15.6">
      <c r="B108" s="145"/>
      <c r="C108" s="18" t="s">
        <v>150</v>
      </c>
      <c r="D108" s="19" t="s">
        <v>151</v>
      </c>
      <c r="E108" s="20">
        <v>0.10299999999999999</v>
      </c>
      <c r="F108" s="107">
        <v>311.66459999999995</v>
      </c>
      <c r="G108" s="105">
        <v>0</v>
      </c>
      <c r="H108" s="21">
        <f t="shared" si="5"/>
        <v>0</v>
      </c>
      <c r="I108" s="131">
        <f t="shared" si="6"/>
        <v>0</v>
      </c>
      <c r="J108" s="8"/>
    </row>
    <row r="109" spans="2:10" ht="15.6">
      <c r="B109" s="145"/>
      <c r="C109" s="18" t="s">
        <v>152</v>
      </c>
      <c r="D109" s="19" t="s">
        <v>153</v>
      </c>
      <c r="E109" s="20">
        <v>8.4000000000000005E-2</v>
      </c>
      <c r="F109" s="107">
        <v>253.86659999999998</v>
      </c>
      <c r="G109" s="105">
        <v>0</v>
      </c>
      <c r="H109" s="21">
        <f t="shared" si="5"/>
        <v>0</v>
      </c>
      <c r="I109" s="131">
        <f t="shared" si="6"/>
        <v>0</v>
      </c>
      <c r="J109" s="8"/>
    </row>
    <row r="110" spans="2:10" ht="15.6">
      <c r="B110" s="145"/>
      <c r="C110" s="18" t="s">
        <v>154</v>
      </c>
      <c r="D110" s="19" t="s">
        <v>155</v>
      </c>
      <c r="E110" s="20">
        <v>0.45500000000000002</v>
      </c>
      <c r="F110" s="107">
        <v>1376.6297999999997</v>
      </c>
      <c r="G110" s="105">
        <v>0</v>
      </c>
      <c r="H110" s="21">
        <f t="shared" si="5"/>
        <v>0</v>
      </c>
      <c r="I110" s="131">
        <f t="shared" si="6"/>
        <v>0</v>
      </c>
      <c r="J110" s="8"/>
    </row>
    <row r="111" spans="2:10" ht="15.6">
      <c r="B111" s="145"/>
      <c r="C111" s="18" t="s">
        <v>156</v>
      </c>
      <c r="D111" s="19" t="s">
        <v>157</v>
      </c>
      <c r="E111" s="20">
        <v>5.8999999999999997E-2</v>
      </c>
      <c r="F111" s="107">
        <v>178.43279999999996</v>
      </c>
      <c r="G111" s="105">
        <v>0</v>
      </c>
      <c r="H111" s="21">
        <f t="shared" si="5"/>
        <v>0</v>
      </c>
      <c r="I111" s="131">
        <f t="shared" si="6"/>
        <v>0</v>
      </c>
      <c r="J111" s="8"/>
    </row>
    <row r="112" spans="2:10" ht="15.6">
      <c r="B112" s="145"/>
      <c r="C112" s="18" t="s">
        <v>158</v>
      </c>
      <c r="D112" s="19" t="s">
        <v>159</v>
      </c>
      <c r="E112" s="20">
        <v>5.8999999999999997E-2</v>
      </c>
      <c r="F112" s="107">
        <v>178.43279999999996</v>
      </c>
      <c r="G112" s="105">
        <v>0</v>
      </c>
      <c r="H112" s="21">
        <f t="shared" si="5"/>
        <v>0</v>
      </c>
      <c r="I112" s="131">
        <f t="shared" si="6"/>
        <v>0</v>
      </c>
      <c r="J112" s="8"/>
    </row>
    <row r="113" spans="2:10" ht="15.6">
      <c r="B113" s="145"/>
      <c r="C113" s="18" t="s">
        <v>160</v>
      </c>
      <c r="D113" s="19" t="s">
        <v>161</v>
      </c>
      <c r="E113" s="20">
        <v>9.1999999999999998E-2</v>
      </c>
      <c r="F113" s="107">
        <v>278.17139999999995</v>
      </c>
      <c r="G113" s="105">
        <v>0</v>
      </c>
      <c r="H113" s="21">
        <f t="shared" si="5"/>
        <v>0</v>
      </c>
      <c r="I113" s="131">
        <f t="shared" si="6"/>
        <v>0</v>
      </c>
      <c r="J113" s="8"/>
    </row>
    <row r="114" spans="2:10" ht="15.6">
      <c r="B114" s="145"/>
      <c r="C114" s="18" t="s">
        <v>162</v>
      </c>
      <c r="D114" s="19" t="s">
        <v>163</v>
      </c>
      <c r="E114" s="20">
        <v>8.4000000000000005E-2</v>
      </c>
      <c r="F114" s="107">
        <v>254.01479999999998</v>
      </c>
      <c r="G114" s="105">
        <v>0</v>
      </c>
      <c r="H114" s="21">
        <f t="shared" si="5"/>
        <v>0</v>
      </c>
      <c r="I114" s="131">
        <f t="shared" si="6"/>
        <v>0</v>
      </c>
      <c r="J114" s="8"/>
    </row>
    <row r="115" spans="2:10" ht="15.6">
      <c r="B115" s="145"/>
      <c r="C115" s="18" t="s">
        <v>164</v>
      </c>
      <c r="D115" s="19" t="s">
        <v>165</v>
      </c>
      <c r="E115" s="20">
        <v>0.129</v>
      </c>
      <c r="F115" s="107">
        <v>390.06239999999997</v>
      </c>
      <c r="G115" s="105">
        <v>0</v>
      </c>
      <c r="H115" s="21">
        <f t="shared" si="5"/>
        <v>0</v>
      </c>
      <c r="I115" s="131">
        <f t="shared" si="6"/>
        <v>0</v>
      </c>
      <c r="J115" s="8"/>
    </row>
    <row r="116" spans="2:10" ht="15.6">
      <c r="B116" s="146"/>
      <c r="C116" s="18" t="s">
        <v>166</v>
      </c>
      <c r="D116" s="19" t="s">
        <v>167</v>
      </c>
      <c r="E116" s="20">
        <v>5.8999999999999997E-2</v>
      </c>
      <c r="F116" s="107">
        <v>178.43279999999996</v>
      </c>
      <c r="G116" s="105">
        <v>0</v>
      </c>
      <c r="H116" s="21">
        <f t="shared" si="5"/>
        <v>0</v>
      </c>
      <c r="I116" s="131">
        <f t="shared" si="6"/>
        <v>0</v>
      </c>
      <c r="J116" s="8"/>
    </row>
    <row r="117" spans="2:10" ht="15.6">
      <c r="B117" s="13" t="s">
        <v>7</v>
      </c>
      <c r="C117" s="13" t="s">
        <v>8</v>
      </c>
      <c r="D117" s="38" t="s">
        <v>9</v>
      </c>
      <c r="E117" s="14" t="s">
        <v>0</v>
      </c>
      <c r="F117" s="82" t="s">
        <v>10</v>
      </c>
      <c r="G117" s="106" t="s">
        <v>210</v>
      </c>
      <c r="H117" s="104" t="s">
        <v>211</v>
      </c>
      <c r="I117" s="15" t="s">
        <v>212</v>
      </c>
      <c r="J117" s="8"/>
    </row>
    <row r="118" spans="2:10" ht="15.6" customHeight="1">
      <c r="B118" s="144" t="s">
        <v>168</v>
      </c>
      <c r="C118" s="18" t="s">
        <v>120</v>
      </c>
      <c r="D118" s="19" t="s">
        <v>121</v>
      </c>
      <c r="E118" s="20">
        <v>7.4999999999999997E-2</v>
      </c>
      <c r="F118" s="107">
        <v>226.44959999999998</v>
      </c>
      <c r="G118" s="105">
        <v>0</v>
      </c>
      <c r="H118" s="21">
        <f t="shared" si="5"/>
        <v>0</v>
      </c>
      <c r="I118" s="131">
        <f t="shared" si="6"/>
        <v>0</v>
      </c>
      <c r="J118" s="8"/>
    </row>
    <row r="119" spans="2:10" ht="15.6">
      <c r="B119" s="145"/>
      <c r="C119" s="18" t="s">
        <v>169</v>
      </c>
      <c r="D119" s="19" t="s">
        <v>170</v>
      </c>
      <c r="E119" s="20">
        <v>1.4E-2</v>
      </c>
      <c r="F119" s="107">
        <v>42.5334</v>
      </c>
      <c r="G119" s="105">
        <v>0</v>
      </c>
      <c r="H119" s="21">
        <f t="shared" si="5"/>
        <v>0</v>
      </c>
      <c r="I119" s="131">
        <f t="shared" si="6"/>
        <v>0</v>
      </c>
      <c r="J119" s="8"/>
    </row>
    <row r="120" spans="2:10" ht="15.6">
      <c r="B120" s="145"/>
      <c r="C120" s="18" t="s">
        <v>171</v>
      </c>
      <c r="D120" s="19" t="s">
        <v>172</v>
      </c>
      <c r="E120" s="21">
        <v>3.1E-2</v>
      </c>
      <c r="F120" s="107">
        <v>93.662399999999991</v>
      </c>
      <c r="G120" s="105">
        <v>0</v>
      </c>
      <c r="H120" s="21">
        <f t="shared" si="5"/>
        <v>0</v>
      </c>
      <c r="I120" s="131">
        <f t="shared" si="6"/>
        <v>0</v>
      </c>
      <c r="J120" s="8"/>
    </row>
    <row r="121" spans="2:10" ht="15.6">
      <c r="B121" s="145"/>
      <c r="C121" s="18" t="s">
        <v>173</v>
      </c>
      <c r="D121" s="19" t="s">
        <v>174</v>
      </c>
      <c r="E121" s="20">
        <v>0.08</v>
      </c>
      <c r="F121" s="107">
        <v>242.01059999999993</v>
      </c>
      <c r="G121" s="105">
        <v>0</v>
      </c>
      <c r="H121" s="21">
        <f t="shared" si="5"/>
        <v>0</v>
      </c>
      <c r="I121" s="131">
        <f t="shared" si="6"/>
        <v>0</v>
      </c>
      <c r="J121" s="8"/>
    </row>
    <row r="122" spans="2:10" ht="15.6">
      <c r="B122" s="145"/>
      <c r="C122" s="18" t="s">
        <v>175</v>
      </c>
      <c r="D122" s="19" t="s">
        <v>176</v>
      </c>
      <c r="E122" s="21">
        <v>2.9000000000000001E-2</v>
      </c>
      <c r="F122" s="107">
        <v>87.73439999999998</v>
      </c>
      <c r="G122" s="105">
        <v>0</v>
      </c>
      <c r="H122" s="21">
        <f t="shared" ref="H122:H128" si="7">SUM(E122*G122)</f>
        <v>0</v>
      </c>
      <c r="I122" s="131">
        <f t="shared" ref="I122:I123" si="8">SUM(F122*G122)</f>
        <v>0</v>
      </c>
      <c r="J122" s="8"/>
    </row>
    <row r="123" spans="2:10" ht="15.6">
      <c r="B123" s="145"/>
      <c r="C123" s="18" t="s">
        <v>177</v>
      </c>
      <c r="D123" s="19" t="s">
        <v>178</v>
      </c>
      <c r="E123" s="21">
        <v>0.06</v>
      </c>
      <c r="F123" s="107">
        <v>181.98959999999997</v>
      </c>
      <c r="G123" s="105">
        <v>0</v>
      </c>
      <c r="H123" s="21">
        <f t="shared" si="7"/>
        <v>0</v>
      </c>
      <c r="I123" s="131">
        <f t="shared" si="8"/>
        <v>0</v>
      </c>
      <c r="J123" s="8"/>
    </row>
    <row r="124" spans="2:10" ht="15.6">
      <c r="B124" s="145"/>
      <c r="C124" s="18" t="s">
        <v>179</v>
      </c>
      <c r="D124" s="19" t="s">
        <v>180</v>
      </c>
      <c r="E124" s="21">
        <v>0.06</v>
      </c>
      <c r="F124" s="107">
        <v>181.98959999999997</v>
      </c>
      <c r="G124" s="105">
        <v>0</v>
      </c>
      <c r="H124" s="21">
        <f t="shared" si="7"/>
        <v>0</v>
      </c>
      <c r="I124" s="131">
        <f t="shared" si="6"/>
        <v>0</v>
      </c>
      <c r="J124" s="8"/>
    </row>
    <row r="125" spans="2:10" ht="15.6">
      <c r="B125" s="145"/>
      <c r="C125" s="18" t="s">
        <v>181</v>
      </c>
      <c r="D125" s="19" t="s">
        <v>182</v>
      </c>
      <c r="E125" s="21">
        <v>9.2999999999999999E-2</v>
      </c>
      <c r="F125" s="107">
        <v>282.46919999999994</v>
      </c>
      <c r="G125" s="105">
        <v>0</v>
      </c>
      <c r="H125" s="21">
        <f t="shared" si="7"/>
        <v>0</v>
      </c>
      <c r="I125" s="131">
        <f t="shared" si="6"/>
        <v>0</v>
      </c>
      <c r="J125" s="8"/>
    </row>
    <row r="126" spans="2:10" ht="15.6">
      <c r="B126" s="145"/>
      <c r="C126" s="18" t="s">
        <v>183</v>
      </c>
      <c r="D126" s="19" t="s">
        <v>184</v>
      </c>
      <c r="E126" s="21">
        <v>0.17699999999999999</v>
      </c>
      <c r="F126" s="107">
        <v>538.55880000000002</v>
      </c>
      <c r="G126" s="105">
        <v>0</v>
      </c>
      <c r="H126" s="21">
        <f t="shared" si="7"/>
        <v>0</v>
      </c>
      <c r="I126" s="131">
        <f t="shared" si="6"/>
        <v>0</v>
      </c>
      <c r="J126" s="8"/>
    </row>
    <row r="127" spans="2:10" ht="15.6">
      <c r="B127" s="145"/>
      <c r="C127" s="18" t="s">
        <v>185</v>
      </c>
      <c r="D127" s="19" t="s">
        <v>186</v>
      </c>
      <c r="E127" s="21">
        <v>0.17699999999999999</v>
      </c>
      <c r="F127" s="107">
        <v>538.55880000000002</v>
      </c>
      <c r="G127" s="105">
        <v>0</v>
      </c>
      <c r="H127" s="21">
        <f t="shared" si="7"/>
        <v>0</v>
      </c>
      <c r="I127" s="131">
        <f t="shared" si="6"/>
        <v>0</v>
      </c>
      <c r="J127" s="8"/>
    </row>
    <row r="128" spans="2:10" ht="15.6">
      <c r="B128" s="145"/>
      <c r="C128" s="18" t="s">
        <v>187</v>
      </c>
      <c r="D128" s="19" t="s">
        <v>188</v>
      </c>
      <c r="E128" s="21">
        <v>2.7E-2</v>
      </c>
      <c r="F128" s="107">
        <v>81.361800000000002</v>
      </c>
      <c r="G128" s="105">
        <v>0</v>
      </c>
      <c r="H128" s="21">
        <f t="shared" si="7"/>
        <v>0</v>
      </c>
      <c r="I128" s="131">
        <f t="shared" si="6"/>
        <v>0</v>
      </c>
      <c r="J128" s="8"/>
    </row>
    <row r="129" spans="2:10" ht="15.6">
      <c r="B129" s="145"/>
      <c r="C129" s="18" t="s">
        <v>189</v>
      </c>
      <c r="D129" s="19" t="s">
        <v>190</v>
      </c>
      <c r="E129" s="21">
        <v>9.9000000000000005E-2</v>
      </c>
      <c r="F129" s="107">
        <v>299.66039999999998</v>
      </c>
      <c r="G129" s="105">
        <v>0</v>
      </c>
      <c r="H129" s="21">
        <f t="shared" si="5"/>
        <v>0</v>
      </c>
      <c r="I129" s="131">
        <f t="shared" si="6"/>
        <v>0</v>
      </c>
      <c r="J129" s="8"/>
    </row>
    <row r="130" spans="2:10" ht="15.6">
      <c r="B130" s="145"/>
      <c r="C130" s="18" t="s">
        <v>222</v>
      </c>
      <c r="D130" s="19" t="s">
        <v>227</v>
      </c>
      <c r="E130" s="21">
        <v>1.7000000000000001E-2</v>
      </c>
      <c r="F130" s="107">
        <v>51.425399999999996</v>
      </c>
      <c r="G130" s="105">
        <v>0</v>
      </c>
      <c r="H130" s="21">
        <f t="shared" si="5"/>
        <v>0</v>
      </c>
      <c r="I130" s="131">
        <f t="shared" si="6"/>
        <v>0</v>
      </c>
      <c r="J130" s="8"/>
    </row>
    <row r="131" spans="2:10" ht="15.6">
      <c r="B131" s="145"/>
      <c r="C131" s="18" t="s">
        <v>223</v>
      </c>
      <c r="D131" s="19" t="s">
        <v>228</v>
      </c>
      <c r="E131" s="21">
        <v>9.6000000000000002E-2</v>
      </c>
      <c r="F131" s="107">
        <v>290.32379999999995</v>
      </c>
      <c r="G131" s="105">
        <v>0</v>
      </c>
      <c r="H131" s="21">
        <f t="shared" si="5"/>
        <v>0</v>
      </c>
      <c r="I131" s="131">
        <f t="shared" si="6"/>
        <v>0</v>
      </c>
      <c r="J131" s="8"/>
    </row>
    <row r="132" spans="2:10" ht="15.6">
      <c r="B132" s="145"/>
      <c r="C132" s="18" t="s">
        <v>226</v>
      </c>
      <c r="D132" s="19" t="s">
        <v>229</v>
      </c>
      <c r="E132" s="21">
        <v>9.6000000000000002E-2</v>
      </c>
      <c r="F132" s="107">
        <v>290.32379999999995</v>
      </c>
      <c r="G132" s="105">
        <v>0</v>
      </c>
      <c r="H132" s="21">
        <f t="shared" si="5"/>
        <v>0</v>
      </c>
      <c r="I132" s="131">
        <f t="shared" si="6"/>
        <v>0</v>
      </c>
      <c r="J132" s="8"/>
    </row>
    <row r="133" spans="2:10" ht="15.6">
      <c r="B133" s="145"/>
      <c r="C133" s="18" t="s">
        <v>224</v>
      </c>
      <c r="D133" s="19" t="s">
        <v>230</v>
      </c>
      <c r="E133" s="21">
        <v>9.6000000000000002E-2</v>
      </c>
      <c r="F133" s="107">
        <v>290.32379999999995</v>
      </c>
      <c r="G133" s="105">
        <v>0</v>
      </c>
      <c r="H133" s="21">
        <f t="shared" si="5"/>
        <v>0</v>
      </c>
      <c r="I133" s="131">
        <f t="shared" si="6"/>
        <v>0</v>
      </c>
      <c r="J133" s="8"/>
    </row>
    <row r="134" spans="2:10" ht="15.6">
      <c r="B134" s="145"/>
      <c r="C134" s="18" t="s">
        <v>225</v>
      </c>
      <c r="D134" s="19" t="s">
        <v>231</v>
      </c>
      <c r="E134" s="21">
        <v>9.6000000000000002E-2</v>
      </c>
      <c r="F134" s="107">
        <v>290.32379999999995</v>
      </c>
      <c r="G134" s="105">
        <v>0</v>
      </c>
      <c r="H134" s="21">
        <f t="shared" si="5"/>
        <v>0</v>
      </c>
      <c r="I134" s="131">
        <f t="shared" si="6"/>
        <v>0</v>
      </c>
      <c r="J134" s="8"/>
    </row>
    <row r="135" spans="2:10" ht="15.6">
      <c r="B135" s="145"/>
      <c r="C135" s="25">
        <v>462</v>
      </c>
      <c r="D135" s="26" t="s">
        <v>191</v>
      </c>
      <c r="E135" s="27">
        <v>0.02</v>
      </c>
      <c r="F135" s="107">
        <v>60.613799999999998</v>
      </c>
      <c r="G135" s="105">
        <v>0</v>
      </c>
      <c r="H135" s="21">
        <f t="shared" si="5"/>
        <v>0</v>
      </c>
      <c r="I135" s="131">
        <f t="shared" si="6"/>
        <v>0</v>
      </c>
      <c r="J135" s="8"/>
    </row>
    <row r="136" spans="2:10" ht="15.6">
      <c r="B136" s="145"/>
      <c r="C136" s="25">
        <v>515</v>
      </c>
      <c r="D136" s="26" t="s">
        <v>391</v>
      </c>
      <c r="E136" s="27">
        <v>6.9000000000000006E-2</v>
      </c>
      <c r="F136" s="107">
        <v>208.66559999999998</v>
      </c>
      <c r="G136" s="105">
        <v>0</v>
      </c>
      <c r="H136" s="21">
        <f t="shared" ref="H136:H140" si="9">SUM(E136*G136)</f>
        <v>0</v>
      </c>
      <c r="I136" s="131">
        <f t="shared" si="6"/>
        <v>0</v>
      </c>
      <c r="J136" s="8"/>
    </row>
    <row r="137" spans="2:10" ht="15.6">
      <c r="B137" s="145"/>
      <c r="C137" s="25">
        <v>521</v>
      </c>
      <c r="D137" s="19" t="s">
        <v>390</v>
      </c>
      <c r="E137" s="27">
        <v>7.0999999999999994E-2</v>
      </c>
      <c r="F137" s="107">
        <v>214.59359999999998</v>
      </c>
      <c r="G137" s="105">
        <v>0</v>
      </c>
      <c r="H137" s="21">
        <f t="shared" si="9"/>
        <v>0</v>
      </c>
      <c r="I137" s="131">
        <f t="shared" si="6"/>
        <v>0</v>
      </c>
      <c r="J137" s="8"/>
    </row>
    <row r="138" spans="2:10" ht="15.6">
      <c r="B138" s="145"/>
      <c r="C138" s="25">
        <v>522</v>
      </c>
      <c r="D138" s="19" t="s">
        <v>393</v>
      </c>
      <c r="E138" s="27">
        <v>7.0999999999999994E-2</v>
      </c>
      <c r="F138" s="107">
        <v>214.59359999999998</v>
      </c>
      <c r="G138" s="105">
        <v>0</v>
      </c>
      <c r="H138" s="21">
        <f t="shared" si="9"/>
        <v>0</v>
      </c>
      <c r="I138" s="131">
        <f t="shared" si="6"/>
        <v>0</v>
      </c>
      <c r="J138" s="8"/>
    </row>
    <row r="139" spans="2:10" ht="15.6">
      <c r="B139" s="145"/>
      <c r="C139" s="25">
        <v>523</v>
      </c>
      <c r="D139" s="19" t="s">
        <v>394</v>
      </c>
      <c r="E139" s="27">
        <v>6.2E-2</v>
      </c>
      <c r="F139" s="107">
        <v>187.47300000000001</v>
      </c>
      <c r="G139" s="105">
        <v>0</v>
      </c>
      <c r="H139" s="21">
        <f t="shared" si="9"/>
        <v>0</v>
      </c>
      <c r="I139" s="131">
        <f t="shared" si="6"/>
        <v>0</v>
      </c>
      <c r="J139" s="8"/>
    </row>
    <row r="140" spans="2:10" ht="15.6">
      <c r="B140" s="146"/>
      <c r="C140" s="25">
        <v>524</v>
      </c>
      <c r="D140" s="26" t="s">
        <v>392</v>
      </c>
      <c r="E140" s="27">
        <v>0.121</v>
      </c>
      <c r="F140" s="107">
        <v>365.9058</v>
      </c>
      <c r="G140" s="105">
        <v>0</v>
      </c>
      <c r="H140" s="21">
        <f t="shared" si="9"/>
        <v>0</v>
      </c>
      <c r="I140" s="131">
        <f t="shared" si="6"/>
        <v>0</v>
      </c>
      <c r="J140" s="8"/>
    </row>
    <row r="141" spans="2:10" ht="15.6">
      <c r="B141" s="13" t="s">
        <v>7</v>
      </c>
      <c r="C141" s="13" t="s">
        <v>8</v>
      </c>
      <c r="D141" s="38" t="s">
        <v>9</v>
      </c>
      <c r="E141" s="14" t="s">
        <v>0</v>
      </c>
      <c r="F141" s="82" t="s">
        <v>10</v>
      </c>
      <c r="G141" s="106" t="s">
        <v>210</v>
      </c>
      <c r="H141" s="104" t="s">
        <v>211</v>
      </c>
      <c r="I141" s="15" t="s">
        <v>212</v>
      </c>
      <c r="J141" s="8"/>
    </row>
    <row r="142" spans="2:10" ht="15.6" customHeight="1">
      <c r="B142" s="144" t="s">
        <v>192</v>
      </c>
      <c r="C142" s="16" t="s">
        <v>219</v>
      </c>
      <c r="D142" s="17" t="s">
        <v>220</v>
      </c>
      <c r="E142" s="20">
        <v>4.4999999999999998E-2</v>
      </c>
      <c r="F142" s="107">
        <v>134.12099999999998</v>
      </c>
      <c r="G142" s="105">
        <v>0</v>
      </c>
      <c r="H142" s="21">
        <f t="shared" ref="H142" si="10">SUM(E142*G142)</f>
        <v>0</v>
      </c>
      <c r="I142" s="131">
        <f t="shared" si="6"/>
        <v>0</v>
      </c>
      <c r="J142" s="8"/>
    </row>
    <row r="143" spans="2:10" ht="15.6" customHeight="1">
      <c r="B143" s="145"/>
      <c r="C143" s="18" t="s">
        <v>193</v>
      </c>
      <c r="D143" s="19" t="s">
        <v>194</v>
      </c>
      <c r="E143" s="20">
        <v>0.59899999999999998</v>
      </c>
      <c r="F143" s="107">
        <v>1812.4859999999996</v>
      </c>
      <c r="G143" s="105">
        <v>0</v>
      </c>
      <c r="H143" s="21">
        <f t="shared" si="5"/>
        <v>0</v>
      </c>
      <c r="I143" s="131">
        <f t="shared" si="6"/>
        <v>0</v>
      </c>
      <c r="J143" s="8"/>
    </row>
    <row r="144" spans="2:10" ht="15.6">
      <c r="B144" s="145"/>
      <c r="C144" s="18" t="s">
        <v>195</v>
      </c>
      <c r="D144" s="19" t="s">
        <v>196</v>
      </c>
      <c r="E144" s="20">
        <v>0.128</v>
      </c>
      <c r="F144" s="107">
        <v>387.39479999999998</v>
      </c>
      <c r="G144" s="105">
        <v>0</v>
      </c>
      <c r="H144" s="21">
        <f t="shared" si="5"/>
        <v>0</v>
      </c>
      <c r="I144" s="131">
        <f t="shared" si="6"/>
        <v>0</v>
      </c>
      <c r="J144" s="8"/>
    </row>
    <row r="145" spans="2:18" ht="15.6">
      <c r="B145" s="145"/>
      <c r="C145" s="18" t="s">
        <v>197</v>
      </c>
      <c r="D145" s="19" t="s">
        <v>198</v>
      </c>
      <c r="E145" s="20">
        <v>9.6000000000000002E-2</v>
      </c>
      <c r="F145" s="107">
        <v>290.47199999999998</v>
      </c>
      <c r="G145" s="105">
        <v>0</v>
      </c>
      <c r="H145" s="21">
        <f t="shared" si="5"/>
        <v>0</v>
      </c>
      <c r="I145" s="131">
        <f t="shared" si="6"/>
        <v>0</v>
      </c>
      <c r="J145" s="8"/>
    </row>
    <row r="146" spans="2:18" ht="15.6">
      <c r="B146" s="145"/>
      <c r="C146" s="18" t="s">
        <v>199</v>
      </c>
      <c r="D146" s="19" t="s">
        <v>200</v>
      </c>
      <c r="E146" s="20">
        <v>0.128</v>
      </c>
      <c r="F146" s="107">
        <v>387.39479999999998</v>
      </c>
      <c r="G146" s="105">
        <v>0</v>
      </c>
      <c r="H146" s="21">
        <f t="shared" si="5"/>
        <v>0</v>
      </c>
      <c r="I146" s="131">
        <f t="shared" si="6"/>
        <v>0</v>
      </c>
      <c r="J146" s="8"/>
    </row>
    <row r="147" spans="2:18" ht="15.6">
      <c r="B147" s="145"/>
      <c r="C147" s="18" t="s">
        <v>201</v>
      </c>
      <c r="D147" s="19" t="s">
        <v>202</v>
      </c>
      <c r="E147" s="20">
        <v>0.122</v>
      </c>
      <c r="F147" s="107">
        <v>369.01799999999997</v>
      </c>
      <c r="G147" s="105">
        <v>0</v>
      </c>
      <c r="H147" s="21">
        <f t="shared" si="5"/>
        <v>0</v>
      </c>
      <c r="I147" s="131">
        <f t="shared" si="6"/>
        <v>0</v>
      </c>
      <c r="J147" s="8"/>
    </row>
    <row r="148" spans="2:18" ht="15.6">
      <c r="B148" s="145"/>
      <c r="C148" s="18" t="s">
        <v>203</v>
      </c>
      <c r="D148" s="19" t="s">
        <v>204</v>
      </c>
      <c r="E148" s="20">
        <v>0.159</v>
      </c>
      <c r="F148" s="107">
        <v>481.05719999999997</v>
      </c>
      <c r="G148" s="105">
        <v>0</v>
      </c>
      <c r="H148" s="21">
        <f t="shared" si="5"/>
        <v>0</v>
      </c>
      <c r="I148" s="131">
        <f t="shared" si="6"/>
        <v>0</v>
      </c>
      <c r="J148" s="8"/>
    </row>
    <row r="149" spans="2:18" ht="15.6">
      <c r="B149" s="145"/>
      <c r="C149" s="18" t="s">
        <v>205</v>
      </c>
      <c r="D149" s="19" t="s">
        <v>206</v>
      </c>
      <c r="E149" s="20">
        <v>0.13300000000000001</v>
      </c>
      <c r="F149" s="107">
        <v>401.62199999999996</v>
      </c>
      <c r="G149" s="105">
        <v>0</v>
      </c>
      <c r="H149" s="21">
        <f t="shared" si="5"/>
        <v>0</v>
      </c>
      <c r="I149" s="131">
        <f t="shared" si="6"/>
        <v>0</v>
      </c>
      <c r="J149" s="8"/>
    </row>
    <row r="150" spans="2:18" ht="14.4" customHeight="1">
      <c r="B150" s="259"/>
      <c r="C150" s="260"/>
      <c r="D150" s="260"/>
      <c r="E150" s="260"/>
      <c r="F150" s="260"/>
      <c r="G150" s="260"/>
      <c r="H150" s="260"/>
      <c r="I150" s="261"/>
      <c r="J150" s="12"/>
      <c r="K150" s="271"/>
      <c r="L150" s="65"/>
      <c r="M150" s="66"/>
      <c r="N150" s="67"/>
      <c r="O150" s="11"/>
      <c r="P150" s="11"/>
      <c r="Q150" s="11"/>
      <c r="R150" s="11"/>
    </row>
    <row r="151" spans="2:18" s="12" customFormat="1" ht="14.4" customHeight="1">
      <c r="B151" s="214" t="s">
        <v>324</v>
      </c>
      <c r="C151" s="214"/>
      <c r="D151" s="214"/>
      <c r="E151" s="214"/>
      <c r="F151" s="214"/>
      <c r="G151" s="214"/>
      <c r="H151" s="214"/>
      <c r="I151" s="214"/>
      <c r="K151" s="272"/>
      <c r="L151" s="59"/>
      <c r="M151" s="60"/>
      <c r="N151" s="67"/>
      <c r="O151" s="80"/>
      <c r="P151" s="62"/>
      <c r="Q151" s="11"/>
      <c r="R151" s="61"/>
    </row>
    <row r="152" spans="2:18" s="12" customFormat="1" ht="14.4" customHeight="1">
      <c r="B152" s="211" t="s">
        <v>339</v>
      </c>
      <c r="C152" s="211"/>
      <c r="D152" s="211"/>
      <c r="E152" s="211"/>
      <c r="F152" s="211"/>
      <c r="G152" s="211"/>
      <c r="H152" s="211"/>
      <c r="I152" s="211"/>
      <c r="K152" s="272"/>
      <c r="L152" s="59"/>
      <c r="M152" s="60"/>
      <c r="N152" s="67"/>
      <c r="O152" s="80"/>
      <c r="P152" s="62"/>
      <c r="Q152" s="11"/>
      <c r="R152" s="61"/>
    </row>
    <row r="153" spans="2:18" s="12" customFormat="1" ht="14.4" customHeight="1">
      <c r="B153" s="13" t="s">
        <v>7</v>
      </c>
      <c r="C153" s="13" t="s">
        <v>8</v>
      </c>
      <c r="D153" s="38" t="s">
        <v>340</v>
      </c>
      <c r="E153" s="28"/>
      <c r="F153" s="15" t="s">
        <v>10</v>
      </c>
      <c r="G153" s="15" t="s">
        <v>210</v>
      </c>
      <c r="H153" s="15"/>
      <c r="I153" s="15" t="s">
        <v>212</v>
      </c>
      <c r="K153" s="272"/>
      <c r="L153" s="59"/>
      <c r="M153" s="60"/>
      <c r="N153" s="67"/>
      <c r="O153" s="80"/>
      <c r="P153" s="62"/>
      <c r="Q153" s="11"/>
      <c r="R153" s="61"/>
    </row>
    <row r="154" spans="2:18" s="12" customFormat="1" ht="15.6" customHeight="1">
      <c r="B154" s="147" t="s">
        <v>233</v>
      </c>
      <c r="C154" s="31">
        <v>1000</v>
      </c>
      <c r="D154" s="35" t="s">
        <v>234</v>
      </c>
      <c r="E154" s="28"/>
      <c r="F154" s="108">
        <v>5.1869999999999994</v>
      </c>
      <c r="G154" s="119">
        <v>0</v>
      </c>
      <c r="H154" s="15"/>
      <c r="I154" s="112">
        <f>SUM(F154*G154)</f>
        <v>0</v>
      </c>
      <c r="K154" s="272"/>
      <c r="L154" s="59"/>
      <c r="M154" s="60"/>
      <c r="N154" s="67"/>
      <c r="O154" s="80"/>
      <c r="P154" s="62"/>
      <c r="Q154" s="11"/>
      <c r="R154" s="61"/>
    </row>
    <row r="155" spans="2:18" s="12" customFormat="1" ht="15.6">
      <c r="B155" s="148"/>
      <c r="C155" s="31">
        <v>1001</v>
      </c>
      <c r="D155" s="35" t="s">
        <v>235</v>
      </c>
      <c r="E155" s="28"/>
      <c r="F155" s="108">
        <v>14.375399999999997</v>
      </c>
      <c r="G155" s="120">
        <v>0</v>
      </c>
      <c r="H155" s="15"/>
      <c r="I155" s="112">
        <f t="shared" ref="I155:I206" si="11">SUM(F155*G155)</f>
        <v>0</v>
      </c>
      <c r="K155" s="272"/>
      <c r="L155" s="59"/>
      <c r="M155" s="60"/>
      <c r="N155" s="67"/>
      <c r="O155" s="80"/>
      <c r="P155" s="62"/>
      <c r="Q155" s="11"/>
      <c r="R155" s="61"/>
    </row>
    <row r="156" spans="2:18" s="12" customFormat="1" ht="15.6">
      <c r="B156" s="148"/>
      <c r="C156" s="31">
        <v>1004</v>
      </c>
      <c r="D156" s="35" t="s">
        <v>403</v>
      </c>
      <c r="E156" s="28"/>
      <c r="F156" s="108">
        <v>116.18879999999999</v>
      </c>
      <c r="G156" s="120">
        <v>0</v>
      </c>
      <c r="H156" s="15"/>
      <c r="I156" s="112">
        <f t="shared" si="11"/>
        <v>0</v>
      </c>
      <c r="K156" s="271"/>
      <c r="L156" s="65"/>
      <c r="M156" s="66"/>
      <c r="N156" s="67"/>
      <c r="O156" s="11"/>
      <c r="P156" s="11"/>
      <c r="Q156" s="11"/>
      <c r="R156" s="11"/>
    </row>
    <row r="157" spans="2:18" s="12" customFormat="1" ht="15.6">
      <c r="B157" s="148"/>
      <c r="C157" s="31">
        <v>1008</v>
      </c>
      <c r="D157" s="35" t="s">
        <v>236</v>
      </c>
      <c r="E157" s="28"/>
      <c r="F157" s="108">
        <v>17.339399999999998</v>
      </c>
      <c r="G157" s="120">
        <v>0</v>
      </c>
      <c r="H157" s="15"/>
      <c r="I157" s="112">
        <f t="shared" si="11"/>
        <v>0</v>
      </c>
      <c r="K157" s="272"/>
      <c r="L157" s="59"/>
      <c r="M157" s="60"/>
      <c r="N157" s="67"/>
      <c r="O157" s="80"/>
      <c r="P157" s="62"/>
      <c r="Q157" s="11"/>
      <c r="R157" s="61"/>
    </row>
    <row r="158" spans="2:18" s="12" customFormat="1" ht="15.6">
      <c r="B158" s="148"/>
      <c r="C158" s="91">
        <v>1134</v>
      </c>
      <c r="D158" s="36" t="s">
        <v>237</v>
      </c>
      <c r="E158" s="28"/>
      <c r="F158" s="108">
        <v>1.482</v>
      </c>
      <c r="G158" s="119">
        <v>0</v>
      </c>
      <c r="H158" s="15"/>
      <c r="I158" s="112">
        <f t="shared" si="11"/>
        <v>0</v>
      </c>
      <c r="K158" s="272"/>
      <c r="L158" s="59"/>
      <c r="M158" s="60"/>
      <c r="N158" s="67"/>
      <c r="O158" s="80"/>
      <c r="P158" s="62"/>
      <c r="Q158" s="11"/>
      <c r="R158" s="61"/>
    </row>
    <row r="159" spans="2:18" s="12" customFormat="1" ht="15.6">
      <c r="B159" s="148"/>
      <c r="C159" s="91">
        <v>1406</v>
      </c>
      <c r="D159" s="36" t="s">
        <v>404</v>
      </c>
      <c r="E159" s="28"/>
      <c r="F159" s="108">
        <v>72.03</v>
      </c>
      <c r="G159" s="119">
        <v>0</v>
      </c>
      <c r="H159" s="15"/>
      <c r="I159" s="112">
        <f t="shared" si="11"/>
        <v>0</v>
      </c>
      <c r="K159" s="272"/>
      <c r="L159" s="59"/>
      <c r="M159" s="60"/>
      <c r="N159" s="67"/>
      <c r="O159" s="80"/>
      <c r="P159" s="62"/>
      <c r="Q159" s="11"/>
      <c r="R159" s="61"/>
    </row>
    <row r="160" spans="2:18" s="12" customFormat="1" ht="15.6" customHeight="1">
      <c r="B160" s="149"/>
      <c r="C160" s="91">
        <v>1422</v>
      </c>
      <c r="D160" s="36" t="s">
        <v>405</v>
      </c>
      <c r="E160" s="28"/>
      <c r="F160" s="108">
        <v>72.03</v>
      </c>
      <c r="G160" s="119">
        <v>0</v>
      </c>
      <c r="H160" s="15"/>
      <c r="I160" s="112">
        <f t="shared" si="11"/>
        <v>0</v>
      </c>
      <c r="K160" s="272"/>
      <c r="L160" s="59"/>
      <c r="M160" s="60"/>
      <c r="N160" s="67"/>
      <c r="O160" s="80"/>
      <c r="P160" s="62"/>
      <c r="Q160" s="11"/>
      <c r="R160" s="61"/>
    </row>
    <row r="161" spans="2:18" s="12" customFormat="1" ht="15.6">
      <c r="B161" s="13" t="s">
        <v>7</v>
      </c>
      <c r="C161" s="13" t="s">
        <v>8</v>
      </c>
      <c r="D161" s="38" t="s">
        <v>340</v>
      </c>
      <c r="E161" s="28"/>
      <c r="F161" s="15" t="s">
        <v>10</v>
      </c>
      <c r="G161" s="106" t="s">
        <v>210</v>
      </c>
      <c r="H161" s="15"/>
      <c r="I161" s="15" t="s">
        <v>212</v>
      </c>
      <c r="K161" s="272"/>
      <c r="L161" s="59"/>
      <c r="M161" s="60"/>
      <c r="N161" s="67"/>
      <c r="O161" s="80"/>
      <c r="P161" s="62"/>
      <c r="Q161" s="11"/>
      <c r="R161" s="61"/>
    </row>
    <row r="162" spans="2:18" s="12" customFormat="1" ht="15.6">
      <c r="B162" s="147" t="s">
        <v>238</v>
      </c>
      <c r="C162" s="31">
        <v>1100</v>
      </c>
      <c r="D162" s="35" t="s">
        <v>239</v>
      </c>
      <c r="E162" s="28"/>
      <c r="F162" s="108">
        <v>9.3365999999999989</v>
      </c>
      <c r="G162" s="119">
        <v>0</v>
      </c>
      <c r="H162" s="15"/>
      <c r="I162" s="112">
        <f t="shared" si="11"/>
        <v>0</v>
      </c>
      <c r="K162" s="272"/>
      <c r="L162" s="59"/>
      <c r="M162" s="60"/>
      <c r="N162" s="67"/>
      <c r="O162" s="80"/>
      <c r="P162" s="62"/>
      <c r="Q162" s="11"/>
      <c r="R162" s="61"/>
    </row>
    <row r="163" spans="2:18" s="12" customFormat="1" ht="15.6">
      <c r="B163" s="148"/>
      <c r="C163" s="31">
        <v>1105</v>
      </c>
      <c r="D163" s="35" t="s">
        <v>240</v>
      </c>
      <c r="E163" s="28"/>
      <c r="F163" s="108">
        <v>1.9265999999999999</v>
      </c>
      <c r="G163" s="119">
        <v>0</v>
      </c>
      <c r="H163" s="15"/>
      <c r="I163" s="112">
        <f t="shared" si="11"/>
        <v>0</v>
      </c>
      <c r="K163" s="272"/>
      <c r="L163" s="59"/>
      <c r="M163" s="60"/>
      <c r="N163" s="67"/>
      <c r="O163" s="80"/>
      <c r="P163" s="62"/>
      <c r="Q163" s="11"/>
      <c r="R163" s="61"/>
    </row>
    <row r="164" spans="2:18" s="12" customFormat="1" ht="15.6">
      <c r="B164" s="148"/>
      <c r="C164" s="31">
        <v>1106</v>
      </c>
      <c r="D164" s="35" t="s">
        <v>241</v>
      </c>
      <c r="E164" s="28"/>
      <c r="F164" s="108">
        <v>2.964</v>
      </c>
      <c r="G164" s="119">
        <v>0</v>
      </c>
      <c r="H164" s="15"/>
      <c r="I164" s="112">
        <f t="shared" si="11"/>
        <v>0</v>
      </c>
      <c r="K164" s="272"/>
      <c r="L164" s="59"/>
      <c r="M164" s="60"/>
      <c r="N164" s="67"/>
      <c r="O164" s="80"/>
      <c r="P164" s="62"/>
      <c r="Q164" s="11"/>
      <c r="R164" s="61"/>
    </row>
    <row r="165" spans="2:18" s="12" customFormat="1" ht="15.6">
      <c r="B165" s="148"/>
      <c r="C165" s="31">
        <v>1107</v>
      </c>
      <c r="D165" s="35" t="s">
        <v>242</v>
      </c>
      <c r="E165" s="28"/>
      <c r="F165" s="108">
        <v>2.964</v>
      </c>
      <c r="G165" s="119">
        <v>0</v>
      </c>
      <c r="H165" s="15"/>
      <c r="I165" s="112">
        <f t="shared" si="11"/>
        <v>0</v>
      </c>
      <c r="K165" s="272"/>
      <c r="L165" s="59"/>
      <c r="M165" s="60"/>
      <c r="N165" s="67"/>
      <c r="O165" s="80"/>
      <c r="P165" s="62"/>
      <c r="Q165" s="11"/>
      <c r="R165" s="61"/>
    </row>
    <row r="166" spans="2:18" s="12" customFormat="1" ht="15.6">
      <c r="B166" s="148"/>
      <c r="C166" s="31">
        <v>1113</v>
      </c>
      <c r="D166" s="35" t="s">
        <v>243</v>
      </c>
      <c r="E166" s="28"/>
      <c r="F166" s="108">
        <v>2.964</v>
      </c>
      <c r="G166" s="119">
        <v>0</v>
      </c>
      <c r="H166" s="15"/>
      <c r="I166" s="112">
        <f t="shared" si="11"/>
        <v>0</v>
      </c>
      <c r="K166" s="272"/>
      <c r="L166" s="59"/>
      <c r="M166" s="60"/>
      <c r="N166" s="67"/>
      <c r="O166" s="80"/>
      <c r="P166" s="62"/>
      <c r="Q166" s="11"/>
      <c r="R166" s="61"/>
    </row>
    <row r="167" spans="2:18" s="12" customFormat="1" ht="15.6">
      <c r="B167" s="148"/>
      <c r="C167" s="31">
        <v>1120</v>
      </c>
      <c r="D167" s="35" t="s">
        <v>244</v>
      </c>
      <c r="E167" s="28"/>
      <c r="F167" s="108">
        <v>1.482</v>
      </c>
      <c r="G167" s="119">
        <v>0</v>
      </c>
      <c r="H167" s="15"/>
      <c r="I167" s="112">
        <f t="shared" si="11"/>
        <v>0</v>
      </c>
      <c r="K167" s="272"/>
      <c r="L167" s="59"/>
      <c r="M167" s="60"/>
      <c r="N167" s="67"/>
      <c r="O167" s="80"/>
      <c r="P167" s="62"/>
      <c r="Q167" s="11"/>
      <c r="R167" s="61"/>
    </row>
    <row r="168" spans="2:18" s="12" customFormat="1" ht="15.6">
      <c r="B168" s="148"/>
      <c r="C168" s="31">
        <v>1123</v>
      </c>
      <c r="D168" s="35" t="s">
        <v>245</v>
      </c>
      <c r="E168" s="28"/>
      <c r="F168" s="108">
        <v>5.1869999999999994</v>
      </c>
      <c r="G168" s="119">
        <v>0</v>
      </c>
      <c r="H168" s="15"/>
      <c r="I168" s="112">
        <f t="shared" si="11"/>
        <v>0</v>
      </c>
      <c r="K168" s="272"/>
      <c r="L168" s="59"/>
      <c r="M168" s="60"/>
      <c r="N168" s="67"/>
      <c r="O168" s="80"/>
      <c r="P168" s="62"/>
      <c r="Q168" s="11"/>
      <c r="R168" s="61"/>
    </row>
    <row r="169" spans="2:18" s="12" customFormat="1" ht="15.6">
      <c r="B169" s="148"/>
      <c r="C169" s="31">
        <v>1124</v>
      </c>
      <c r="D169" s="35" t="s">
        <v>246</v>
      </c>
      <c r="E169" s="28"/>
      <c r="F169" s="108">
        <v>1.482</v>
      </c>
      <c r="G169" s="119">
        <v>0</v>
      </c>
      <c r="H169" s="15"/>
      <c r="I169" s="112">
        <f t="shared" si="11"/>
        <v>0</v>
      </c>
      <c r="K169" s="272"/>
      <c r="L169" s="59"/>
      <c r="M169" s="60"/>
      <c r="N169" s="67"/>
      <c r="O169" s="80"/>
      <c r="P169" s="62"/>
      <c r="Q169" s="11"/>
      <c r="R169" s="61"/>
    </row>
    <row r="170" spans="2:18" s="12" customFormat="1" ht="15.6">
      <c r="B170" s="148"/>
      <c r="C170" s="31">
        <v>1130</v>
      </c>
      <c r="D170" s="35" t="s">
        <v>247</v>
      </c>
      <c r="E170" s="28"/>
      <c r="F170" s="108">
        <v>1.482</v>
      </c>
      <c r="G170" s="119">
        <v>0</v>
      </c>
      <c r="H170" s="15"/>
      <c r="I170" s="112">
        <f t="shared" si="11"/>
        <v>0</v>
      </c>
      <c r="K170" s="272"/>
      <c r="L170" s="59"/>
      <c r="M170" s="60"/>
      <c r="N170" s="67"/>
      <c r="O170" s="80"/>
      <c r="P170" s="62"/>
      <c r="Q170" s="11"/>
      <c r="R170" s="61"/>
    </row>
    <row r="171" spans="2:18" s="12" customFormat="1" ht="15.6">
      <c r="B171" s="148"/>
      <c r="C171" s="31">
        <v>1133</v>
      </c>
      <c r="D171" s="35" t="s">
        <v>248</v>
      </c>
      <c r="E171" s="28"/>
      <c r="F171" s="108">
        <v>57.797999999999988</v>
      </c>
      <c r="G171" s="119">
        <v>0</v>
      </c>
      <c r="H171" s="15"/>
      <c r="I171" s="112">
        <f t="shared" si="11"/>
        <v>0</v>
      </c>
      <c r="K171" s="272"/>
      <c r="L171" s="59"/>
      <c r="M171" s="60"/>
      <c r="N171" s="67"/>
      <c r="O171" s="80"/>
      <c r="P171" s="62"/>
      <c r="Q171" s="11"/>
      <c r="R171" s="61"/>
    </row>
    <row r="172" spans="2:18" s="12" customFormat="1" ht="15.6">
      <c r="B172" s="148"/>
      <c r="C172" s="31">
        <v>1136</v>
      </c>
      <c r="D172" s="35" t="s">
        <v>249</v>
      </c>
      <c r="E172" s="28"/>
      <c r="F172" s="108">
        <v>5.7797999999999998</v>
      </c>
      <c r="G172" s="119">
        <v>0</v>
      </c>
      <c r="H172" s="15"/>
      <c r="I172" s="112">
        <f t="shared" si="11"/>
        <v>0</v>
      </c>
      <c r="K172" s="272"/>
      <c r="L172" s="59"/>
      <c r="M172" s="60"/>
      <c r="N172" s="67"/>
      <c r="O172" s="80"/>
      <c r="P172" s="62"/>
      <c r="Q172" s="11"/>
      <c r="R172" s="61"/>
    </row>
    <row r="173" spans="2:18" s="12" customFormat="1" ht="15.6">
      <c r="B173" s="148"/>
      <c r="C173" s="31">
        <v>1143</v>
      </c>
      <c r="D173" s="95" t="s">
        <v>425</v>
      </c>
      <c r="E173" s="28"/>
      <c r="F173" s="108">
        <v>1.482</v>
      </c>
      <c r="G173" s="119">
        <v>0</v>
      </c>
      <c r="H173" s="15"/>
      <c r="I173" s="112">
        <f t="shared" si="11"/>
        <v>0</v>
      </c>
      <c r="K173" s="272"/>
      <c r="L173" s="59"/>
      <c r="M173" s="60"/>
      <c r="N173" s="67"/>
      <c r="O173" s="80"/>
      <c r="P173" s="62"/>
      <c r="Q173" s="11"/>
      <c r="R173" s="61"/>
    </row>
    <row r="174" spans="2:18" s="12" customFormat="1" ht="15.6">
      <c r="B174" s="148"/>
      <c r="C174" s="31">
        <v>1144</v>
      </c>
      <c r="D174" s="95" t="s">
        <v>426</v>
      </c>
      <c r="E174" s="28"/>
      <c r="F174" s="108">
        <v>1.482</v>
      </c>
      <c r="G174" s="119">
        <v>0</v>
      </c>
      <c r="H174" s="15"/>
      <c r="I174" s="112">
        <f t="shared" si="11"/>
        <v>0</v>
      </c>
      <c r="K174" s="272"/>
      <c r="L174" s="59"/>
      <c r="M174" s="60"/>
      <c r="N174" s="67"/>
      <c r="O174" s="80"/>
      <c r="P174" s="62"/>
      <c r="Q174" s="11"/>
      <c r="R174" s="61"/>
    </row>
    <row r="175" spans="2:18" s="12" customFormat="1" ht="15.6">
      <c r="B175" s="148"/>
      <c r="C175" s="31">
        <v>1145</v>
      </c>
      <c r="D175" s="95" t="s">
        <v>427</v>
      </c>
      <c r="E175" s="28"/>
      <c r="F175" s="108">
        <v>1.482</v>
      </c>
      <c r="G175" s="119">
        <v>0</v>
      </c>
      <c r="H175" s="15"/>
      <c r="I175" s="112">
        <f t="shared" si="11"/>
        <v>0</v>
      </c>
      <c r="K175" s="271"/>
      <c r="L175" s="65"/>
      <c r="M175" s="66"/>
      <c r="N175" s="67"/>
      <c r="O175" s="11"/>
      <c r="P175" s="11"/>
      <c r="Q175" s="11"/>
      <c r="R175" s="11"/>
    </row>
    <row r="176" spans="2:18" s="12" customFormat="1" ht="16.2" thickBot="1">
      <c r="B176" s="149"/>
      <c r="C176" s="31">
        <v>1146</v>
      </c>
      <c r="D176" s="94" t="s">
        <v>428</v>
      </c>
      <c r="E176" s="28"/>
      <c r="F176" s="108">
        <v>1.482</v>
      </c>
      <c r="G176" s="119">
        <v>0</v>
      </c>
      <c r="H176" s="15"/>
      <c r="I176" s="112">
        <f t="shared" si="11"/>
        <v>0</v>
      </c>
      <c r="K176" s="272"/>
      <c r="L176" s="59"/>
      <c r="M176" s="60"/>
      <c r="N176" s="67"/>
      <c r="O176" s="80"/>
      <c r="P176" s="62"/>
      <c r="Q176" s="11"/>
      <c r="R176" s="61"/>
    </row>
    <row r="177" spans="2:18" s="12" customFormat="1" ht="15.6">
      <c r="B177" s="13" t="s">
        <v>7</v>
      </c>
      <c r="C177" s="13" t="s">
        <v>8</v>
      </c>
      <c r="D177" s="38" t="s">
        <v>340</v>
      </c>
      <c r="E177" s="28"/>
      <c r="F177" s="15" t="s">
        <v>10</v>
      </c>
      <c r="G177" s="106" t="s">
        <v>210</v>
      </c>
      <c r="H177" s="15"/>
      <c r="I177" s="15" t="s">
        <v>212</v>
      </c>
      <c r="K177" s="272"/>
      <c r="L177" s="59"/>
      <c r="M177" s="60"/>
      <c r="N177" s="67"/>
      <c r="O177" s="80"/>
      <c r="P177" s="62"/>
      <c r="Q177" s="11"/>
      <c r="R177" s="61"/>
    </row>
    <row r="178" spans="2:18" s="12" customFormat="1" ht="15.6">
      <c r="B178" s="215" t="s">
        <v>321</v>
      </c>
      <c r="C178" s="31">
        <v>1201</v>
      </c>
      <c r="D178" s="35" t="s">
        <v>250</v>
      </c>
      <c r="E178" s="28"/>
      <c r="F178" s="108">
        <v>57.797999999999988</v>
      </c>
      <c r="G178" s="119">
        <v>0</v>
      </c>
      <c r="H178" s="15"/>
      <c r="I178" s="112">
        <f t="shared" si="11"/>
        <v>0</v>
      </c>
      <c r="K178" s="272"/>
      <c r="L178" s="59"/>
      <c r="M178" s="60"/>
      <c r="N178" s="67"/>
      <c r="O178" s="80"/>
      <c r="P178" s="62"/>
      <c r="Q178" s="11"/>
      <c r="R178" s="61"/>
    </row>
    <row r="179" spans="2:18" s="12" customFormat="1" ht="15.6" customHeight="1">
      <c r="B179" s="215"/>
      <c r="C179" s="31">
        <v>1202</v>
      </c>
      <c r="D179" s="35" t="s">
        <v>406</v>
      </c>
      <c r="E179" s="28"/>
      <c r="F179" s="108">
        <v>6.6</v>
      </c>
      <c r="G179" s="119">
        <v>0</v>
      </c>
      <c r="H179" s="15"/>
      <c r="I179" s="112">
        <f t="shared" si="11"/>
        <v>0</v>
      </c>
      <c r="K179" s="272"/>
      <c r="L179" s="59"/>
      <c r="M179" s="60"/>
      <c r="N179" s="67"/>
      <c r="O179" s="80"/>
      <c r="P179" s="62"/>
      <c r="Q179" s="11"/>
      <c r="R179" s="61"/>
    </row>
    <row r="180" spans="2:18" s="12" customFormat="1" ht="15.6">
      <c r="B180" s="215"/>
      <c r="C180" s="31">
        <v>1204</v>
      </c>
      <c r="D180" s="35" t="s">
        <v>407</v>
      </c>
      <c r="E180" s="28"/>
      <c r="F180" s="108">
        <v>2.3712</v>
      </c>
      <c r="G180" s="119">
        <v>0</v>
      </c>
      <c r="H180" s="15"/>
      <c r="I180" s="112">
        <f t="shared" si="11"/>
        <v>0</v>
      </c>
      <c r="K180" s="272"/>
      <c r="L180" s="70"/>
      <c r="M180" s="60"/>
      <c r="N180" s="67"/>
      <c r="O180" s="80"/>
      <c r="P180" s="62"/>
      <c r="Q180" s="11"/>
      <c r="R180" s="61"/>
    </row>
    <row r="181" spans="2:18" s="12" customFormat="1" ht="15.6">
      <c r="B181" s="215"/>
      <c r="C181" s="31">
        <v>1210</v>
      </c>
      <c r="D181" s="35" t="s">
        <v>251</v>
      </c>
      <c r="E181" s="28"/>
      <c r="F181" s="108">
        <v>92.921399999999977</v>
      </c>
      <c r="G181" s="119">
        <v>0</v>
      </c>
      <c r="H181" s="15"/>
      <c r="I181" s="112">
        <f t="shared" si="11"/>
        <v>0</v>
      </c>
      <c r="K181" s="272"/>
      <c r="L181" s="70"/>
      <c r="M181" s="60"/>
      <c r="N181" s="67"/>
      <c r="O181" s="80"/>
      <c r="P181" s="62"/>
      <c r="Q181" s="11"/>
      <c r="R181" s="61"/>
    </row>
    <row r="182" spans="2:18" s="12" customFormat="1" ht="15.6">
      <c r="B182" s="215"/>
      <c r="C182" s="91">
        <v>1222</v>
      </c>
      <c r="D182" s="35" t="s">
        <v>408</v>
      </c>
      <c r="E182" s="28"/>
      <c r="F182" s="108">
        <v>6.6</v>
      </c>
      <c r="G182" s="119">
        <v>0</v>
      </c>
      <c r="H182" s="15"/>
      <c r="I182" s="112">
        <f t="shared" si="11"/>
        <v>0</v>
      </c>
      <c r="K182" s="272"/>
      <c r="L182" s="70"/>
      <c r="M182" s="60"/>
      <c r="N182" s="67"/>
      <c r="O182" s="80"/>
      <c r="P182" s="62"/>
      <c r="Q182" s="11"/>
      <c r="R182" s="61"/>
    </row>
    <row r="183" spans="2:18" s="12" customFormat="1" ht="15.6">
      <c r="B183" s="215"/>
      <c r="C183" s="91">
        <v>1224</v>
      </c>
      <c r="D183" s="35" t="s">
        <v>409</v>
      </c>
      <c r="E183" s="28"/>
      <c r="F183" s="108">
        <v>2.3712</v>
      </c>
      <c r="G183" s="119">
        <v>0</v>
      </c>
      <c r="H183" s="15"/>
      <c r="I183" s="112">
        <f t="shared" si="11"/>
        <v>0</v>
      </c>
      <c r="K183" s="272"/>
      <c r="L183" s="59"/>
      <c r="M183" s="60"/>
      <c r="N183" s="67"/>
      <c r="O183" s="80"/>
      <c r="P183" s="62"/>
      <c r="Q183" s="11"/>
      <c r="R183" s="61"/>
    </row>
    <row r="184" spans="2:18" s="12" customFormat="1" ht="15.6">
      <c r="B184" s="215"/>
      <c r="C184" s="178">
        <v>1502</v>
      </c>
      <c r="D184" s="35" t="s">
        <v>252</v>
      </c>
      <c r="E184" s="28"/>
      <c r="F184" s="108">
        <v>72.025199999999998</v>
      </c>
      <c r="G184" s="119">
        <v>0</v>
      </c>
      <c r="H184" s="15"/>
      <c r="I184" s="112">
        <f t="shared" si="11"/>
        <v>0</v>
      </c>
      <c r="K184" s="272"/>
      <c r="L184" s="59"/>
      <c r="M184" s="60"/>
      <c r="N184" s="67"/>
      <c r="O184" s="80"/>
      <c r="P184" s="62"/>
      <c r="Q184" s="11"/>
      <c r="R184" s="61"/>
    </row>
    <row r="185" spans="2:18" s="12" customFormat="1" ht="15.6">
      <c r="B185" s="215"/>
      <c r="C185" s="179"/>
      <c r="D185" s="35" t="s">
        <v>253</v>
      </c>
      <c r="E185" s="28"/>
      <c r="F185" s="108">
        <v>144.06</v>
      </c>
      <c r="G185" s="119">
        <v>0</v>
      </c>
      <c r="H185" s="15"/>
      <c r="I185" s="112">
        <f t="shared" si="11"/>
        <v>0</v>
      </c>
      <c r="K185" s="272"/>
      <c r="L185" s="59"/>
      <c r="M185" s="60"/>
      <c r="N185" s="67"/>
      <c r="O185" s="80"/>
      <c r="P185" s="62"/>
      <c r="Q185" s="11"/>
      <c r="R185" s="61"/>
    </row>
    <row r="186" spans="2:18" s="12" customFormat="1" ht="15.6">
      <c r="B186" s="215"/>
      <c r="C186" s="180"/>
      <c r="D186" s="35" t="s">
        <v>254</v>
      </c>
      <c r="E186" s="28"/>
      <c r="F186" s="108">
        <v>216.09</v>
      </c>
      <c r="G186" s="119">
        <v>0</v>
      </c>
      <c r="H186" s="15"/>
      <c r="I186" s="112">
        <f t="shared" si="11"/>
        <v>0</v>
      </c>
      <c r="K186" s="271"/>
      <c r="L186" s="65"/>
      <c r="M186" s="66"/>
      <c r="N186" s="67"/>
      <c r="O186" s="11"/>
      <c r="P186" s="11"/>
      <c r="Q186" s="11"/>
      <c r="R186" s="11"/>
    </row>
    <row r="187" spans="2:18" s="12" customFormat="1" ht="15.6">
      <c r="B187" s="215"/>
      <c r="C187" s="31">
        <v>1505</v>
      </c>
      <c r="D187" s="35" t="s">
        <v>255</v>
      </c>
      <c r="E187" s="28"/>
      <c r="F187" s="108">
        <v>619.32779999999991</v>
      </c>
      <c r="G187" s="119">
        <v>0</v>
      </c>
      <c r="H187" s="15"/>
      <c r="I187" s="112">
        <f t="shared" si="11"/>
        <v>0</v>
      </c>
      <c r="K187" s="273"/>
      <c r="L187" s="59"/>
      <c r="M187" s="60"/>
      <c r="N187" s="67"/>
      <c r="O187" s="81"/>
      <c r="P187" s="62"/>
      <c r="Q187" s="11"/>
      <c r="R187" s="61"/>
    </row>
    <row r="188" spans="2:18" s="12" customFormat="1" ht="15.6">
      <c r="B188" s="215"/>
      <c r="C188" s="31">
        <v>1536</v>
      </c>
      <c r="D188" s="35" t="s">
        <v>256</v>
      </c>
      <c r="E188" s="28"/>
      <c r="F188" s="108">
        <v>725.8836</v>
      </c>
      <c r="G188" s="119">
        <v>0</v>
      </c>
      <c r="H188" s="15"/>
      <c r="I188" s="112">
        <f t="shared" si="11"/>
        <v>0</v>
      </c>
      <c r="K188" s="273"/>
      <c r="L188" s="59"/>
      <c r="M188" s="60"/>
      <c r="N188" s="67"/>
      <c r="O188" s="81"/>
      <c r="P188" s="62"/>
      <c r="Q188" s="11"/>
      <c r="R188" s="61"/>
    </row>
    <row r="189" spans="2:18" s="12" customFormat="1" ht="15.6">
      <c r="B189" s="215"/>
      <c r="C189" s="31">
        <v>1301</v>
      </c>
      <c r="D189" s="35" t="s">
        <v>257</v>
      </c>
      <c r="E189" s="28"/>
      <c r="F189" s="108">
        <v>58.094399999999993</v>
      </c>
      <c r="G189" s="119">
        <v>0</v>
      </c>
      <c r="H189" s="15"/>
      <c r="I189" s="112">
        <f t="shared" si="11"/>
        <v>0</v>
      </c>
      <c r="K189" s="271"/>
      <c r="L189" s="65"/>
      <c r="M189" s="66"/>
      <c r="N189" s="67"/>
      <c r="O189" s="11"/>
      <c r="P189" s="11"/>
      <c r="Q189" s="11"/>
      <c r="R189" s="11"/>
    </row>
    <row r="190" spans="2:18" s="12" customFormat="1" ht="15.6" customHeight="1">
      <c r="B190" s="13" t="s">
        <v>7</v>
      </c>
      <c r="C190" s="13" t="s">
        <v>8</v>
      </c>
      <c r="D190" s="38" t="s">
        <v>340</v>
      </c>
      <c r="E190" s="28"/>
      <c r="F190" s="15" t="s">
        <v>10</v>
      </c>
      <c r="G190" s="106" t="s">
        <v>210</v>
      </c>
      <c r="H190" s="15"/>
      <c r="I190" s="15" t="s">
        <v>212</v>
      </c>
      <c r="K190" s="272"/>
      <c r="L190" s="59"/>
      <c r="M190" s="60"/>
      <c r="N190" s="67"/>
      <c r="O190" s="80"/>
      <c r="P190" s="62"/>
      <c r="Q190" s="11"/>
      <c r="R190" s="61"/>
    </row>
    <row r="191" spans="2:18" s="12" customFormat="1" ht="15.6">
      <c r="B191" s="218" t="s">
        <v>322</v>
      </c>
      <c r="C191" s="31">
        <v>1212</v>
      </c>
      <c r="D191" s="35" t="s">
        <v>411</v>
      </c>
      <c r="E191" s="28"/>
      <c r="F191" s="109">
        <v>0</v>
      </c>
      <c r="G191" s="119">
        <v>0</v>
      </c>
      <c r="H191" s="15"/>
      <c r="I191" s="112">
        <f t="shared" si="11"/>
        <v>0</v>
      </c>
      <c r="K191" s="272"/>
      <c r="L191" s="59"/>
      <c r="M191" s="60"/>
      <c r="N191" s="67"/>
      <c r="O191" s="80"/>
      <c r="P191" s="62"/>
      <c r="Q191" s="11"/>
      <c r="R191" s="61"/>
    </row>
    <row r="192" spans="2:18" s="12" customFormat="1" ht="15.6">
      <c r="B192" s="218"/>
      <c r="C192" s="31">
        <v>1223</v>
      </c>
      <c r="D192" s="35" t="s">
        <v>412</v>
      </c>
      <c r="E192" s="28"/>
      <c r="F192" s="109">
        <v>0</v>
      </c>
      <c r="G192" s="119">
        <v>0</v>
      </c>
      <c r="H192" s="15"/>
      <c r="I192" s="112">
        <f t="shared" si="11"/>
        <v>0</v>
      </c>
      <c r="K192" s="272"/>
      <c r="L192" s="59"/>
      <c r="M192" s="60"/>
      <c r="N192" s="67"/>
      <c r="O192" s="80"/>
      <c r="P192" s="62"/>
      <c r="Q192" s="11"/>
      <c r="R192" s="61"/>
    </row>
    <row r="193" spans="2:18" s="12" customFormat="1" ht="15.6" customHeight="1">
      <c r="B193" s="218"/>
      <c r="C193" s="33">
        <v>1537</v>
      </c>
      <c r="D193" s="37" t="s">
        <v>258</v>
      </c>
      <c r="E193" s="28"/>
      <c r="F193" s="109">
        <v>0</v>
      </c>
      <c r="G193" s="119">
        <v>0</v>
      </c>
      <c r="H193" s="15"/>
      <c r="I193" s="112">
        <f t="shared" si="11"/>
        <v>0</v>
      </c>
      <c r="K193" s="272"/>
      <c r="L193" s="59"/>
      <c r="M193" s="60"/>
      <c r="N193" s="67"/>
      <c r="O193" s="80"/>
      <c r="P193" s="62"/>
      <c r="Q193" s="11"/>
      <c r="R193" s="61"/>
    </row>
    <row r="194" spans="2:18" s="12" customFormat="1" ht="15.6">
      <c r="B194" s="13" t="s">
        <v>7</v>
      </c>
      <c r="C194" s="13" t="s">
        <v>8</v>
      </c>
      <c r="D194" s="38" t="s">
        <v>340</v>
      </c>
      <c r="E194" s="28"/>
      <c r="F194" s="15" t="s">
        <v>10</v>
      </c>
      <c r="G194" s="106" t="s">
        <v>210</v>
      </c>
      <c r="H194" s="15"/>
      <c r="I194" s="15" t="s">
        <v>212</v>
      </c>
      <c r="K194" s="272"/>
      <c r="L194" s="59"/>
      <c r="M194" s="60"/>
      <c r="N194" s="67"/>
      <c r="O194" s="80"/>
      <c r="P194" s="62"/>
      <c r="Q194" s="11"/>
      <c r="R194" s="61"/>
    </row>
    <row r="195" spans="2:18" s="12" customFormat="1" ht="15.6">
      <c r="B195" s="147" t="s">
        <v>259</v>
      </c>
      <c r="C195" s="31">
        <v>1207</v>
      </c>
      <c r="D195" s="35" t="s">
        <v>410</v>
      </c>
      <c r="E195" s="28"/>
      <c r="F195" s="108">
        <v>0</v>
      </c>
      <c r="G195" s="119">
        <v>0</v>
      </c>
      <c r="H195" s="15"/>
      <c r="I195" s="112">
        <f t="shared" si="11"/>
        <v>0</v>
      </c>
      <c r="K195" s="272"/>
      <c r="L195" s="59"/>
      <c r="M195" s="60"/>
      <c r="N195" s="67"/>
      <c r="O195" s="80"/>
      <c r="P195" s="62"/>
      <c r="Q195" s="11"/>
      <c r="R195" s="61"/>
    </row>
    <row r="196" spans="2:18" s="12" customFormat="1" ht="15.6">
      <c r="B196" s="148"/>
      <c r="C196" s="31">
        <v>1503</v>
      </c>
      <c r="D196" s="35" t="s">
        <v>260</v>
      </c>
      <c r="E196" s="28"/>
      <c r="F196" s="108">
        <v>1556.5445999999999</v>
      </c>
      <c r="G196" s="119">
        <v>0</v>
      </c>
      <c r="H196" s="15"/>
      <c r="I196" s="112">
        <f t="shared" si="11"/>
        <v>0</v>
      </c>
      <c r="K196" s="272"/>
      <c r="L196" s="59"/>
      <c r="M196" s="60"/>
      <c r="N196" s="67"/>
      <c r="O196" s="80"/>
      <c r="P196" s="62"/>
      <c r="Q196" s="11"/>
      <c r="R196" s="61"/>
    </row>
    <row r="197" spans="2:18" s="12" customFormat="1" ht="15.6">
      <c r="B197" s="148"/>
      <c r="C197" s="31">
        <v>1538</v>
      </c>
      <c r="D197" s="35" t="s">
        <v>261</v>
      </c>
      <c r="E197" s="28"/>
      <c r="F197" s="108">
        <v>406.21619999999996</v>
      </c>
      <c r="G197" s="119">
        <v>0</v>
      </c>
      <c r="H197" s="15"/>
      <c r="I197" s="112">
        <f t="shared" si="11"/>
        <v>0</v>
      </c>
      <c r="K197" s="272"/>
      <c r="L197" s="59"/>
      <c r="M197" s="60"/>
      <c r="N197" s="67"/>
      <c r="O197" s="80"/>
      <c r="P197" s="62"/>
      <c r="Q197" s="11"/>
      <c r="R197" s="61"/>
    </row>
    <row r="198" spans="2:18" s="12" customFormat="1" ht="15.6">
      <c r="B198" s="148"/>
      <c r="C198" s="31">
        <v>1508</v>
      </c>
      <c r="D198" s="35" t="s">
        <v>262</v>
      </c>
      <c r="E198" s="28"/>
      <c r="F198" s="108">
        <v>696.54</v>
      </c>
      <c r="G198" s="119">
        <v>0</v>
      </c>
      <c r="H198" s="15"/>
      <c r="I198" s="112">
        <f t="shared" si="11"/>
        <v>0</v>
      </c>
      <c r="K198" s="272"/>
      <c r="L198" s="59"/>
      <c r="M198" s="60"/>
      <c r="N198" s="67"/>
      <c r="O198" s="80"/>
      <c r="P198" s="62"/>
      <c r="Q198" s="11"/>
      <c r="R198" s="61"/>
    </row>
    <row r="199" spans="2:18" s="12" customFormat="1" ht="15.6">
      <c r="B199" s="148"/>
      <c r="C199" s="31">
        <v>1509</v>
      </c>
      <c r="D199" s="35" t="s">
        <v>263</v>
      </c>
      <c r="E199" s="28"/>
      <c r="F199" s="108">
        <v>696.54</v>
      </c>
      <c r="G199" s="119">
        <v>0</v>
      </c>
      <c r="H199" s="15"/>
      <c r="I199" s="112">
        <f t="shared" si="11"/>
        <v>0</v>
      </c>
      <c r="K199" s="272"/>
      <c r="L199" s="59"/>
      <c r="M199" s="60"/>
      <c r="N199" s="67"/>
      <c r="O199" s="80"/>
      <c r="P199" s="62"/>
      <c r="Q199" s="11"/>
      <c r="R199" s="61"/>
    </row>
    <row r="200" spans="2:18" s="12" customFormat="1" ht="15.6">
      <c r="B200" s="148"/>
      <c r="C200" s="31">
        <v>1510</v>
      </c>
      <c r="D200" s="35" t="s">
        <v>264</v>
      </c>
      <c r="E200" s="28"/>
      <c r="F200" s="108">
        <v>696.54</v>
      </c>
      <c r="G200" s="119">
        <v>0</v>
      </c>
      <c r="H200" s="15"/>
      <c r="I200" s="112">
        <f t="shared" si="11"/>
        <v>0</v>
      </c>
      <c r="K200" s="272"/>
      <c r="L200" s="59"/>
      <c r="M200" s="60"/>
      <c r="N200" s="67"/>
      <c r="O200" s="80"/>
      <c r="P200" s="62"/>
      <c r="Q200" s="11"/>
      <c r="R200" s="61"/>
    </row>
    <row r="201" spans="2:18" s="12" customFormat="1" ht="15.6">
      <c r="B201" s="148"/>
      <c r="C201" s="31">
        <v>1511</v>
      </c>
      <c r="D201" s="35" t="s">
        <v>265</v>
      </c>
      <c r="E201" s="28"/>
      <c r="F201" s="108">
        <v>696.54</v>
      </c>
      <c r="G201" s="119">
        <v>0</v>
      </c>
      <c r="H201" s="15"/>
      <c r="I201" s="112">
        <f t="shared" si="11"/>
        <v>0</v>
      </c>
      <c r="K201" s="272"/>
      <c r="L201" s="59"/>
      <c r="M201" s="60"/>
      <c r="N201" s="67"/>
      <c r="O201" s="80"/>
      <c r="P201" s="62"/>
      <c r="Q201" s="11"/>
      <c r="R201" s="61"/>
    </row>
    <row r="202" spans="2:18" s="12" customFormat="1" ht="15.6">
      <c r="B202" s="148"/>
      <c r="C202" s="31">
        <v>1512</v>
      </c>
      <c r="D202" s="35" t="s">
        <v>266</v>
      </c>
      <c r="E202" s="28"/>
      <c r="F202" s="108">
        <v>696.54</v>
      </c>
      <c r="G202" s="119">
        <v>0</v>
      </c>
      <c r="H202" s="15"/>
      <c r="I202" s="112">
        <f t="shared" si="11"/>
        <v>0</v>
      </c>
      <c r="K202" s="272"/>
      <c r="L202" s="59"/>
      <c r="M202" s="60"/>
      <c r="N202" s="67"/>
      <c r="O202" s="80"/>
      <c r="P202" s="62"/>
      <c r="Q202" s="11"/>
      <c r="R202" s="61"/>
    </row>
    <row r="203" spans="2:18" s="12" customFormat="1" ht="15.6">
      <c r="B203" s="148"/>
      <c r="C203" s="31">
        <v>1513</v>
      </c>
      <c r="D203" s="35" t="s">
        <v>267</v>
      </c>
      <c r="E203" s="28"/>
      <c r="F203" s="108">
        <v>696.54</v>
      </c>
      <c r="G203" s="119">
        <v>0</v>
      </c>
      <c r="H203" s="15"/>
      <c r="I203" s="112">
        <f t="shared" si="11"/>
        <v>0</v>
      </c>
      <c r="K203" s="272"/>
      <c r="L203" s="59"/>
      <c r="M203" s="60"/>
      <c r="N203" s="67"/>
      <c r="O203" s="80"/>
      <c r="P203" s="62"/>
      <c r="Q203" s="11"/>
      <c r="R203" s="61"/>
    </row>
    <row r="204" spans="2:18" s="12" customFormat="1" ht="15.6">
      <c r="B204" s="148"/>
      <c r="C204" s="31">
        <v>1514</v>
      </c>
      <c r="D204" s="35" t="s">
        <v>268</v>
      </c>
      <c r="E204" s="28"/>
      <c r="F204" s="108">
        <v>696.54</v>
      </c>
      <c r="G204" s="119">
        <v>0</v>
      </c>
      <c r="H204" s="15"/>
      <c r="I204" s="112">
        <f t="shared" si="11"/>
        <v>0</v>
      </c>
      <c r="K204" s="272"/>
      <c r="L204" s="59"/>
      <c r="M204" s="60"/>
      <c r="N204" s="67"/>
      <c r="O204" s="80"/>
      <c r="P204" s="62"/>
      <c r="Q204" s="11"/>
      <c r="R204" s="61"/>
    </row>
    <row r="205" spans="2:18" s="12" customFormat="1" ht="15.6">
      <c r="B205" s="148"/>
      <c r="C205" s="31">
        <v>1515</v>
      </c>
      <c r="D205" s="35" t="s">
        <v>269</v>
      </c>
      <c r="E205" s="28"/>
      <c r="F205" s="108">
        <v>696.54</v>
      </c>
      <c r="G205" s="119">
        <v>0</v>
      </c>
      <c r="H205" s="15"/>
      <c r="I205" s="112">
        <f t="shared" si="11"/>
        <v>0</v>
      </c>
      <c r="K205" s="272"/>
      <c r="L205" s="59"/>
      <c r="M205" s="60"/>
      <c r="N205" s="67"/>
      <c r="O205" s="80"/>
      <c r="P205" s="62"/>
      <c r="Q205" s="11"/>
      <c r="R205" s="61"/>
    </row>
    <row r="206" spans="2:18" s="12" customFormat="1" ht="15.6">
      <c r="B206" s="148"/>
      <c r="C206" s="31">
        <v>1516</v>
      </c>
      <c r="D206" s="35" t="s">
        <v>270</v>
      </c>
      <c r="E206" s="28"/>
      <c r="F206" s="108">
        <v>696.54</v>
      </c>
      <c r="G206" s="119">
        <v>0</v>
      </c>
      <c r="H206" s="15"/>
      <c r="I206" s="112">
        <f t="shared" si="11"/>
        <v>0</v>
      </c>
      <c r="K206" s="272"/>
      <c r="L206" s="59"/>
      <c r="M206" s="60"/>
      <c r="N206" s="67"/>
      <c r="O206" s="80"/>
      <c r="P206" s="62"/>
      <c r="Q206" s="11"/>
      <c r="R206" s="61"/>
    </row>
    <row r="207" spans="2:18" s="12" customFormat="1" ht="15.6">
      <c r="B207" s="148"/>
      <c r="C207" s="31">
        <v>1518</v>
      </c>
      <c r="D207" s="35" t="s">
        <v>271</v>
      </c>
      <c r="E207" s="28"/>
      <c r="F207" s="108">
        <v>696.54</v>
      </c>
      <c r="G207" s="119">
        <v>0</v>
      </c>
      <c r="H207" s="15"/>
      <c r="I207" s="112">
        <f t="shared" ref="I207:I264" si="12">SUM(F207*G207)</f>
        <v>0</v>
      </c>
      <c r="K207" s="272"/>
      <c r="L207" s="59"/>
      <c r="M207" s="60"/>
      <c r="N207" s="67"/>
      <c r="O207" s="80"/>
      <c r="P207" s="62"/>
      <c r="Q207" s="11"/>
      <c r="R207" s="61"/>
    </row>
    <row r="208" spans="2:18" s="12" customFormat="1" ht="15.6">
      <c r="B208" s="148"/>
      <c r="C208" s="31">
        <v>1528</v>
      </c>
      <c r="D208" s="35" t="s">
        <v>272</v>
      </c>
      <c r="E208" s="28"/>
      <c r="F208" s="108">
        <v>696.54</v>
      </c>
      <c r="G208" s="119">
        <v>0</v>
      </c>
      <c r="H208" s="15"/>
      <c r="I208" s="112">
        <f t="shared" si="12"/>
        <v>0</v>
      </c>
      <c r="K208" s="272"/>
      <c r="L208" s="59"/>
      <c r="M208" s="60"/>
      <c r="N208" s="67"/>
      <c r="O208" s="80"/>
      <c r="P208" s="62"/>
      <c r="Q208" s="11"/>
      <c r="R208" s="61"/>
    </row>
    <row r="209" spans="2:18" s="12" customFormat="1" ht="15.6">
      <c r="B209" s="148"/>
      <c r="C209" s="31">
        <v>1532</v>
      </c>
      <c r="D209" s="35" t="s">
        <v>273</v>
      </c>
      <c r="E209" s="28"/>
      <c r="F209" s="108">
        <v>777.75359999999989</v>
      </c>
      <c r="G209" s="119">
        <v>0</v>
      </c>
      <c r="H209" s="15"/>
      <c r="I209" s="112">
        <f t="shared" si="12"/>
        <v>0</v>
      </c>
      <c r="K209" s="272"/>
      <c r="L209" s="59"/>
      <c r="M209" s="60"/>
      <c r="N209" s="67"/>
      <c r="O209" s="80"/>
      <c r="P209" s="62"/>
      <c r="Q209" s="11"/>
      <c r="R209" s="61"/>
    </row>
    <row r="210" spans="2:18" s="12" customFormat="1" ht="15.6">
      <c r="B210" s="148"/>
      <c r="C210" s="31">
        <v>1533</v>
      </c>
      <c r="D210" s="35" t="s">
        <v>274</v>
      </c>
      <c r="E210" s="28"/>
      <c r="F210" s="108">
        <v>696.54</v>
      </c>
      <c r="G210" s="119">
        <v>0</v>
      </c>
      <c r="H210" s="15"/>
      <c r="I210" s="112">
        <f t="shared" si="12"/>
        <v>0</v>
      </c>
      <c r="K210" s="272"/>
      <c r="L210" s="59"/>
      <c r="M210" s="60"/>
      <c r="N210" s="67"/>
      <c r="O210" s="80"/>
      <c r="P210" s="62"/>
      <c r="Q210" s="11"/>
      <c r="R210" s="61"/>
    </row>
    <row r="211" spans="2:18" s="12" customFormat="1" ht="15.6">
      <c r="B211" s="148"/>
      <c r="C211" s="31">
        <v>1534</v>
      </c>
      <c r="D211" s="35" t="s">
        <v>275</v>
      </c>
      <c r="E211" s="28"/>
      <c r="F211" s="108">
        <v>696.54</v>
      </c>
      <c r="G211" s="119">
        <v>0</v>
      </c>
      <c r="H211" s="15"/>
      <c r="I211" s="112">
        <f t="shared" si="12"/>
        <v>0</v>
      </c>
      <c r="K211" s="272"/>
      <c r="L211" s="59"/>
      <c r="M211" s="60"/>
      <c r="N211" s="67"/>
      <c r="O211" s="80"/>
      <c r="P211" s="62"/>
      <c r="Q211" s="11"/>
      <c r="R211" s="61"/>
    </row>
    <row r="212" spans="2:18" s="12" customFormat="1" ht="15.6">
      <c r="B212" s="148"/>
      <c r="C212" s="31">
        <v>1535</v>
      </c>
      <c r="D212" s="35" t="s">
        <v>276</v>
      </c>
      <c r="E212" s="28"/>
      <c r="F212" s="108">
        <v>696.54</v>
      </c>
      <c r="G212" s="119">
        <v>0</v>
      </c>
      <c r="H212" s="15"/>
      <c r="I212" s="112">
        <f t="shared" si="12"/>
        <v>0</v>
      </c>
      <c r="K212" s="272"/>
      <c r="L212" s="59"/>
      <c r="M212" s="60"/>
      <c r="N212" s="67"/>
      <c r="O212" s="80"/>
      <c r="P212" s="62"/>
      <c r="Q212" s="11"/>
      <c r="R212" s="61"/>
    </row>
    <row r="213" spans="2:18" s="12" customFormat="1" ht="15.6">
      <c r="B213" s="148"/>
      <c r="C213" s="31">
        <v>1539</v>
      </c>
      <c r="D213" s="35" t="s">
        <v>277</v>
      </c>
      <c r="E213" s="28"/>
      <c r="F213" s="108">
        <v>696.54</v>
      </c>
      <c r="G213" s="119">
        <v>0</v>
      </c>
      <c r="H213" s="15"/>
      <c r="I213" s="112">
        <f t="shared" si="12"/>
        <v>0</v>
      </c>
      <c r="K213" s="272"/>
      <c r="L213" s="59"/>
      <c r="M213" s="60"/>
      <c r="N213" s="67"/>
      <c r="O213" s="80"/>
      <c r="P213" s="62"/>
      <c r="Q213" s="11"/>
      <c r="R213" s="61"/>
    </row>
    <row r="214" spans="2:18" s="12" customFormat="1" ht="15.6">
      <c r="B214" s="148"/>
      <c r="C214" s="31">
        <v>1602</v>
      </c>
      <c r="D214" s="35" t="s">
        <v>413</v>
      </c>
      <c r="E214" s="28"/>
      <c r="F214" s="108">
        <v>12.8934</v>
      </c>
      <c r="G214" s="119">
        <v>0</v>
      </c>
      <c r="H214" s="15"/>
      <c r="I214" s="112">
        <f t="shared" si="12"/>
        <v>0</v>
      </c>
      <c r="K214" s="272"/>
      <c r="L214" s="59"/>
      <c r="M214" s="60"/>
      <c r="N214" s="67"/>
      <c r="O214" s="80"/>
      <c r="P214" s="62"/>
      <c r="Q214" s="11"/>
      <c r="R214" s="61"/>
    </row>
    <row r="215" spans="2:18" s="12" customFormat="1" ht="15.6">
      <c r="B215" s="148"/>
      <c r="C215" s="31">
        <v>1605</v>
      </c>
      <c r="D215" s="35" t="s">
        <v>278</v>
      </c>
      <c r="E215" s="28"/>
      <c r="F215" s="108">
        <v>11.5596</v>
      </c>
      <c r="G215" s="119">
        <v>0</v>
      </c>
      <c r="H215" s="15"/>
      <c r="I215" s="112">
        <f t="shared" si="12"/>
        <v>0</v>
      </c>
      <c r="K215" s="272"/>
      <c r="L215" s="59"/>
      <c r="M215" s="60"/>
      <c r="N215" s="67"/>
      <c r="O215" s="80"/>
      <c r="P215" s="62"/>
      <c r="Q215" s="11"/>
      <c r="R215" s="61"/>
    </row>
    <row r="216" spans="2:18" s="12" customFormat="1" ht="15.6">
      <c r="B216" s="148"/>
      <c r="C216" s="31">
        <v>1614</v>
      </c>
      <c r="D216" s="35" t="s">
        <v>279</v>
      </c>
      <c r="E216" s="28"/>
      <c r="F216" s="108">
        <v>11.5596</v>
      </c>
      <c r="G216" s="119">
        <v>0</v>
      </c>
      <c r="H216" s="15"/>
      <c r="I216" s="112">
        <f t="shared" si="12"/>
        <v>0</v>
      </c>
      <c r="K216" s="272"/>
      <c r="L216" s="59"/>
      <c r="M216" s="60"/>
      <c r="N216" s="67"/>
      <c r="O216" s="80"/>
      <c r="P216" s="62"/>
      <c r="Q216" s="11"/>
      <c r="R216" s="61"/>
    </row>
    <row r="217" spans="2:18" s="12" customFormat="1" ht="15.6">
      <c r="B217" s="148"/>
      <c r="C217" s="31">
        <v>1800</v>
      </c>
      <c r="D217" s="35" t="s">
        <v>280</v>
      </c>
      <c r="E217" s="28"/>
      <c r="F217" s="108">
        <v>1.9265999999999999</v>
      </c>
      <c r="G217" s="119">
        <v>0</v>
      </c>
      <c r="H217" s="15"/>
      <c r="I217" s="112">
        <f t="shared" si="12"/>
        <v>0</v>
      </c>
      <c r="K217" s="272"/>
      <c r="L217" s="59"/>
      <c r="M217" s="60"/>
      <c r="N217" s="67"/>
      <c r="O217" s="80"/>
      <c r="P217" s="62"/>
      <c r="Q217" s="11"/>
      <c r="R217" s="61"/>
    </row>
    <row r="218" spans="2:18" s="12" customFormat="1" ht="15.6">
      <c r="B218" s="148"/>
      <c r="C218" s="31">
        <v>7003</v>
      </c>
      <c r="D218" s="35" t="s">
        <v>281</v>
      </c>
      <c r="E218" s="28"/>
      <c r="F218" s="108">
        <v>378.35</v>
      </c>
      <c r="G218" s="119">
        <v>0</v>
      </c>
      <c r="H218" s="15"/>
      <c r="I218" s="112">
        <f t="shared" si="12"/>
        <v>0</v>
      </c>
      <c r="K218" s="272"/>
      <c r="L218" s="59"/>
      <c r="M218" s="60"/>
      <c r="N218" s="67"/>
      <c r="O218" s="80"/>
      <c r="P218" s="62"/>
      <c r="Q218" s="11"/>
      <c r="R218" s="61"/>
    </row>
    <row r="219" spans="2:18" s="12" customFormat="1" ht="15.6">
      <c r="B219" s="148"/>
      <c r="C219" s="31">
        <v>7004</v>
      </c>
      <c r="D219" s="35" t="s">
        <v>330</v>
      </c>
      <c r="E219" s="28"/>
      <c r="F219" s="108">
        <v>378.35</v>
      </c>
      <c r="G219" s="119">
        <v>0</v>
      </c>
      <c r="H219" s="15"/>
      <c r="I219" s="112">
        <f t="shared" si="12"/>
        <v>0</v>
      </c>
      <c r="K219" s="272"/>
      <c r="L219" s="59"/>
      <c r="M219" s="60"/>
      <c r="N219" s="67"/>
      <c r="O219" s="80"/>
      <c r="P219" s="62"/>
      <c r="Q219" s="11"/>
      <c r="R219" s="61"/>
    </row>
    <row r="220" spans="2:18" s="12" customFormat="1" ht="15.6">
      <c r="B220" s="149"/>
      <c r="C220" s="31">
        <v>7005</v>
      </c>
      <c r="D220" s="35" t="s">
        <v>331</v>
      </c>
      <c r="E220" s="28"/>
      <c r="F220" s="108">
        <v>378.35</v>
      </c>
      <c r="G220" s="119">
        <v>0</v>
      </c>
      <c r="H220" s="15"/>
      <c r="I220" s="112">
        <f t="shared" si="12"/>
        <v>0</v>
      </c>
      <c r="K220" s="272"/>
      <c r="L220" s="59"/>
      <c r="M220" s="60"/>
      <c r="N220" s="67"/>
      <c r="O220" s="80"/>
      <c r="P220" s="62"/>
      <c r="Q220" s="11"/>
      <c r="R220" s="61"/>
    </row>
    <row r="221" spans="2:18" s="12" customFormat="1" ht="15.6">
      <c r="B221" s="13" t="s">
        <v>7</v>
      </c>
      <c r="C221" s="13" t="s">
        <v>8</v>
      </c>
      <c r="D221" s="38" t="s">
        <v>340</v>
      </c>
      <c r="E221" s="28"/>
      <c r="F221" s="15" t="s">
        <v>10</v>
      </c>
      <c r="G221" s="106" t="s">
        <v>210</v>
      </c>
      <c r="H221" s="15"/>
      <c r="I221" s="113" t="s">
        <v>212</v>
      </c>
      <c r="K221" s="272"/>
      <c r="L221" s="59"/>
      <c r="M221" s="60"/>
      <c r="N221" s="67"/>
      <c r="O221" s="80"/>
      <c r="P221" s="62"/>
      <c r="Q221" s="11"/>
      <c r="R221" s="61"/>
    </row>
    <row r="222" spans="2:18" s="12" customFormat="1" ht="15.6">
      <c r="B222" s="147" t="s">
        <v>282</v>
      </c>
      <c r="C222" s="34" t="s">
        <v>283</v>
      </c>
      <c r="D222" s="35" t="s">
        <v>284</v>
      </c>
      <c r="E222" s="28"/>
      <c r="F222" s="108">
        <v>429.92819999999995</v>
      </c>
      <c r="G222" s="119">
        <v>0</v>
      </c>
      <c r="H222" s="15"/>
      <c r="I222" s="112">
        <f t="shared" si="12"/>
        <v>0</v>
      </c>
      <c r="K222" s="272"/>
      <c r="L222" s="59"/>
      <c r="M222" s="60"/>
      <c r="N222" s="67"/>
      <c r="O222" s="80"/>
      <c r="P222" s="62"/>
      <c r="Q222" s="11"/>
      <c r="R222" s="61"/>
    </row>
    <row r="223" spans="2:18" s="12" customFormat="1" ht="15.6">
      <c r="B223" s="148"/>
      <c r="C223" s="34" t="s">
        <v>285</v>
      </c>
      <c r="D223" s="35" t="s">
        <v>286</v>
      </c>
      <c r="E223" s="28"/>
      <c r="F223" s="108">
        <v>286.767</v>
      </c>
      <c r="G223" s="119">
        <v>0</v>
      </c>
      <c r="H223" s="15"/>
      <c r="I223" s="112">
        <f t="shared" si="12"/>
        <v>0</v>
      </c>
      <c r="K223" s="272"/>
      <c r="L223" s="59"/>
      <c r="M223" s="60"/>
      <c r="N223" s="67"/>
      <c r="O223" s="80"/>
      <c r="P223" s="62"/>
      <c r="Q223" s="11"/>
      <c r="R223" s="61"/>
    </row>
    <row r="224" spans="2:18" s="12" customFormat="1" ht="15.6">
      <c r="B224" s="148"/>
      <c r="C224" s="34" t="s">
        <v>287</v>
      </c>
      <c r="D224" s="35" t="s">
        <v>288</v>
      </c>
      <c r="E224" s="28"/>
      <c r="F224" s="108">
        <v>286.767</v>
      </c>
      <c r="G224" s="119">
        <v>0</v>
      </c>
      <c r="H224" s="15"/>
      <c r="I224" s="112">
        <f t="shared" si="12"/>
        <v>0</v>
      </c>
      <c r="K224" s="272"/>
      <c r="L224" s="59"/>
      <c r="M224" s="60"/>
      <c r="N224" s="67"/>
      <c r="O224" s="80"/>
      <c r="P224" s="62"/>
      <c r="Q224" s="11"/>
      <c r="R224" s="61"/>
    </row>
    <row r="225" spans="2:18" s="12" customFormat="1" ht="15.6">
      <c r="B225" s="148"/>
      <c r="C225" s="34" t="s">
        <v>289</v>
      </c>
      <c r="D225" s="35" t="s">
        <v>290</v>
      </c>
      <c r="E225" s="28"/>
      <c r="F225" s="108">
        <v>286.767</v>
      </c>
      <c r="G225" s="119">
        <v>0</v>
      </c>
      <c r="H225" s="15"/>
      <c r="I225" s="112">
        <f t="shared" si="12"/>
        <v>0</v>
      </c>
      <c r="K225" s="271"/>
      <c r="L225" s="65"/>
      <c r="M225" s="66"/>
      <c r="N225" s="67"/>
      <c r="O225" s="11"/>
      <c r="P225" s="11"/>
      <c r="Q225" s="11"/>
      <c r="R225" s="11"/>
    </row>
    <row r="226" spans="2:18" s="12" customFormat="1" ht="15.6">
      <c r="B226" s="148"/>
      <c r="C226" s="31">
        <v>1608</v>
      </c>
      <c r="D226" s="35" t="s">
        <v>291</v>
      </c>
      <c r="E226" s="28"/>
      <c r="F226" s="108">
        <v>157.833</v>
      </c>
      <c r="G226" s="119">
        <v>0</v>
      </c>
      <c r="H226" s="15"/>
      <c r="I226" s="112">
        <f t="shared" si="12"/>
        <v>0</v>
      </c>
      <c r="K226" s="272"/>
      <c r="L226" s="63"/>
      <c r="M226" s="60"/>
      <c r="N226" s="67"/>
      <c r="O226" s="80"/>
      <c r="P226" s="62"/>
      <c r="Q226" s="11"/>
      <c r="R226" s="61"/>
    </row>
    <row r="227" spans="2:18" s="12" customFormat="1" ht="15.6">
      <c r="B227" s="148"/>
      <c r="C227" s="31">
        <v>1609</v>
      </c>
      <c r="D227" s="35" t="s">
        <v>292</v>
      </c>
      <c r="E227" s="28"/>
      <c r="F227" s="108">
        <v>172.06019999999998</v>
      </c>
      <c r="G227" s="119">
        <v>0</v>
      </c>
      <c r="H227" s="15"/>
      <c r="I227" s="112">
        <f t="shared" si="12"/>
        <v>0</v>
      </c>
      <c r="K227" s="272"/>
      <c r="L227" s="63"/>
      <c r="M227" s="60"/>
      <c r="N227" s="67"/>
      <c r="O227" s="80"/>
      <c r="P227" s="62"/>
      <c r="Q227" s="11"/>
      <c r="R227" s="61"/>
    </row>
    <row r="228" spans="2:18" s="12" customFormat="1" ht="15.6">
      <c r="B228" s="148"/>
      <c r="C228" s="31">
        <v>1610</v>
      </c>
      <c r="D228" s="35" t="s">
        <v>293</v>
      </c>
      <c r="E228" s="28"/>
      <c r="F228" s="108">
        <v>72.025199999999998</v>
      </c>
      <c r="G228" s="119">
        <v>0</v>
      </c>
      <c r="H228" s="15"/>
      <c r="I228" s="112">
        <f t="shared" si="12"/>
        <v>0</v>
      </c>
      <c r="K228" s="272"/>
      <c r="L228" s="63"/>
      <c r="M228" s="60"/>
      <c r="N228" s="67"/>
      <c r="O228" s="80"/>
      <c r="P228" s="62"/>
      <c r="Q228" s="11"/>
      <c r="R228" s="61"/>
    </row>
    <row r="229" spans="2:18" s="12" customFormat="1" ht="15.6" customHeight="1">
      <c r="B229" s="148"/>
      <c r="C229" s="31">
        <v>1611</v>
      </c>
      <c r="D229" s="35" t="s">
        <v>294</v>
      </c>
      <c r="E229" s="28"/>
      <c r="F229" s="108">
        <v>208.96199999999996</v>
      </c>
      <c r="G229" s="119">
        <v>0</v>
      </c>
      <c r="H229" s="15"/>
      <c r="I229" s="112">
        <f t="shared" si="12"/>
        <v>0</v>
      </c>
      <c r="K229" s="272"/>
      <c r="L229" s="63"/>
      <c r="M229" s="60"/>
      <c r="N229" s="67"/>
      <c r="O229" s="80"/>
      <c r="P229" s="62"/>
      <c r="Q229" s="11"/>
      <c r="R229" s="61"/>
    </row>
    <row r="230" spans="2:18" s="12" customFormat="1" ht="15.6" customHeight="1">
      <c r="B230" s="148"/>
      <c r="C230" s="31">
        <v>1612</v>
      </c>
      <c r="D230" s="35" t="s">
        <v>295</v>
      </c>
      <c r="E230" s="28"/>
      <c r="F230" s="108">
        <v>143.75399999999999</v>
      </c>
      <c r="G230" s="119">
        <v>0</v>
      </c>
      <c r="H230" s="15"/>
      <c r="I230" s="112">
        <f t="shared" si="12"/>
        <v>0</v>
      </c>
      <c r="K230" s="272"/>
      <c r="L230" s="59"/>
      <c r="M230" s="60"/>
      <c r="N230" s="67"/>
      <c r="O230" s="80"/>
      <c r="P230" s="62"/>
      <c r="Q230" s="11"/>
      <c r="R230" s="61"/>
    </row>
    <row r="231" spans="2:18" s="12" customFormat="1" ht="15.6">
      <c r="B231" s="148"/>
      <c r="C231" s="31">
        <v>1613</v>
      </c>
      <c r="D231" s="35" t="s">
        <v>296</v>
      </c>
      <c r="E231" s="40"/>
      <c r="F231" s="110">
        <v>290.18</v>
      </c>
      <c r="G231" s="119">
        <v>0</v>
      </c>
      <c r="H231" s="15"/>
      <c r="I231" s="112">
        <f t="shared" si="12"/>
        <v>0</v>
      </c>
      <c r="K231" s="272"/>
      <c r="L231" s="59"/>
      <c r="M231" s="60"/>
      <c r="N231" s="67"/>
      <c r="O231" s="80"/>
      <c r="P231" s="62"/>
      <c r="Q231" s="11"/>
      <c r="R231" s="61"/>
    </row>
    <row r="232" spans="2:18" s="12" customFormat="1" ht="15.6">
      <c r="B232" s="148"/>
      <c r="C232" s="31">
        <v>1636</v>
      </c>
      <c r="D232" s="35" t="s">
        <v>297</v>
      </c>
      <c r="E232" s="40"/>
      <c r="F232" s="110">
        <v>348.27</v>
      </c>
      <c r="G232" s="119">
        <v>0</v>
      </c>
      <c r="H232" s="15"/>
      <c r="I232" s="112">
        <f t="shared" si="12"/>
        <v>0</v>
      </c>
      <c r="K232" s="272"/>
      <c r="L232" s="59"/>
      <c r="M232" s="60"/>
      <c r="N232" s="67"/>
      <c r="O232" s="80"/>
      <c r="P232" s="62"/>
      <c r="Q232" s="11"/>
      <c r="R232" s="61"/>
    </row>
    <row r="233" spans="2:18" s="12" customFormat="1" ht="15.6">
      <c r="B233" s="149"/>
      <c r="C233" s="31">
        <v>1637</v>
      </c>
      <c r="D233" s="35" t="s">
        <v>414</v>
      </c>
      <c r="E233" s="40"/>
      <c r="F233" s="110">
        <v>151.02000000000001</v>
      </c>
      <c r="G233" s="119">
        <v>0</v>
      </c>
      <c r="H233" s="15"/>
      <c r="I233" s="112">
        <f t="shared" si="12"/>
        <v>0</v>
      </c>
      <c r="K233" s="272"/>
      <c r="L233" s="59"/>
      <c r="M233" s="60"/>
      <c r="N233" s="67"/>
      <c r="O233" s="80"/>
      <c r="P233" s="62"/>
      <c r="Q233" s="11"/>
      <c r="R233" s="61"/>
    </row>
    <row r="234" spans="2:18" s="12" customFormat="1" ht="15.6">
      <c r="B234" s="13" t="s">
        <v>7</v>
      </c>
      <c r="C234" s="13" t="s">
        <v>8</v>
      </c>
      <c r="D234" s="38" t="s">
        <v>340</v>
      </c>
      <c r="E234" s="28"/>
      <c r="F234" s="15" t="s">
        <v>10</v>
      </c>
      <c r="G234" s="106" t="s">
        <v>210</v>
      </c>
      <c r="H234" s="15"/>
      <c r="I234" s="15" t="s">
        <v>212</v>
      </c>
      <c r="K234" s="272"/>
      <c r="L234" s="59"/>
      <c r="M234" s="60"/>
      <c r="N234" s="67"/>
      <c r="O234" s="80"/>
      <c r="P234" s="62"/>
      <c r="Q234" s="11"/>
      <c r="R234" s="61"/>
    </row>
    <row r="235" spans="2:18" s="12" customFormat="1" ht="15.6">
      <c r="B235" s="222" t="s">
        <v>402</v>
      </c>
      <c r="C235" s="34" t="s">
        <v>298</v>
      </c>
      <c r="D235" s="35" t="s">
        <v>299</v>
      </c>
      <c r="E235" s="28"/>
      <c r="F235" s="108">
        <v>180.06300000000002</v>
      </c>
      <c r="G235" s="119">
        <v>0</v>
      </c>
      <c r="H235" s="15"/>
      <c r="I235" s="112">
        <f t="shared" si="12"/>
        <v>0</v>
      </c>
      <c r="K235" s="272"/>
      <c r="L235" s="59"/>
      <c r="M235" s="60"/>
      <c r="N235" s="68"/>
      <c r="O235" s="80"/>
      <c r="P235" s="62"/>
      <c r="Q235" s="11"/>
      <c r="R235" s="61"/>
    </row>
    <row r="236" spans="2:18" s="12" customFormat="1" ht="15.6">
      <c r="B236" s="223"/>
      <c r="C236" s="34" t="s">
        <v>300</v>
      </c>
      <c r="D236" s="35" t="s">
        <v>123</v>
      </c>
      <c r="E236" s="28"/>
      <c r="F236" s="108">
        <v>180.06300000000002</v>
      </c>
      <c r="G236" s="119">
        <v>0</v>
      </c>
      <c r="H236" s="15"/>
      <c r="I236" s="112">
        <f t="shared" si="12"/>
        <v>0</v>
      </c>
      <c r="K236" s="272"/>
      <c r="L236" s="63"/>
      <c r="M236" s="60"/>
      <c r="N236" s="68"/>
      <c r="O236" s="80"/>
      <c r="P236" s="62"/>
      <c r="Q236" s="11"/>
      <c r="R236" s="61"/>
    </row>
    <row r="237" spans="2:18" s="12" customFormat="1" ht="15.6">
      <c r="B237" s="223"/>
      <c r="C237" s="34" t="s">
        <v>301</v>
      </c>
      <c r="D237" s="35" t="s">
        <v>302</v>
      </c>
      <c r="E237" s="28"/>
      <c r="F237" s="108">
        <v>180.06300000000002</v>
      </c>
      <c r="G237" s="119">
        <v>0</v>
      </c>
      <c r="H237" s="15"/>
      <c r="I237" s="112">
        <f t="shared" si="12"/>
        <v>0</v>
      </c>
      <c r="K237" s="272"/>
      <c r="L237" s="63"/>
      <c r="M237" s="60"/>
      <c r="N237" s="68"/>
      <c r="O237" s="80"/>
      <c r="P237" s="62"/>
      <c r="Q237" s="11"/>
      <c r="R237" s="61"/>
    </row>
    <row r="238" spans="2:18" s="12" customFormat="1" ht="15.6">
      <c r="B238" s="223"/>
      <c r="C238" s="34" t="s">
        <v>303</v>
      </c>
      <c r="D238" s="35" t="s">
        <v>129</v>
      </c>
      <c r="E238" s="28"/>
      <c r="F238" s="108">
        <v>180.06300000000002</v>
      </c>
      <c r="G238" s="119">
        <v>0</v>
      </c>
      <c r="H238" s="15"/>
      <c r="I238" s="112">
        <f t="shared" si="12"/>
        <v>0</v>
      </c>
      <c r="K238" s="272"/>
      <c r="L238" s="63"/>
      <c r="M238" s="60"/>
      <c r="N238" s="68"/>
      <c r="O238" s="80"/>
      <c r="P238" s="62"/>
      <c r="Q238" s="11"/>
      <c r="R238" s="61"/>
    </row>
    <row r="239" spans="2:18" s="12" customFormat="1" ht="15.6">
      <c r="B239" s="223"/>
      <c r="C239" s="34" t="s">
        <v>304</v>
      </c>
      <c r="D239" s="35" t="s">
        <v>305</v>
      </c>
      <c r="E239" s="28"/>
      <c r="F239" s="108">
        <v>180.06300000000002</v>
      </c>
      <c r="G239" s="119">
        <v>0</v>
      </c>
      <c r="H239" s="15"/>
      <c r="I239" s="112">
        <f t="shared" si="12"/>
        <v>0</v>
      </c>
      <c r="K239" s="272"/>
      <c r="L239" s="63"/>
      <c r="M239" s="60"/>
      <c r="N239" s="68"/>
      <c r="O239" s="80"/>
      <c r="P239" s="62"/>
      <c r="Q239" s="11"/>
      <c r="R239" s="61"/>
    </row>
    <row r="240" spans="2:18" s="12" customFormat="1" ht="15.6">
      <c r="B240" s="223"/>
      <c r="C240" s="34" t="s">
        <v>306</v>
      </c>
      <c r="D240" s="35" t="s">
        <v>172</v>
      </c>
      <c r="E240" s="28"/>
      <c r="F240" s="108">
        <v>180.06300000000002</v>
      </c>
      <c r="G240" s="119">
        <v>0</v>
      </c>
      <c r="H240" s="15"/>
      <c r="I240" s="112">
        <f t="shared" si="12"/>
        <v>0</v>
      </c>
      <c r="K240" s="272"/>
      <c r="L240" s="63"/>
      <c r="M240" s="60"/>
      <c r="N240" s="68"/>
      <c r="O240" s="80"/>
      <c r="P240" s="62"/>
      <c r="Q240" s="11"/>
      <c r="R240" s="61"/>
    </row>
    <row r="241" spans="2:18" s="12" customFormat="1" ht="15.6">
      <c r="B241" s="224"/>
      <c r="C241" s="92">
        <v>4001</v>
      </c>
      <c r="D241" s="97" t="s">
        <v>415</v>
      </c>
      <c r="E241" s="28"/>
      <c r="F241" s="108">
        <v>100.04</v>
      </c>
      <c r="G241" s="119">
        <v>0</v>
      </c>
      <c r="H241" s="15"/>
      <c r="I241" s="112">
        <f t="shared" si="12"/>
        <v>0</v>
      </c>
      <c r="K241" s="272"/>
      <c r="L241" s="59"/>
      <c r="M241" s="60"/>
      <c r="N241" s="68"/>
      <c r="O241" s="80"/>
      <c r="P241" s="62"/>
      <c r="Q241" s="11"/>
      <c r="R241" s="61"/>
    </row>
    <row r="242" spans="2:18" s="12" customFormat="1" ht="15.6">
      <c r="B242" s="224"/>
      <c r="C242" s="92">
        <v>4002</v>
      </c>
      <c r="D242" s="97" t="s">
        <v>416</v>
      </c>
      <c r="E242" s="28"/>
      <c r="F242" s="108">
        <v>100.04</v>
      </c>
      <c r="G242" s="119">
        <v>0</v>
      </c>
      <c r="H242" s="15"/>
      <c r="I242" s="112">
        <f t="shared" si="12"/>
        <v>0</v>
      </c>
      <c r="K242" s="272"/>
      <c r="L242" s="59"/>
      <c r="M242" s="60"/>
      <c r="N242" s="68"/>
      <c r="O242" s="80"/>
      <c r="P242" s="62"/>
      <c r="Q242" s="11"/>
      <c r="R242" s="61"/>
    </row>
    <row r="243" spans="2:18" s="12" customFormat="1" ht="15.6">
      <c r="B243" s="224"/>
      <c r="C243" s="92">
        <v>4004</v>
      </c>
      <c r="D243" s="97" t="s">
        <v>417</v>
      </c>
      <c r="E243" s="28"/>
      <c r="F243" s="108">
        <v>100.04</v>
      </c>
      <c r="G243" s="119">
        <v>0</v>
      </c>
      <c r="H243" s="15"/>
      <c r="I243" s="112">
        <f t="shared" si="12"/>
        <v>0</v>
      </c>
      <c r="K243" s="272"/>
      <c r="L243" s="59"/>
      <c r="M243" s="60"/>
      <c r="N243" s="68"/>
      <c r="O243" s="80"/>
      <c r="P243" s="62"/>
      <c r="Q243" s="11"/>
      <c r="R243" s="61"/>
    </row>
    <row r="244" spans="2:18" s="12" customFormat="1" ht="15.6">
      <c r="B244" s="224"/>
      <c r="C244" s="92">
        <v>4006</v>
      </c>
      <c r="D244" s="96" t="s">
        <v>418</v>
      </c>
      <c r="E244" s="28"/>
      <c r="F244" s="108">
        <v>100.04</v>
      </c>
      <c r="G244" s="119">
        <v>0</v>
      </c>
      <c r="H244" s="15"/>
      <c r="I244" s="112">
        <f t="shared" si="12"/>
        <v>0</v>
      </c>
      <c r="K244" s="272"/>
      <c r="L244" s="59"/>
      <c r="M244" s="60"/>
      <c r="N244" s="68"/>
      <c r="O244" s="80"/>
      <c r="P244" s="62"/>
      <c r="Q244" s="11"/>
      <c r="R244" s="61"/>
    </row>
    <row r="245" spans="2:18" s="12" customFormat="1" ht="15.6">
      <c r="B245" s="224"/>
      <c r="C245" s="92">
        <v>4007</v>
      </c>
      <c r="D245" s="96" t="s">
        <v>419</v>
      </c>
      <c r="E245" s="28"/>
      <c r="F245" s="108">
        <v>100.04</v>
      </c>
      <c r="G245" s="119">
        <v>0</v>
      </c>
      <c r="H245" s="15"/>
      <c r="I245" s="112">
        <f t="shared" si="12"/>
        <v>0</v>
      </c>
      <c r="K245" s="272"/>
      <c r="L245" s="59"/>
      <c r="M245" s="60"/>
      <c r="N245" s="68"/>
      <c r="O245" s="80"/>
      <c r="P245" s="62"/>
      <c r="Q245" s="11"/>
      <c r="R245" s="61"/>
    </row>
    <row r="246" spans="2:18" s="12" customFormat="1" ht="16.2" thickBot="1">
      <c r="B246" s="225"/>
      <c r="C246" s="92">
        <v>4008</v>
      </c>
      <c r="D246" s="94" t="s">
        <v>420</v>
      </c>
      <c r="E246" s="28"/>
      <c r="F246" s="108">
        <v>100.04</v>
      </c>
      <c r="G246" s="119">
        <v>0</v>
      </c>
      <c r="H246" s="15"/>
      <c r="I246" s="112">
        <f t="shared" si="12"/>
        <v>0</v>
      </c>
      <c r="K246" s="272"/>
      <c r="L246" s="59"/>
      <c r="M246" s="60"/>
      <c r="N246" s="68"/>
      <c r="O246" s="80"/>
      <c r="P246" s="62"/>
      <c r="Q246" s="11"/>
      <c r="R246" s="61"/>
    </row>
    <row r="247" spans="2:18" s="12" customFormat="1" ht="15.6">
      <c r="B247" s="13" t="s">
        <v>7</v>
      </c>
      <c r="C247" s="93" t="s">
        <v>8</v>
      </c>
      <c r="D247" s="38" t="s">
        <v>340</v>
      </c>
      <c r="E247" s="28"/>
      <c r="F247" s="15" t="s">
        <v>10</v>
      </c>
      <c r="G247" s="106" t="s">
        <v>210</v>
      </c>
      <c r="H247" s="15"/>
      <c r="I247" s="15" t="s">
        <v>212</v>
      </c>
      <c r="K247" s="272"/>
      <c r="L247" s="59"/>
      <c r="M247" s="60"/>
      <c r="N247" s="68"/>
      <c r="O247" s="80"/>
      <c r="P247" s="62"/>
      <c r="Q247" s="11"/>
      <c r="R247" s="61"/>
    </row>
    <row r="248" spans="2:18" s="12" customFormat="1" ht="15.6">
      <c r="B248" s="212" t="s">
        <v>323</v>
      </c>
      <c r="C248" s="34" t="s">
        <v>307</v>
      </c>
      <c r="D248" s="35" t="s">
        <v>308</v>
      </c>
      <c r="E248" s="28"/>
      <c r="F248" s="108">
        <v>28.898999999999994</v>
      </c>
      <c r="G248" s="119">
        <v>0</v>
      </c>
      <c r="H248" s="15"/>
      <c r="I248" s="112">
        <f t="shared" si="12"/>
        <v>0</v>
      </c>
      <c r="K248" s="272"/>
      <c r="L248" s="59"/>
      <c r="M248" s="64"/>
      <c r="N248" s="68"/>
      <c r="O248" s="80"/>
      <c r="P248" s="62"/>
      <c r="Q248" s="11"/>
      <c r="R248" s="61"/>
    </row>
    <row r="249" spans="2:18" s="12" customFormat="1" ht="15.6">
      <c r="B249" s="212"/>
      <c r="C249" s="34" t="s">
        <v>309</v>
      </c>
      <c r="D249" s="35" t="s">
        <v>310</v>
      </c>
      <c r="E249" s="28"/>
      <c r="F249" s="108">
        <v>40.162199999999991</v>
      </c>
      <c r="G249" s="119">
        <v>0</v>
      </c>
      <c r="H249" s="15"/>
      <c r="I249" s="112">
        <f t="shared" si="12"/>
        <v>0</v>
      </c>
      <c r="K249" s="272"/>
      <c r="L249" s="59"/>
      <c r="M249" s="64"/>
      <c r="N249" s="68"/>
      <c r="O249" s="80"/>
      <c r="P249" s="62"/>
      <c r="Q249" s="11"/>
      <c r="R249" s="61"/>
    </row>
    <row r="250" spans="2:18" s="12" customFormat="1" ht="15.6">
      <c r="B250" s="212"/>
      <c r="C250" s="34" t="s">
        <v>311</v>
      </c>
      <c r="D250" s="35" t="s">
        <v>429</v>
      </c>
      <c r="E250" s="28"/>
      <c r="F250" s="108">
        <v>50.091599999999993</v>
      </c>
      <c r="G250" s="119">
        <v>0</v>
      </c>
      <c r="H250" s="15"/>
      <c r="I250" s="112">
        <f t="shared" si="12"/>
        <v>0</v>
      </c>
      <c r="K250" s="272"/>
      <c r="L250" s="59"/>
      <c r="M250" s="64"/>
      <c r="N250" s="68"/>
      <c r="O250" s="80"/>
      <c r="P250" s="62"/>
      <c r="Q250" s="11"/>
      <c r="R250" s="61"/>
    </row>
    <row r="251" spans="2:18" s="12" customFormat="1" ht="15.6">
      <c r="B251" s="212"/>
      <c r="C251" s="34" t="s">
        <v>312</v>
      </c>
      <c r="D251" s="35" t="s">
        <v>430</v>
      </c>
      <c r="E251" s="28"/>
      <c r="F251" s="108">
        <v>64.170599999999993</v>
      </c>
      <c r="G251" s="119">
        <v>0</v>
      </c>
      <c r="H251" s="15"/>
      <c r="I251" s="112">
        <f t="shared" si="12"/>
        <v>0</v>
      </c>
      <c r="K251" s="272"/>
      <c r="L251" s="59"/>
      <c r="M251" s="64"/>
      <c r="N251" s="68"/>
      <c r="O251" s="80"/>
      <c r="P251" s="62"/>
      <c r="Q251" s="11"/>
      <c r="R251" s="61"/>
    </row>
    <row r="252" spans="2:18" s="12" customFormat="1" ht="15.6">
      <c r="B252" s="212"/>
      <c r="C252" s="34" t="s">
        <v>313</v>
      </c>
      <c r="D252" s="35" t="s">
        <v>431</v>
      </c>
      <c r="E252" s="28"/>
      <c r="F252" s="108">
        <v>50.091599999999993</v>
      </c>
      <c r="G252" s="119">
        <v>0</v>
      </c>
      <c r="H252" s="15"/>
      <c r="I252" s="112">
        <f t="shared" si="12"/>
        <v>0</v>
      </c>
      <c r="K252" s="272"/>
      <c r="L252" s="59"/>
      <c r="M252" s="60"/>
      <c r="N252" s="68"/>
      <c r="O252" s="80"/>
      <c r="P252" s="62"/>
      <c r="Q252" s="11"/>
      <c r="R252" s="61"/>
    </row>
    <row r="253" spans="2:18" s="12" customFormat="1" ht="15.6">
      <c r="B253" s="212"/>
      <c r="C253" s="34" t="s">
        <v>314</v>
      </c>
      <c r="D253" s="35" t="s">
        <v>432</v>
      </c>
      <c r="E253" s="28"/>
      <c r="F253" s="108">
        <v>50.091599999999993</v>
      </c>
      <c r="G253" s="119">
        <v>0</v>
      </c>
      <c r="H253" s="15"/>
      <c r="I253" s="112">
        <f t="shared" si="12"/>
        <v>0</v>
      </c>
      <c r="K253" s="272"/>
      <c r="L253" s="59"/>
      <c r="M253" s="60"/>
      <c r="N253" s="68"/>
      <c r="O253" s="80"/>
      <c r="P253" s="62"/>
      <c r="Q253" s="11"/>
      <c r="R253" s="61"/>
    </row>
    <row r="254" spans="2:18" s="12" customFormat="1" ht="15.6">
      <c r="B254" s="212"/>
      <c r="C254" s="34" t="s">
        <v>315</v>
      </c>
      <c r="D254" s="35" t="s">
        <v>316</v>
      </c>
      <c r="E254" s="28"/>
      <c r="F254" s="108">
        <v>25.045799999999996</v>
      </c>
      <c r="G254" s="119">
        <v>0</v>
      </c>
      <c r="H254" s="15"/>
      <c r="I254" s="112">
        <f t="shared" si="12"/>
        <v>0</v>
      </c>
      <c r="K254" s="271"/>
      <c r="L254" s="65"/>
      <c r="M254" s="66"/>
      <c r="N254" s="67"/>
      <c r="O254" s="11"/>
      <c r="P254" s="11"/>
      <c r="Q254" s="11"/>
      <c r="R254" s="11"/>
    </row>
    <row r="255" spans="2:18" s="12" customFormat="1" ht="15.6">
      <c r="B255" s="212"/>
      <c r="C255" s="34" t="s">
        <v>421</v>
      </c>
      <c r="D255" s="95" t="s">
        <v>433</v>
      </c>
      <c r="E255" s="28"/>
      <c r="F255" s="108">
        <v>50.09</v>
      </c>
      <c r="G255" s="119">
        <v>0</v>
      </c>
      <c r="H255" s="15"/>
      <c r="I255" s="112">
        <f t="shared" si="12"/>
        <v>0</v>
      </c>
      <c r="K255" s="272"/>
      <c r="L255" s="63"/>
      <c r="M255" s="60"/>
      <c r="N255" s="67"/>
      <c r="O255" s="80"/>
      <c r="P255" s="62"/>
      <c r="Q255" s="11"/>
      <c r="R255" s="61"/>
    </row>
    <row r="256" spans="2:18" s="12" customFormat="1" ht="16.2" thickBot="1">
      <c r="B256" s="212"/>
      <c r="C256" s="34" t="s">
        <v>422</v>
      </c>
      <c r="D256" s="94" t="s">
        <v>434</v>
      </c>
      <c r="E256" s="28"/>
      <c r="F256" s="108">
        <v>17.64</v>
      </c>
      <c r="G256" s="119">
        <v>0</v>
      </c>
      <c r="H256" s="15"/>
      <c r="I256" s="112">
        <f t="shared" si="12"/>
        <v>0</v>
      </c>
      <c r="K256" s="272"/>
      <c r="L256" s="63"/>
      <c r="M256" s="60"/>
      <c r="N256" s="67"/>
      <c r="O256" s="80"/>
      <c r="P256" s="62"/>
      <c r="Q256" s="11"/>
      <c r="R256" s="61"/>
    </row>
    <row r="257" spans="2:18" s="12" customFormat="1" ht="15.6">
      <c r="B257" s="13" t="s">
        <v>7</v>
      </c>
      <c r="C257" s="13" t="s">
        <v>8</v>
      </c>
      <c r="D257" s="38" t="s">
        <v>340</v>
      </c>
      <c r="E257" s="28"/>
      <c r="F257" s="15" t="s">
        <v>10</v>
      </c>
      <c r="G257" s="106" t="s">
        <v>210</v>
      </c>
      <c r="H257" s="15"/>
      <c r="I257" s="15" t="s">
        <v>212</v>
      </c>
      <c r="K257" s="272"/>
      <c r="L257" s="63"/>
      <c r="M257" s="60"/>
      <c r="N257" s="67"/>
      <c r="O257" s="80"/>
      <c r="P257" s="62"/>
      <c r="Q257" s="11"/>
      <c r="R257" s="61"/>
    </row>
    <row r="258" spans="2:18" s="12" customFormat="1" ht="15.6" customHeight="1">
      <c r="B258" s="213" t="s">
        <v>317</v>
      </c>
      <c r="C258" s="34" t="s">
        <v>370</v>
      </c>
      <c r="D258" s="35" t="s">
        <v>371</v>
      </c>
      <c r="E258" s="28"/>
      <c r="F258" s="108">
        <v>350</v>
      </c>
      <c r="G258" s="119">
        <v>0</v>
      </c>
      <c r="H258" s="15"/>
      <c r="I258" s="112">
        <f t="shared" si="12"/>
        <v>0</v>
      </c>
      <c r="K258" s="272"/>
      <c r="L258" s="63"/>
      <c r="M258" s="60"/>
      <c r="N258" s="67"/>
      <c r="O258" s="80"/>
      <c r="P258" s="62"/>
      <c r="Q258" s="11"/>
      <c r="R258" s="61"/>
    </row>
    <row r="259" spans="2:18" s="12" customFormat="1" ht="15.6" customHeight="1">
      <c r="B259" s="213"/>
      <c r="C259" s="34" t="s">
        <v>318</v>
      </c>
      <c r="D259" s="35" t="s">
        <v>438</v>
      </c>
      <c r="E259" s="28"/>
      <c r="F259" s="108">
        <v>450</v>
      </c>
      <c r="G259" s="119">
        <v>0</v>
      </c>
      <c r="H259" s="15"/>
      <c r="I259" s="112">
        <f t="shared" si="12"/>
        <v>0</v>
      </c>
      <c r="K259" s="272"/>
      <c r="L259" s="63"/>
      <c r="M259" s="60"/>
      <c r="N259" s="67"/>
      <c r="O259" s="80"/>
      <c r="P259" s="62"/>
      <c r="Q259" s="11"/>
      <c r="R259" s="61"/>
    </row>
    <row r="260" spans="2:18" s="12" customFormat="1" ht="15.6" customHeight="1">
      <c r="B260" s="213"/>
      <c r="C260" s="34" t="s">
        <v>439</v>
      </c>
      <c r="D260" s="35" t="s">
        <v>441</v>
      </c>
      <c r="E260" s="28"/>
      <c r="F260" s="108">
        <v>50</v>
      </c>
      <c r="G260" s="119">
        <v>0</v>
      </c>
      <c r="H260" s="15"/>
      <c r="I260" s="112">
        <f t="shared" si="12"/>
        <v>0</v>
      </c>
      <c r="K260" s="272"/>
      <c r="L260" s="63"/>
      <c r="M260" s="60"/>
      <c r="N260" s="67"/>
      <c r="O260" s="80"/>
      <c r="P260" s="62"/>
      <c r="Q260" s="11"/>
      <c r="R260" s="61"/>
    </row>
    <row r="261" spans="2:18" s="12" customFormat="1" ht="15.6" customHeight="1">
      <c r="B261" s="213"/>
      <c r="C261" s="34" t="s">
        <v>440</v>
      </c>
      <c r="D261" s="35" t="s">
        <v>442</v>
      </c>
      <c r="E261" s="28"/>
      <c r="F261" s="108">
        <v>200</v>
      </c>
      <c r="G261" s="119">
        <v>0</v>
      </c>
      <c r="H261" s="15"/>
      <c r="I261" s="112">
        <f t="shared" si="12"/>
        <v>0</v>
      </c>
      <c r="K261" s="272"/>
      <c r="L261" s="63"/>
      <c r="M261" s="60"/>
      <c r="N261" s="67"/>
      <c r="O261" s="80"/>
      <c r="P261" s="62"/>
      <c r="Q261" s="11"/>
      <c r="R261" s="61"/>
    </row>
    <row r="262" spans="2:18" s="12" customFormat="1" ht="15.6">
      <c r="B262" s="213"/>
      <c r="C262" s="31">
        <v>6034</v>
      </c>
      <c r="D262" s="35" t="s">
        <v>319</v>
      </c>
      <c r="E262" s="28"/>
      <c r="F262" s="108">
        <v>74.248199999999983</v>
      </c>
      <c r="G262" s="119">
        <v>0</v>
      </c>
      <c r="H262" s="15"/>
      <c r="I262" s="112">
        <f t="shared" si="12"/>
        <v>0</v>
      </c>
      <c r="K262" s="276" t="s">
        <v>547</v>
      </c>
      <c r="L262" s="63"/>
      <c r="M262" s="60"/>
      <c r="N262" s="67"/>
      <c r="O262" s="80"/>
      <c r="P262" s="62"/>
      <c r="Q262" s="11"/>
      <c r="R262" s="61"/>
    </row>
    <row r="263" spans="2:18" s="12" customFormat="1" ht="15.6">
      <c r="B263" s="213"/>
      <c r="C263" s="31">
        <v>6061</v>
      </c>
      <c r="D263" s="35" t="s">
        <v>320</v>
      </c>
      <c r="E263" s="28"/>
      <c r="F263" s="108">
        <v>49.498799999999996</v>
      </c>
      <c r="G263" s="119">
        <v>0</v>
      </c>
      <c r="H263" s="15"/>
      <c r="I263" s="112">
        <f t="shared" si="12"/>
        <v>0</v>
      </c>
      <c r="K263" s="276" t="s">
        <v>548</v>
      </c>
      <c r="L263" s="63"/>
      <c r="M263" s="60"/>
      <c r="N263" s="67"/>
      <c r="O263" s="80"/>
      <c r="P263" s="62"/>
      <c r="Q263" s="11"/>
      <c r="R263" s="61"/>
    </row>
    <row r="264" spans="2:18" s="12" customFormat="1" ht="15.6">
      <c r="B264" s="213"/>
      <c r="C264" s="31">
        <v>9087</v>
      </c>
      <c r="D264" s="35" t="s">
        <v>435</v>
      </c>
      <c r="E264" s="28"/>
      <c r="F264" s="108">
        <v>450.08</v>
      </c>
      <c r="G264" s="119">
        <v>0</v>
      </c>
      <c r="H264" s="15"/>
      <c r="I264" s="112">
        <f t="shared" si="12"/>
        <v>0</v>
      </c>
      <c r="K264" s="276"/>
      <c r="L264" s="63"/>
      <c r="M264" s="60"/>
      <c r="N264" s="67"/>
      <c r="O264" s="80"/>
      <c r="P264" s="62"/>
      <c r="Q264" s="11"/>
      <c r="R264" s="61"/>
    </row>
    <row r="265" spans="2:18" s="12" customFormat="1" ht="16.2" thickBot="1">
      <c r="B265" s="99"/>
      <c r="C265" s="63"/>
      <c r="D265" s="60"/>
      <c r="E265" s="67"/>
      <c r="F265" s="80"/>
      <c r="G265" s="62"/>
      <c r="H265" s="11"/>
      <c r="I265" s="61"/>
      <c r="K265" s="276" t="s">
        <v>328</v>
      </c>
      <c r="L265" s="276" t="s">
        <v>546</v>
      </c>
      <c r="M265" s="66"/>
      <c r="N265" s="67"/>
      <c r="O265" s="11"/>
      <c r="P265" s="11"/>
      <c r="Q265" s="11"/>
      <c r="R265" s="11"/>
    </row>
    <row r="266" spans="2:18">
      <c r="G266" s="199" t="s">
        <v>327</v>
      </c>
      <c r="H266" s="264"/>
      <c r="I266" s="121">
        <f>SUM(I23:I149)</f>
        <v>0</v>
      </c>
      <c r="K266" s="274" t="s">
        <v>335</v>
      </c>
      <c r="L266" t="s">
        <v>497</v>
      </c>
    </row>
    <row r="267" spans="2:18">
      <c r="G267" s="201" t="s">
        <v>341</v>
      </c>
      <c r="H267" s="262"/>
      <c r="I267" s="115">
        <f>SUM(I154:I264)</f>
        <v>0</v>
      </c>
      <c r="K267" s="274" t="s">
        <v>332</v>
      </c>
      <c r="L267" t="s">
        <v>498</v>
      </c>
    </row>
    <row r="268" spans="2:18" ht="15" thickBot="1">
      <c r="G268" s="201" t="s">
        <v>328</v>
      </c>
      <c r="H268" s="263"/>
      <c r="I268" s="122">
        <f>-SUM(I266)*15/85+I266+I267</f>
        <v>0</v>
      </c>
      <c r="K268" s="274" t="s">
        <v>334</v>
      </c>
      <c r="L268" t="s">
        <v>447</v>
      </c>
    </row>
    <row r="269" spans="2:18" ht="15" thickBot="1">
      <c r="G269" s="42" t="s">
        <v>329</v>
      </c>
      <c r="H269" s="269"/>
      <c r="I269" s="116">
        <v>0</v>
      </c>
      <c r="K269" s="275" t="s">
        <v>333</v>
      </c>
      <c r="L269" t="s">
        <v>447</v>
      </c>
    </row>
    <row r="270" spans="2:18">
      <c r="G270" s="201" t="s">
        <v>232</v>
      </c>
      <c r="H270" s="265"/>
      <c r="I270" s="122">
        <f>SUM(I266,I267,I269)*100/114</f>
        <v>0</v>
      </c>
      <c r="K270" s="270" t="s">
        <v>449</v>
      </c>
      <c r="L270" t="s">
        <v>499</v>
      </c>
    </row>
    <row r="271" spans="2:18">
      <c r="G271" s="201" t="s">
        <v>6</v>
      </c>
      <c r="H271" s="262"/>
      <c r="I271" s="122">
        <f>SUM(I270)*14/100</f>
        <v>0</v>
      </c>
      <c r="K271" s="274" t="s">
        <v>448</v>
      </c>
      <c r="L271" t="s">
        <v>500</v>
      </c>
    </row>
    <row r="272" spans="2:18" ht="15" thickBot="1">
      <c r="G272" s="266" t="s">
        <v>326</v>
      </c>
      <c r="H272" s="267"/>
      <c r="I272" s="52">
        <f>SUM(H23:H149)</f>
        <v>0</v>
      </c>
      <c r="K272" s="274" t="s">
        <v>450</v>
      </c>
      <c r="L272" t="s">
        <v>501</v>
      </c>
    </row>
    <row r="273" spans="3:12" ht="15" thickBot="1">
      <c r="G273" s="3"/>
      <c r="H273" s="41" t="s">
        <v>347</v>
      </c>
      <c r="I273" s="53">
        <f>SUM(H23:H149)</f>
        <v>0</v>
      </c>
      <c r="K273" s="270" t="s">
        <v>451</v>
      </c>
      <c r="L273" t="s">
        <v>502</v>
      </c>
    </row>
    <row r="274" spans="3:12" ht="15" thickBot="1">
      <c r="G274" s="216" t="s">
        <v>348</v>
      </c>
      <c r="H274" s="217"/>
      <c r="I274" s="123">
        <f>SUM(I270:I271)</f>
        <v>0</v>
      </c>
      <c r="K274" s="274" t="s">
        <v>452</v>
      </c>
      <c r="L274" t="s">
        <v>503</v>
      </c>
    </row>
    <row r="275" spans="3:12">
      <c r="K275" s="274" t="s">
        <v>453</v>
      </c>
      <c r="L275" t="s">
        <v>498</v>
      </c>
    </row>
    <row r="276" spans="3:12">
      <c r="D276" s="46" t="s">
        <v>351</v>
      </c>
      <c r="E276" s="47" t="s">
        <v>350</v>
      </c>
      <c r="F276" s="39" t="s">
        <v>374</v>
      </c>
      <c r="K276" s="270" t="s">
        <v>454</v>
      </c>
      <c r="L276" t="s">
        <v>504</v>
      </c>
    </row>
    <row r="277" spans="3:12">
      <c r="D277" s="226"/>
      <c r="E277" s="227"/>
      <c r="F277" s="39" t="s">
        <v>375</v>
      </c>
      <c r="K277" s="274" t="s">
        <v>455</v>
      </c>
      <c r="L277" t="s">
        <v>497</v>
      </c>
    </row>
    <row r="278" spans="3:12">
      <c r="C278" s="213" t="s">
        <v>355</v>
      </c>
      <c r="D278" s="45" t="s">
        <v>352</v>
      </c>
      <c r="E278" s="51"/>
      <c r="K278" s="274" t="s">
        <v>456</v>
      </c>
      <c r="L278" t="s">
        <v>505</v>
      </c>
    </row>
    <row r="279" spans="3:12">
      <c r="C279" s="213"/>
      <c r="D279" s="45" t="s">
        <v>353</v>
      </c>
      <c r="E279" s="51"/>
      <c r="K279" s="270" t="s">
        <v>457</v>
      </c>
      <c r="L279" t="s">
        <v>506</v>
      </c>
    </row>
    <row r="280" spans="3:12">
      <c r="C280" s="213"/>
      <c r="D280" s="45" t="s">
        <v>361</v>
      </c>
      <c r="E280" s="51"/>
      <c r="K280" s="274" t="s">
        <v>458</v>
      </c>
      <c r="L280" t="s">
        <v>507</v>
      </c>
    </row>
    <row r="281" spans="3:12">
      <c r="C281" s="213"/>
      <c r="D281" s="45" t="s">
        <v>354</v>
      </c>
      <c r="E281" s="51"/>
      <c r="K281" s="274" t="s">
        <v>459</v>
      </c>
      <c r="L281" t="s">
        <v>508</v>
      </c>
    </row>
    <row r="282" spans="3:12">
      <c r="C282" s="213"/>
      <c r="D282" s="45" t="s">
        <v>372</v>
      </c>
      <c r="E282" s="51"/>
      <c r="K282" s="270" t="s">
        <v>460</v>
      </c>
      <c r="L282" t="s">
        <v>509</v>
      </c>
    </row>
    <row r="283" spans="3:12">
      <c r="K283" s="274" t="s">
        <v>461</v>
      </c>
      <c r="L283" t="s">
        <v>510</v>
      </c>
    </row>
    <row r="284" spans="3:12">
      <c r="K284" s="274" t="s">
        <v>462</v>
      </c>
      <c r="L284" t="s">
        <v>511</v>
      </c>
    </row>
    <row r="285" spans="3:12">
      <c r="D285" s="46" t="s">
        <v>351</v>
      </c>
      <c r="E285" s="47" t="s">
        <v>350</v>
      </c>
      <c r="F285" s="39" t="s">
        <v>374</v>
      </c>
      <c r="K285" s="270" t="s">
        <v>463</v>
      </c>
      <c r="L285" t="s">
        <v>512</v>
      </c>
    </row>
    <row r="286" spans="3:12">
      <c r="D286" s="226"/>
      <c r="E286" s="227"/>
      <c r="F286" s="39" t="s">
        <v>375</v>
      </c>
      <c r="K286" s="274" t="s">
        <v>464</v>
      </c>
      <c r="L286" t="s">
        <v>513</v>
      </c>
    </row>
    <row r="287" spans="3:12">
      <c r="C287" s="213" t="s">
        <v>217</v>
      </c>
      <c r="D287" s="45" t="s">
        <v>356</v>
      </c>
      <c r="E287" s="51"/>
      <c r="K287" s="274" t="s">
        <v>465</v>
      </c>
      <c r="L287" t="s">
        <v>514</v>
      </c>
    </row>
    <row r="288" spans="3:12">
      <c r="C288" s="213"/>
      <c r="D288" s="45" t="s">
        <v>357</v>
      </c>
      <c r="E288" s="51"/>
      <c r="K288" s="270" t="s">
        <v>466</v>
      </c>
      <c r="L288" t="s">
        <v>515</v>
      </c>
    </row>
    <row r="289" spans="2:12">
      <c r="C289" s="213"/>
      <c r="D289" s="45" t="s">
        <v>358</v>
      </c>
      <c r="E289" s="51"/>
      <c r="K289" s="274" t="s">
        <v>467</v>
      </c>
      <c r="L289" t="s">
        <v>516</v>
      </c>
    </row>
    <row r="290" spans="2:12">
      <c r="C290" s="213"/>
      <c r="D290" s="45" t="s">
        <v>359</v>
      </c>
      <c r="E290" s="51"/>
      <c r="K290" s="274" t="s">
        <v>468</v>
      </c>
      <c r="L290" t="s">
        <v>517</v>
      </c>
    </row>
    <row r="291" spans="2:12">
      <c r="K291" s="270" t="s">
        <v>469</v>
      </c>
      <c r="L291" t="s">
        <v>518</v>
      </c>
    </row>
    <row r="292" spans="2:12">
      <c r="B292" t="s">
        <v>383</v>
      </c>
      <c r="C292" t="s">
        <v>384</v>
      </c>
      <c r="K292" s="274" t="s">
        <v>470</v>
      </c>
      <c r="L292" t="s">
        <v>519</v>
      </c>
    </row>
    <row r="293" spans="2:12">
      <c r="K293" s="274" t="s">
        <v>471</v>
      </c>
      <c r="L293" t="s">
        <v>520</v>
      </c>
    </row>
    <row r="294" spans="2:12">
      <c r="D294" s="228" t="s">
        <v>376</v>
      </c>
      <c r="E294" s="229"/>
      <c r="K294" s="270" t="s">
        <v>472</v>
      </c>
      <c r="L294" t="s">
        <v>521</v>
      </c>
    </row>
    <row r="295" spans="2:12">
      <c r="D295" s="230"/>
      <c r="E295" s="231"/>
      <c r="K295" s="274" t="s">
        <v>473</v>
      </c>
      <c r="L295" t="s">
        <v>522</v>
      </c>
    </row>
    <row r="296" spans="2:12">
      <c r="B296" s="235" t="s">
        <v>377</v>
      </c>
      <c r="C296" s="235"/>
      <c r="D296" s="232"/>
      <c r="E296" s="233"/>
      <c r="K296" s="274" t="s">
        <v>474</v>
      </c>
      <c r="L296" t="s">
        <v>523</v>
      </c>
    </row>
    <row r="297" spans="2:12">
      <c r="B297" s="236" t="s">
        <v>378</v>
      </c>
      <c r="C297" s="237"/>
      <c r="D297" s="232"/>
      <c r="E297" s="233"/>
      <c r="K297" s="270" t="s">
        <v>475</v>
      </c>
      <c r="L297" t="s">
        <v>524</v>
      </c>
    </row>
    <row r="298" spans="2:12">
      <c r="B298" s="238"/>
      <c r="C298" s="239"/>
      <c r="D298" s="232"/>
      <c r="E298" s="233"/>
      <c r="K298" s="274" t="s">
        <v>476</v>
      </c>
      <c r="L298" t="s">
        <v>525</v>
      </c>
    </row>
    <row r="299" spans="2:12">
      <c r="B299" s="240"/>
      <c r="C299" s="241"/>
      <c r="D299" s="232"/>
      <c r="E299" s="233"/>
      <c r="K299" s="274" t="s">
        <v>477</v>
      </c>
      <c r="L299" t="s">
        <v>526</v>
      </c>
    </row>
    <row r="300" spans="2:12">
      <c r="B300" s="242" t="s">
        <v>379</v>
      </c>
      <c r="C300" s="243"/>
      <c r="D300" s="232"/>
      <c r="E300" s="233"/>
      <c r="K300" s="270" t="s">
        <v>478</v>
      </c>
      <c r="L300" t="s">
        <v>527</v>
      </c>
    </row>
    <row r="301" spans="2:12">
      <c r="B301" s="242" t="s">
        <v>381</v>
      </c>
      <c r="C301" s="243"/>
      <c r="D301" s="232"/>
      <c r="E301" s="233"/>
      <c r="K301" s="274" t="s">
        <v>479</v>
      </c>
      <c r="L301" t="s">
        <v>528</v>
      </c>
    </row>
    <row r="302" spans="2:12">
      <c r="B302" s="242" t="s">
        <v>380</v>
      </c>
      <c r="C302" s="243"/>
      <c r="D302" s="232"/>
      <c r="E302" s="233"/>
      <c r="K302" s="270" t="s">
        <v>480</v>
      </c>
      <c r="L302" t="s">
        <v>529</v>
      </c>
    </row>
    <row r="303" spans="2:12">
      <c r="B303" s="236" t="s">
        <v>382</v>
      </c>
      <c r="C303" s="237"/>
      <c r="D303" s="234"/>
      <c r="E303" s="234"/>
      <c r="K303" s="274" t="s">
        <v>481</v>
      </c>
      <c r="L303" t="s">
        <v>530</v>
      </c>
    </row>
    <row r="304" spans="2:12">
      <c r="B304" s="238"/>
      <c r="C304" s="239"/>
      <c r="D304" s="234"/>
      <c r="E304" s="234"/>
      <c r="K304" s="274" t="s">
        <v>482</v>
      </c>
      <c r="L304" t="s">
        <v>531</v>
      </c>
    </row>
    <row r="305" spans="2:12">
      <c r="B305" s="240"/>
      <c r="C305" s="241"/>
      <c r="D305" s="234"/>
      <c r="E305" s="234"/>
      <c r="K305" s="270" t="s">
        <v>483</v>
      </c>
      <c r="L305" t="s">
        <v>532</v>
      </c>
    </row>
    <row r="306" spans="2:12">
      <c r="K306" s="270" t="s">
        <v>484</v>
      </c>
      <c r="L306" t="s">
        <v>533</v>
      </c>
    </row>
    <row r="307" spans="2:12">
      <c r="K307" s="274" t="s">
        <v>485</v>
      </c>
      <c r="L307" t="s">
        <v>534</v>
      </c>
    </row>
    <row r="308" spans="2:12">
      <c r="K308" s="274" t="s">
        <v>486</v>
      </c>
      <c r="L308" t="s">
        <v>535</v>
      </c>
    </row>
    <row r="309" spans="2:12">
      <c r="K309" s="270" t="s">
        <v>487</v>
      </c>
      <c r="L309" t="s">
        <v>536</v>
      </c>
    </row>
    <row r="310" spans="2:12">
      <c r="K310" s="274" t="s">
        <v>488</v>
      </c>
      <c r="L310" t="s">
        <v>537</v>
      </c>
    </row>
    <row r="311" spans="2:12">
      <c r="K311" s="274" t="s">
        <v>489</v>
      </c>
      <c r="L311" t="s">
        <v>538</v>
      </c>
    </row>
    <row r="312" spans="2:12">
      <c r="K312" s="270" t="s">
        <v>490</v>
      </c>
      <c r="L312" t="s">
        <v>539</v>
      </c>
    </row>
    <row r="313" spans="2:12">
      <c r="K313" s="274" t="s">
        <v>491</v>
      </c>
      <c r="L313" t="s">
        <v>540</v>
      </c>
    </row>
    <row r="314" spans="2:12">
      <c r="K314" s="274" t="s">
        <v>492</v>
      </c>
      <c r="L314" t="s">
        <v>541</v>
      </c>
    </row>
    <row r="315" spans="2:12">
      <c r="K315" s="270" t="s">
        <v>493</v>
      </c>
      <c r="L315" t="s">
        <v>542</v>
      </c>
    </row>
    <row r="316" spans="2:12">
      <c r="K316" s="274" t="s">
        <v>494</v>
      </c>
      <c r="L316" t="s">
        <v>543</v>
      </c>
    </row>
    <row r="317" spans="2:12">
      <c r="K317" s="270" t="s">
        <v>495</v>
      </c>
      <c r="L317" t="s">
        <v>544</v>
      </c>
    </row>
    <row r="318" spans="2:12">
      <c r="K318" s="274" t="s">
        <v>496</v>
      </c>
      <c r="L318" t="s">
        <v>545</v>
      </c>
    </row>
  </sheetData>
  <sheetProtection sheet="1" selectLockedCells="1"/>
  <mergeCells count="68">
    <mergeCell ref="B118:B140"/>
    <mergeCell ref="B142:B149"/>
    <mergeCell ref="B150:I150"/>
    <mergeCell ref="C278:C282"/>
    <mergeCell ref="G267:H267"/>
    <mergeCell ref="G268:H268"/>
    <mergeCell ref="G266:H266"/>
    <mergeCell ref="G270:H270"/>
    <mergeCell ref="G271:H271"/>
    <mergeCell ref="G272:H272"/>
    <mergeCell ref="G274:H274"/>
    <mergeCell ref="D277:E277"/>
    <mergeCell ref="B151:I151"/>
    <mergeCell ref="B152:I152"/>
    <mergeCell ref="B154:B160"/>
    <mergeCell ref="B162:B176"/>
    <mergeCell ref="B23:B33"/>
    <mergeCell ref="B48:B50"/>
    <mergeCell ref="B78:B86"/>
    <mergeCell ref="B88:B116"/>
    <mergeCell ref="B35:B46"/>
    <mergeCell ref="B52:B76"/>
    <mergeCell ref="B18:I18"/>
    <mergeCell ref="B19:C19"/>
    <mergeCell ref="D19:F19"/>
    <mergeCell ref="G19:I19"/>
    <mergeCell ref="B21:I21"/>
    <mergeCell ref="B7:E7"/>
    <mergeCell ref="G7:I7"/>
    <mergeCell ref="H16:I16"/>
    <mergeCell ref="G2:I2"/>
    <mergeCell ref="G3:H3"/>
    <mergeCell ref="G4:H4"/>
    <mergeCell ref="G5:H5"/>
    <mergeCell ref="H13:I13"/>
    <mergeCell ref="G10:G11"/>
    <mergeCell ref="H10:I11"/>
    <mergeCell ref="H12:I12"/>
    <mergeCell ref="B9:E16"/>
    <mergeCell ref="H9:I9"/>
    <mergeCell ref="H14:I14"/>
    <mergeCell ref="H15:I15"/>
    <mergeCell ref="D303:E305"/>
    <mergeCell ref="B296:C296"/>
    <mergeCell ref="B297:C299"/>
    <mergeCell ref="B300:C300"/>
    <mergeCell ref="B301:C301"/>
    <mergeCell ref="B303:C305"/>
    <mergeCell ref="B302:C302"/>
    <mergeCell ref="D298:E298"/>
    <mergeCell ref="D299:E299"/>
    <mergeCell ref="D300:E300"/>
    <mergeCell ref="D301:E301"/>
    <mergeCell ref="D302:E302"/>
    <mergeCell ref="D286:E286"/>
    <mergeCell ref="D294:E294"/>
    <mergeCell ref="D295:E295"/>
    <mergeCell ref="D296:E296"/>
    <mergeCell ref="D297:E297"/>
    <mergeCell ref="B178:B189"/>
    <mergeCell ref="C184:C186"/>
    <mergeCell ref="C287:C290"/>
    <mergeCell ref="B191:B193"/>
    <mergeCell ref="B195:B220"/>
    <mergeCell ref="B222:B233"/>
    <mergeCell ref="B235:B246"/>
    <mergeCell ref="B248:B256"/>
    <mergeCell ref="B258:B264"/>
  </mergeCells>
  <dataValidations count="2">
    <dataValidation type="list" allowBlank="1" showInputMessage="1" showErrorMessage="1" sqref="H269">
      <formula1>CourierRange</formula1>
    </dataValidation>
    <dataValidation type="list" allowBlank="1" showInputMessage="1" showErrorMessage="1" sqref="I269">
      <formula1>INDIRECT($H$269)</formula1>
    </dataValidation>
  </dataValidations>
  <pageMargins left="0.7" right="0.7" top="0.75" bottom="0.75" header="0.3" footer="0.3"/>
  <pageSetup paperSize="9" scale="50" fitToHeight="0" orientation="portrait" r:id="rId1"/>
  <rowBreaks count="4" manualBreakCount="4">
    <brk id="86" max="9" man="1"/>
    <brk id="150" max="9" man="1"/>
    <brk id="233" max="9" man="1"/>
    <brk id="274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CBFC860E-6581-4C23-8F5B-3383EB4C5CF0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E278:E282</xm:sqref>
        </x14:conditionalFormatting>
        <x14:conditionalFormatting xmlns:xm="http://schemas.microsoft.com/office/excel/2006/main">
          <x14:cfRule type="iconSet" priority="1" id="{3627EC32-C7E8-44E3-B7B9-384D3DB3A501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E287:E290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L318"/>
  <sheetViews>
    <sheetView zoomScaleNormal="100" workbookViewId="0">
      <selection activeCell="K262" sqref="K262:L318"/>
    </sheetView>
  </sheetViews>
  <sheetFormatPr defaultRowHeight="14.4"/>
  <cols>
    <col min="1" max="1" width="3.21875" customWidth="1"/>
    <col min="2" max="2" width="11.21875" customWidth="1"/>
    <col min="3" max="3" width="6.33203125" bestFit="1" customWidth="1"/>
    <col min="4" max="4" width="61.44140625" bestFit="1" customWidth="1"/>
    <col min="5" max="5" width="11.33203125" bestFit="1" customWidth="1"/>
    <col min="6" max="6" width="13" customWidth="1"/>
    <col min="7" max="7" width="21" customWidth="1"/>
    <col min="8" max="8" width="15.21875" customWidth="1"/>
    <col min="9" max="9" width="18.6640625" bestFit="1" customWidth="1"/>
    <col min="10" max="10" width="5.44140625" customWidth="1"/>
    <col min="11" max="11" width="41.5546875" customWidth="1"/>
    <col min="12" max="12" width="18" customWidth="1"/>
  </cols>
  <sheetData>
    <row r="1" spans="2:9" ht="15" thickBot="1"/>
    <row r="2" spans="2:9" ht="23.4">
      <c r="G2" s="158" t="s">
        <v>373</v>
      </c>
      <c r="H2" s="159"/>
      <c r="I2" s="160"/>
    </row>
    <row r="3" spans="2:9" ht="15.6">
      <c r="G3" s="161" t="s">
        <v>346</v>
      </c>
      <c r="H3" s="162"/>
      <c r="I3" s="49"/>
    </row>
    <row r="4" spans="2:9" ht="15.6">
      <c r="G4" s="161" t="s">
        <v>369</v>
      </c>
      <c r="H4" s="162"/>
      <c r="I4" s="49"/>
    </row>
    <row r="5" spans="2:9" ht="16.2" thickBot="1">
      <c r="G5" s="163" t="s">
        <v>1</v>
      </c>
      <c r="H5" s="164"/>
      <c r="I5" s="50"/>
    </row>
    <row r="6" spans="2:9" ht="15" thickBot="1"/>
    <row r="7" spans="2:9" ht="16.2" thickBot="1">
      <c r="B7" s="165" t="s">
        <v>216</v>
      </c>
      <c r="C7" s="166"/>
      <c r="D7" s="167"/>
      <c r="E7" s="168"/>
      <c r="G7" s="169" t="s">
        <v>364</v>
      </c>
      <c r="H7" s="170"/>
      <c r="I7" s="171"/>
    </row>
    <row r="8" spans="2:9" ht="16.2" thickBot="1">
      <c r="B8" s="1"/>
      <c r="C8" s="1"/>
      <c r="D8" s="1"/>
      <c r="E8" s="1"/>
      <c r="G8" s="2"/>
      <c r="H8" s="2"/>
      <c r="I8" s="2"/>
    </row>
    <row r="9" spans="2:9" ht="14.4" customHeight="1">
      <c r="B9" s="185" t="s">
        <v>363</v>
      </c>
      <c r="C9" s="186"/>
      <c r="D9" s="186"/>
      <c r="E9" s="187"/>
      <c r="G9" s="44" t="s">
        <v>365</v>
      </c>
      <c r="H9" s="255"/>
      <c r="I9" s="256"/>
    </row>
    <row r="10" spans="2:9" ht="14.4" customHeight="1">
      <c r="B10" s="188"/>
      <c r="C10" s="189"/>
      <c r="D10" s="189"/>
      <c r="E10" s="190"/>
      <c r="G10" s="248" t="s">
        <v>349</v>
      </c>
      <c r="H10" s="249"/>
      <c r="I10" s="250"/>
    </row>
    <row r="11" spans="2:9" ht="14.4" customHeight="1">
      <c r="B11" s="188"/>
      <c r="C11" s="189"/>
      <c r="D11" s="189"/>
      <c r="E11" s="190"/>
      <c r="G11" s="198"/>
      <c r="H11" s="251"/>
      <c r="I11" s="252"/>
    </row>
    <row r="12" spans="2:9" ht="14.4" customHeight="1">
      <c r="B12" s="188"/>
      <c r="C12" s="189"/>
      <c r="D12" s="189"/>
      <c r="E12" s="190"/>
      <c r="G12" s="48" t="s">
        <v>360</v>
      </c>
      <c r="H12" s="253"/>
      <c r="I12" s="254"/>
    </row>
    <row r="13" spans="2:9" ht="14.4" customHeight="1">
      <c r="B13" s="188"/>
      <c r="C13" s="189"/>
      <c r="D13" s="189"/>
      <c r="E13" s="190"/>
      <c r="G13" s="48" t="s">
        <v>2</v>
      </c>
      <c r="H13" s="246" t="s">
        <v>368</v>
      </c>
      <c r="I13" s="247"/>
    </row>
    <row r="14" spans="2:9" ht="14.4" customHeight="1">
      <c r="B14" s="188"/>
      <c r="C14" s="189"/>
      <c r="D14" s="189"/>
      <c r="E14" s="190"/>
      <c r="G14" s="4" t="s">
        <v>3</v>
      </c>
      <c r="H14" s="257"/>
      <c r="I14" s="258"/>
    </row>
    <row r="15" spans="2:9" ht="14.4" customHeight="1">
      <c r="B15" s="188"/>
      <c r="C15" s="189"/>
      <c r="D15" s="189"/>
      <c r="E15" s="190"/>
      <c r="G15" s="4" t="s">
        <v>4</v>
      </c>
      <c r="H15" s="257"/>
      <c r="I15" s="258"/>
    </row>
    <row r="16" spans="2:9" ht="15" customHeight="1" thickBot="1">
      <c r="B16" s="191"/>
      <c r="C16" s="192"/>
      <c r="D16" s="192"/>
      <c r="E16" s="193"/>
      <c r="G16" s="5" t="s">
        <v>5</v>
      </c>
      <c r="H16" s="244"/>
      <c r="I16" s="245"/>
    </row>
    <row r="17" spans="2:10" ht="15.6">
      <c r="B17" s="7"/>
      <c r="C17" s="7"/>
      <c r="D17" s="7"/>
      <c r="E17" s="7"/>
      <c r="G17" s="3"/>
      <c r="H17" s="2"/>
      <c r="I17" s="2"/>
    </row>
    <row r="18" spans="2:10" ht="15.6">
      <c r="B18" s="203" t="s">
        <v>345</v>
      </c>
      <c r="C18" s="203"/>
      <c r="D18" s="203"/>
      <c r="E18" s="203"/>
      <c r="F18" s="203"/>
      <c r="G18" s="203"/>
      <c r="H18" s="203"/>
      <c r="I18" s="203"/>
    </row>
    <row r="19" spans="2:10">
      <c r="B19" s="204"/>
      <c r="C19" s="204"/>
      <c r="D19" s="155"/>
      <c r="E19" s="156"/>
      <c r="F19" s="157"/>
      <c r="G19" s="184" t="s">
        <v>362</v>
      </c>
      <c r="H19" s="184"/>
      <c r="I19" s="184"/>
    </row>
    <row r="21" spans="2:10" ht="18">
      <c r="B21" s="154" t="s">
        <v>325</v>
      </c>
      <c r="C21" s="154"/>
      <c r="D21" s="154"/>
      <c r="E21" s="154"/>
      <c r="F21" s="154"/>
      <c r="G21" s="154"/>
      <c r="H21" s="154"/>
      <c r="I21" s="154"/>
    </row>
    <row r="22" spans="2:10" ht="15.6">
      <c r="B22" s="13" t="s">
        <v>7</v>
      </c>
      <c r="C22" s="13" t="s">
        <v>8</v>
      </c>
      <c r="D22" s="38" t="s">
        <v>9</v>
      </c>
      <c r="E22" s="14" t="s">
        <v>0</v>
      </c>
      <c r="F22" s="15" t="s">
        <v>10</v>
      </c>
      <c r="G22" s="15" t="s">
        <v>210</v>
      </c>
      <c r="H22" s="104" t="s">
        <v>211</v>
      </c>
      <c r="I22" s="15" t="s">
        <v>212</v>
      </c>
      <c r="J22" s="11"/>
    </row>
    <row r="23" spans="2:10" ht="15.6" customHeight="1">
      <c r="B23" s="144" t="s">
        <v>11</v>
      </c>
      <c r="C23" s="16" t="s">
        <v>12</v>
      </c>
      <c r="D23" s="17" t="s">
        <v>13</v>
      </c>
      <c r="E23" s="20">
        <v>2</v>
      </c>
      <c r="F23" s="107">
        <v>4564.5525899999975</v>
      </c>
      <c r="G23" s="105">
        <v>0</v>
      </c>
      <c r="H23" s="21">
        <f>SUM(E23*G23)</f>
        <v>0</v>
      </c>
      <c r="I23" s="131">
        <f>SUM(F23*G23)</f>
        <v>0</v>
      </c>
      <c r="J23" s="8"/>
    </row>
    <row r="24" spans="2:10" ht="15.6">
      <c r="B24" s="145"/>
      <c r="C24" s="16" t="s">
        <v>14</v>
      </c>
      <c r="D24" s="17" t="s">
        <v>15</v>
      </c>
      <c r="E24" s="20">
        <v>2</v>
      </c>
      <c r="F24" s="125">
        <v>4564.5525899999975</v>
      </c>
      <c r="G24" s="105">
        <v>0</v>
      </c>
      <c r="H24" s="21">
        <f>SUM(E24*G24)</f>
        <v>0</v>
      </c>
      <c r="I24" s="131">
        <f>SUM(F24*G24)</f>
        <v>0</v>
      </c>
      <c r="J24" s="8"/>
    </row>
    <row r="25" spans="2:10" ht="15.6">
      <c r="B25" s="145"/>
      <c r="C25" s="16" t="s">
        <v>16</v>
      </c>
      <c r="D25" s="17" t="s">
        <v>17</v>
      </c>
      <c r="E25" s="20">
        <v>1</v>
      </c>
      <c r="F25" s="125">
        <v>2326.3176299999986</v>
      </c>
      <c r="G25" s="105">
        <v>0</v>
      </c>
      <c r="H25" s="21">
        <f t="shared" ref="H25:H86" si="0">SUM(E25*G25)</f>
        <v>0</v>
      </c>
      <c r="I25" s="131">
        <f t="shared" ref="I25:I84" si="1">SUM(F25*G25)</f>
        <v>0</v>
      </c>
      <c r="J25" s="8"/>
    </row>
    <row r="26" spans="2:10" ht="15.6">
      <c r="B26" s="145"/>
      <c r="C26" s="16" t="s">
        <v>18</v>
      </c>
      <c r="D26" s="17" t="s">
        <v>19</v>
      </c>
      <c r="E26" s="20">
        <v>1</v>
      </c>
      <c r="F26" s="125">
        <v>2326.3176299999986</v>
      </c>
      <c r="G26" s="105">
        <v>0</v>
      </c>
      <c r="H26" s="21">
        <f t="shared" si="0"/>
        <v>0</v>
      </c>
      <c r="I26" s="131">
        <f t="shared" si="1"/>
        <v>0</v>
      </c>
      <c r="J26" s="8"/>
    </row>
    <row r="27" spans="2:10" ht="15.6">
      <c r="B27" s="145"/>
      <c r="C27" s="18" t="s">
        <v>20</v>
      </c>
      <c r="D27" s="19" t="s">
        <v>21</v>
      </c>
      <c r="E27" s="21">
        <v>0.30399999999999999</v>
      </c>
      <c r="F27" s="125">
        <v>704.20193999999958</v>
      </c>
      <c r="G27" s="105">
        <v>0</v>
      </c>
      <c r="H27" s="21">
        <f t="shared" si="0"/>
        <v>0</v>
      </c>
      <c r="I27" s="131">
        <f t="shared" si="1"/>
        <v>0</v>
      </c>
      <c r="J27" s="8"/>
    </row>
    <row r="28" spans="2:10" ht="15.6">
      <c r="B28" s="145"/>
      <c r="C28" s="16" t="s">
        <v>22</v>
      </c>
      <c r="D28" s="17" t="s">
        <v>23</v>
      </c>
      <c r="E28" s="20">
        <v>1</v>
      </c>
      <c r="F28" s="125">
        <v>2326.3176299999986</v>
      </c>
      <c r="G28" s="105">
        <v>0</v>
      </c>
      <c r="H28" s="21">
        <f t="shared" si="0"/>
        <v>0</v>
      </c>
      <c r="I28" s="131">
        <f t="shared" si="1"/>
        <v>0</v>
      </c>
      <c r="J28" s="8"/>
    </row>
    <row r="29" spans="2:10" ht="15.6">
      <c r="B29" s="145"/>
      <c r="C29" s="18" t="s">
        <v>24</v>
      </c>
      <c r="D29" s="17" t="s">
        <v>25</v>
      </c>
      <c r="E29" s="21">
        <v>1</v>
      </c>
      <c r="F29" s="125">
        <v>2311.6087799999987</v>
      </c>
      <c r="G29" s="105">
        <v>0</v>
      </c>
      <c r="H29" s="21">
        <f t="shared" si="0"/>
        <v>0</v>
      </c>
      <c r="I29" s="131">
        <f t="shared" si="1"/>
        <v>0</v>
      </c>
      <c r="J29" s="8"/>
    </row>
    <row r="30" spans="2:10" ht="15.6">
      <c r="B30" s="145"/>
      <c r="C30" s="16" t="s">
        <v>397</v>
      </c>
      <c r="D30" s="17" t="s">
        <v>423</v>
      </c>
      <c r="E30" s="20">
        <v>0.58599999999999997</v>
      </c>
      <c r="F30" s="125">
        <v>1354.71</v>
      </c>
      <c r="G30" s="105">
        <v>0</v>
      </c>
      <c r="H30" s="21">
        <f t="shared" si="0"/>
        <v>0</v>
      </c>
      <c r="I30" s="131">
        <f t="shared" ref="I30:I33" si="2">SUM(F30*G30)</f>
        <v>0</v>
      </c>
      <c r="J30" s="8"/>
    </row>
    <row r="31" spans="2:10" ht="15.6">
      <c r="B31" s="145"/>
      <c r="C31" s="16" t="s">
        <v>398</v>
      </c>
      <c r="D31" s="17" t="s">
        <v>424</v>
      </c>
      <c r="E31" s="20">
        <v>0.58599999999999997</v>
      </c>
      <c r="F31" s="125">
        <v>1354.71</v>
      </c>
      <c r="G31" s="105">
        <v>0</v>
      </c>
      <c r="H31" s="21">
        <f t="shared" si="0"/>
        <v>0</v>
      </c>
      <c r="I31" s="131">
        <f t="shared" si="2"/>
        <v>0</v>
      </c>
      <c r="J31" s="8"/>
    </row>
    <row r="32" spans="2:10" ht="15.6">
      <c r="B32" s="145"/>
      <c r="C32" s="16" t="s">
        <v>399</v>
      </c>
      <c r="D32" s="17" t="s">
        <v>436</v>
      </c>
      <c r="E32" s="20">
        <v>0.48199999999999998</v>
      </c>
      <c r="F32" s="125">
        <v>1114.31</v>
      </c>
      <c r="G32" s="105">
        <v>0</v>
      </c>
      <c r="H32" s="21">
        <f t="shared" si="0"/>
        <v>0</v>
      </c>
      <c r="I32" s="131">
        <f t="shared" si="2"/>
        <v>0</v>
      </c>
      <c r="J32" s="8"/>
    </row>
    <row r="33" spans="2:10" ht="15.6">
      <c r="B33" s="146"/>
      <c r="C33" s="16" t="s">
        <v>400</v>
      </c>
      <c r="D33" s="17" t="s">
        <v>437</v>
      </c>
      <c r="E33" s="21">
        <v>0.48199999999999998</v>
      </c>
      <c r="F33" s="125">
        <v>1114.31</v>
      </c>
      <c r="G33" s="105">
        <v>0</v>
      </c>
      <c r="H33" s="21">
        <f t="shared" si="0"/>
        <v>0</v>
      </c>
      <c r="I33" s="131">
        <f t="shared" si="2"/>
        <v>0</v>
      </c>
      <c r="J33" s="8"/>
    </row>
    <row r="34" spans="2:10" ht="15.6">
      <c r="B34" s="13" t="s">
        <v>7</v>
      </c>
      <c r="C34" s="13" t="s">
        <v>8</v>
      </c>
      <c r="D34" s="38" t="s">
        <v>9</v>
      </c>
      <c r="E34" s="14" t="s">
        <v>0</v>
      </c>
      <c r="F34" s="15" t="s">
        <v>10</v>
      </c>
      <c r="G34" s="106" t="s">
        <v>210</v>
      </c>
      <c r="H34" s="104" t="s">
        <v>211</v>
      </c>
      <c r="I34" s="15" t="s">
        <v>212</v>
      </c>
      <c r="J34" s="8"/>
    </row>
    <row r="35" spans="2:10" ht="15.6" customHeight="1">
      <c r="B35" s="144" t="s">
        <v>26</v>
      </c>
      <c r="C35" s="16" t="s">
        <v>27</v>
      </c>
      <c r="D35" s="17" t="s">
        <v>28</v>
      </c>
      <c r="E35" s="20">
        <v>0.10199999999999999</v>
      </c>
      <c r="F35" s="107">
        <v>236.55683999999988</v>
      </c>
      <c r="G35" s="105">
        <v>0</v>
      </c>
      <c r="H35" s="21">
        <f t="shared" si="0"/>
        <v>0</v>
      </c>
      <c r="I35" s="131">
        <f t="shared" si="1"/>
        <v>0</v>
      </c>
      <c r="J35" s="8"/>
    </row>
    <row r="36" spans="2:10" ht="15.6">
      <c r="B36" s="145"/>
      <c r="C36" s="16" t="s">
        <v>29</v>
      </c>
      <c r="D36" s="17" t="s">
        <v>30</v>
      </c>
      <c r="E36" s="20">
        <v>0.10199999999999999</v>
      </c>
      <c r="F36" s="125">
        <v>236.55683999999988</v>
      </c>
      <c r="G36" s="105">
        <v>0</v>
      </c>
      <c r="H36" s="21">
        <f t="shared" si="0"/>
        <v>0</v>
      </c>
      <c r="I36" s="131">
        <f t="shared" si="1"/>
        <v>0</v>
      </c>
      <c r="J36" s="8"/>
    </row>
    <row r="37" spans="2:10" ht="15.6">
      <c r="B37" s="145"/>
      <c r="C37" s="18" t="s">
        <v>31</v>
      </c>
      <c r="D37" s="19" t="s">
        <v>32</v>
      </c>
      <c r="E37" s="21">
        <v>0.1</v>
      </c>
      <c r="F37" s="125">
        <v>230.93264999999988</v>
      </c>
      <c r="G37" s="105">
        <v>0</v>
      </c>
      <c r="H37" s="21">
        <f t="shared" si="0"/>
        <v>0</v>
      </c>
      <c r="I37" s="131">
        <f t="shared" si="1"/>
        <v>0</v>
      </c>
      <c r="J37" s="8"/>
    </row>
    <row r="38" spans="2:10" ht="15.6">
      <c r="B38" s="145"/>
      <c r="C38" s="18" t="s">
        <v>33</v>
      </c>
      <c r="D38" s="19" t="s">
        <v>34</v>
      </c>
      <c r="E38" s="20">
        <v>0.14599999999999999</v>
      </c>
      <c r="F38" s="125">
        <v>337.95527999999979</v>
      </c>
      <c r="G38" s="105">
        <v>0</v>
      </c>
      <c r="H38" s="21">
        <f t="shared" si="0"/>
        <v>0</v>
      </c>
      <c r="I38" s="131">
        <f t="shared" si="1"/>
        <v>0</v>
      </c>
      <c r="J38" s="8"/>
    </row>
    <row r="39" spans="2:10" ht="15.6">
      <c r="B39" s="145"/>
      <c r="C39" s="18" t="s">
        <v>35</v>
      </c>
      <c r="D39" s="19" t="s">
        <v>36</v>
      </c>
      <c r="E39" s="21">
        <v>7.0999999999999994E-2</v>
      </c>
      <c r="F39" s="125">
        <v>164.45012999999989</v>
      </c>
      <c r="G39" s="105">
        <v>0</v>
      </c>
      <c r="H39" s="21">
        <f t="shared" si="0"/>
        <v>0</v>
      </c>
      <c r="I39" s="131">
        <f t="shared" si="1"/>
        <v>0</v>
      </c>
      <c r="J39" s="8"/>
    </row>
    <row r="40" spans="2:10" ht="15.6">
      <c r="B40" s="145"/>
      <c r="C40" s="18" t="s">
        <v>37</v>
      </c>
      <c r="D40" s="19" t="s">
        <v>38</v>
      </c>
      <c r="E40" s="20">
        <v>9.6000000000000002E-2</v>
      </c>
      <c r="F40" s="125">
        <v>219.62498999999985</v>
      </c>
      <c r="G40" s="105">
        <v>0</v>
      </c>
      <c r="H40" s="21">
        <f t="shared" si="0"/>
        <v>0</v>
      </c>
      <c r="I40" s="131">
        <f t="shared" si="1"/>
        <v>0</v>
      </c>
      <c r="J40" s="8"/>
    </row>
    <row r="41" spans="2:10" ht="15.6">
      <c r="B41" s="145"/>
      <c r="C41" s="18" t="s">
        <v>39</v>
      </c>
      <c r="D41" s="19" t="s">
        <v>40</v>
      </c>
      <c r="E41" s="20">
        <v>0.379</v>
      </c>
      <c r="F41" s="125">
        <v>876.15839999999946</v>
      </c>
      <c r="G41" s="105">
        <v>0</v>
      </c>
      <c r="H41" s="21">
        <f t="shared" si="0"/>
        <v>0</v>
      </c>
      <c r="I41" s="131">
        <f t="shared" si="1"/>
        <v>0</v>
      </c>
      <c r="J41" s="8"/>
    </row>
    <row r="42" spans="2:10" ht="15.6">
      <c r="B42" s="145"/>
      <c r="C42" s="18" t="s">
        <v>41</v>
      </c>
      <c r="D42" s="19" t="s">
        <v>42</v>
      </c>
      <c r="E42" s="21">
        <v>0.45500000000000002</v>
      </c>
      <c r="F42" s="125">
        <v>1051.9310099999996</v>
      </c>
      <c r="G42" s="105">
        <v>0</v>
      </c>
      <c r="H42" s="21">
        <f t="shared" si="0"/>
        <v>0</v>
      </c>
      <c r="I42" s="131">
        <f t="shared" si="1"/>
        <v>0</v>
      </c>
      <c r="J42" s="8"/>
    </row>
    <row r="43" spans="2:10" ht="15.6">
      <c r="B43" s="145"/>
      <c r="C43" s="18" t="s">
        <v>43</v>
      </c>
      <c r="D43" s="19" t="s">
        <v>44</v>
      </c>
      <c r="E43" s="21">
        <v>1.9E-2</v>
      </c>
      <c r="F43" s="107">
        <v>43.896839999999969</v>
      </c>
      <c r="G43" s="105">
        <v>0</v>
      </c>
      <c r="H43" s="21">
        <f t="shared" si="0"/>
        <v>0</v>
      </c>
      <c r="I43" s="131">
        <f t="shared" si="1"/>
        <v>0</v>
      </c>
      <c r="J43" s="8"/>
    </row>
    <row r="44" spans="2:10" ht="15.6">
      <c r="B44" s="145"/>
      <c r="C44" s="18" t="s">
        <v>45</v>
      </c>
      <c r="D44" s="19" t="s">
        <v>46</v>
      </c>
      <c r="E44" s="21">
        <v>1.9E-2</v>
      </c>
      <c r="F44" s="125">
        <v>43.896839999999969</v>
      </c>
      <c r="G44" s="105">
        <v>0</v>
      </c>
      <c r="H44" s="21">
        <f t="shared" si="0"/>
        <v>0</v>
      </c>
      <c r="I44" s="131">
        <f t="shared" si="1"/>
        <v>0</v>
      </c>
      <c r="J44" s="8"/>
    </row>
    <row r="45" spans="2:10" ht="15.6">
      <c r="B45" s="145"/>
      <c r="C45" s="18" t="s">
        <v>385</v>
      </c>
      <c r="D45" s="19" t="s">
        <v>395</v>
      </c>
      <c r="E45" s="21">
        <v>4.4999999999999998E-2</v>
      </c>
      <c r="F45" s="107">
        <v>104.02898999999995</v>
      </c>
      <c r="G45" s="105">
        <v>0</v>
      </c>
      <c r="H45" s="21">
        <f t="shared" si="0"/>
        <v>0</v>
      </c>
      <c r="I45" s="131">
        <f t="shared" si="1"/>
        <v>0</v>
      </c>
      <c r="J45" s="8"/>
    </row>
    <row r="46" spans="2:10" ht="15.6" customHeight="1">
      <c r="B46" s="146"/>
      <c r="C46" s="18" t="s">
        <v>386</v>
      </c>
      <c r="D46" s="19" t="s">
        <v>396</v>
      </c>
      <c r="E46" s="21">
        <v>4.4999999999999998E-2</v>
      </c>
      <c r="F46" s="125">
        <v>104.02898999999995</v>
      </c>
      <c r="G46" s="105">
        <v>0</v>
      </c>
      <c r="H46" s="21">
        <f t="shared" si="0"/>
        <v>0</v>
      </c>
      <c r="I46" s="131">
        <f t="shared" si="1"/>
        <v>0</v>
      </c>
      <c r="J46" s="8"/>
    </row>
    <row r="47" spans="2:10" ht="16.2" thickBot="1">
      <c r="B47" s="13" t="s">
        <v>7</v>
      </c>
      <c r="C47" s="13" t="s">
        <v>8</v>
      </c>
      <c r="D47" s="38" t="s">
        <v>9</v>
      </c>
      <c r="E47" s="14" t="s">
        <v>0</v>
      </c>
      <c r="F47" s="15" t="s">
        <v>10</v>
      </c>
      <c r="G47" s="106" t="s">
        <v>210</v>
      </c>
      <c r="H47" s="104" t="s">
        <v>211</v>
      </c>
      <c r="I47" s="15" t="s">
        <v>212</v>
      </c>
      <c r="J47" s="8"/>
    </row>
    <row r="48" spans="2:10" ht="15.6">
      <c r="B48" s="181" t="s">
        <v>47</v>
      </c>
      <c r="C48" s="18" t="s">
        <v>48</v>
      </c>
      <c r="D48" s="19" t="s">
        <v>49</v>
      </c>
      <c r="E48" s="21">
        <v>6.2E-2</v>
      </c>
      <c r="F48" s="126">
        <v>142.8499799999999</v>
      </c>
      <c r="G48" s="105">
        <v>0</v>
      </c>
      <c r="H48" s="21">
        <f t="shared" si="0"/>
        <v>0</v>
      </c>
      <c r="I48" s="131">
        <f t="shared" si="1"/>
        <v>0</v>
      </c>
      <c r="J48" s="8"/>
    </row>
    <row r="49" spans="2:10" ht="15.6">
      <c r="B49" s="182"/>
      <c r="C49" s="18" t="s">
        <v>50</v>
      </c>
      <c r="D49" s="19" t="s">
        <v>51</v>
      </c>
      <c r="E49" s="21">
        <v>0.129</v>
      </c>
      <c r="F49" s="127">
        <v>298.48961999999989</v>
      </c>
      <c r="G49" s="105">
        <v>0</v>
      </c>
      <c r="H49" s="21">
        <f t="shared" si="0"/>
        <v>0</v>
      </c>
      <c r="I49" s="131">
        <f t="shared" si="1"/>
        <v>0</v>
      </c>
      <c r="J49" s="8"/>
    </row>
    <row r="50" spans="2:10" ht="15.6" customHeight="1">
      <c r="B50" s="183"/>
      <c r="C50" s="18" t="s">
        <v>52</v>
      </c>
      <c r="D50" s="19" t="s">
        <v>53</v>
      </c>
      <c r="E50" s="21">
        <v>0.13300000000000001</v>
      </c>
      <c r="F50" s="128">
        <v>308.8117499999999</v>
      </c>
      <c r="G50" s="105">
        <v>0</v>
      </c>
      <c r="H50" s="21">
        <f t="shared" si="0"/>
        <v>0</v>
      </c>
      <c r="I50" s="131">
        <f t="shared" si="1"/>
        <v>0</v>
      </c>
      <c r="J50" s="8"/>
    </row>
    <row r="51" spans="2:10" ht="15.6">
      <c r="B51" s="13" t="s">
        <v>7</v>
      </c>
      <c r="C51" s="13" t="s">
        <v>8</v>
      </c>
      <c r="D51" s="38" t="s">
        <v>9</v>
      </c>
      <c r="E51" s="14" t="s">
        <v>0</v>
      </c>
      <c r="F51" s="15" t="s">
        <v>10</v>
      </c>
      <c r="G51" s="106" t="s">
        <v>210</v>
      </c>
      <c r="H51" s="104" t="s">
        <v>211</v>
      </c>
      <c r="I51" s="15" t="s">
        <v>212</v>
      </c>
      <c r="J51" s="8"/>
    </row>
    <row r="52" spans="2:10" ht="15.6" customHeight="1">
      <c r="B52" s="144" t="s">
        <v>54</v>
      </c>
      <c r="C52" s="18" t="s">
        <v>55</v>
      </c>
      <c r="D52" s="19" t="s">
        <v>56</v>
      </c>
      <c r="E52" s="20">
        <v>7.1999999999999995E-2</v>
      </c>
      <c r="F52" s="107">
        <v>165.56162999999989</v>
      </c>
      <c r="G52" s="105">
        <v>0</v>
      </c>
      <c r="H52" s="21">
        <f t="shared" si="0"/>
        <v>0</v>
      </c>
      <c r="I52" s="131">
        <f t="shared" si="1"/>
        <v>0</v>
      </c>
      <c r="J52" s="8"/>
    </row>
    <row r="53" spans="2:10" ht="15.6">
      <c r="B53" s="145"/>
      <c r="C53" s="18" t="s">
        <v>57</v>
      </c>
      <c r="D53" s="19" t="s">
        <v>58</v>
      </c>
      <c r="E53" s="20">
        <v>7.1999999999999995E-2</v>
      </c>
      <c r="F53" s="125">
        <v>165.56162999999989</v>
      </c>
      <c r="G53" s="105">
        <v>0</v>
      </c>
      <c r="H53" s="21">
        <f t="shared" si="0"/>
        <v>0</v>
      </c>
      <c r="I53" s="131">
        <f t="shared" si="1"/>
        <v>0</v>
      </c>
      <c r="J53" s="8"/>
    </row>
    <row r="54" spans="2:10" ht="15.6">
      <c r="B54" s="145"/>
      <c r="C54" s="18" t="s">
        <v>59</v>
      </c>
      <c r="D54" s="19" t="s">
        <v>60</v>
      </c>
      <c r="E54" s="20">
        <v>6.9000000000000006E-2</v>
      </c>
      <c r="F54" s="125">
        <v>159.76700999999989</v>
      </c>
      <c r="G54" s="105">
        <v>0</v>
      </c>
      <c r="H54" s="21">
        <f t="shared" si="0"/>
        <v>0</v>
      </c>
      <c r="I54" s="131">
        <f t="shared" si="1"/>
        <v>0</v>
      </c>
      <c r="J54" s="8"/>
    </row>
    <row r="55" spans="2:10" ht="15.6">
      <c r="B55" s="145"/>
      <c r="C55" s="18" t="s">
        <v>61</v>
      </c>
      <c r="D55" s="19" t="s">
        <v>62</v>
      </c>
      <c r="E55" s="20">
        <v>0.12</v>
      </c>
      <c r="F55" s="125">
        <v>277.84535999999986</v>
      </c>
      <c r="G55" s="105">
        <v>0</v>
      </c>
      <c r="H55" s="21">
        <f t="shared" si="0"/>
        <v>0</v>
      </c>
      <c r="I55" s="131">
        <f t="shared" si="1"/>
        <v>0</v>
      </c>
      <c r="J55" s="8"/>
    </row>
    <row r="56" spans="2:10" ht="15.6">
      <c r="B56" s="145"/>
      <c r="C56" s="18" t="s">
        <v>63</v>
      </c>
      <c r="D56" s="19" t="s">
        <v>64</v>
      </c>
      <c r="E56" s="20">
        <v>7.3999999999999996E-2</v>
      </c>
      <c r="F56" s="125">
        <v>170.08913999999987</v>
      </c>
      <c r="G56" s="105">
        <v>0</v>
      </c>
      <c r="H56" s="21">
        <f t="shared" si="0"/>
        <v>0</v>
      </c>
      <c r="I56" s="131">
        <f t="shared" si="1"/>
        <v>0</v>
      </c>
      <c r="J56" s="8"/>
    </row>
    <row r="57" spans="2:10" ht="15.6">
      <c r="B57" s="145"/>
      <c r="C57" s="18" t="s">
        <v>65</v>
      </c>
      <c r="D57" s="19" t="s">
        <v>66</v>
      </c>
      <c r="E57" s="20">
        <v>5.1999999999999998E-2</v>
      </c>
      <c r="F57" s="125">
        <v>119.18243999999991</v>
      </c>
      <c r="G57" s="105">
        <v>0</v>
      </c>
      <c r="H57" s="21">
        <f t="shared" si="0"/>
        <v>0</v>
      </c>
      <c r="I57" s="131">
        <f t="shared" si="1"/>
        <v>0</v>
      </c>
      <c r="J57" s="8"/>
    </row>
    <row r="58" spans="2:10" ht="15.6">
      <c r="B58" s="145"/>
      <c r="C58" s="18" t="s">
        <v>67</v>
      </c>
      <c r="D58" s="19" t="s">
        <v>68</v>
      </c>
      <c r="E58" s="20">
        <v>0.122</v>
      </c>
      <c r="F58" s="125">
        <v>283.48436999999979</v>
      </c>
      <c r="G58" s="105">
        <v>0</v>
      </c>
      <c r="H58" s="21">
        <f t="shared" si="0"/>
        <v>0</v>
      </c>
      <c r="I58" s="131">
        <f t="shared" si="1"/>
        <v>0</v>
      </c>
      <c r="J58" s="8"/>
    </row>
    <row r="59" spans="2:10" ht="15.6">
      <c r="B59" s="145"/>
      <c r="C59" s="18" t="s">
        <v>69</v>
      </c>
      <c r="D59" s="19" t="s">
        <v>70</v>
      </c>
      <c r="E59" s="20">
        <v>0.122</v>
      </c>
      <c r="F59" s="125">
        <v>283.48436999999979</v>
      </c>
      <c r="G59" s="105">
        <v>0</v>
      </c>
      <c r="H59" s="21">
        <f t="shared" si="0"/>
        <v>0</v>
      </c>
      <c r="I59" s="131">
        <f t="shared" si="1"/>
        <v>0</v>
      </c>
      <c r="J59" s="8"/>
    </row>
    <row r="60" spans="2:10" ht="15.6">
      <c r="B60" s="145"/>
      <c r="C60" s="18" t="s">
        <v>71</v>
      </c>
      <c r="D60" s="19" t="s">
        <v>72</v>
      </c>
      <c r="E60" s="20">
        <v>6.2E-2</v>
      </c>
      <c r="F60" s="125">
        <v>143.80586999999989</v>
      </c>
      <c r="G60" s="105">
        <v>0</v>
      </c>
      <c r="H60" s="21">
        <f t="shared" si="0"/>
        <v>0</v>
      </c>
      <c r="I60" s="131">
        <f t="shared" si="1"/>
        <v>0</v>
      </c>
      <c r="J60" s="8"/>
    </row>
    <row r="61" spans="2:10" ht="15.6">
      <c r="B61" s="145"/>
      <c r="C61" s="18" t="s">
        <v>73</v>
      </c>
      <c r="D61" s="19" t="s">
        <v>74</v>
      </c>
      <c r="E61" s="20">
        <v>9.8000000000000004E-2</v>
      </c>
      <c r="F61" s="125">
        <v>226.23470999999989</v>
      </c>
      <c r="G61" s="105">
        <v>0</v>
      </c>
      <c r="H61" s="21">
        <f t="shared" si="0"/>
        <v>0</v>
      </c>
      <c r="I61" s="131">
        <f t="shared" si="1"/>
        <v>0</v>
      </c>
      <c r="J61" s="8"/>
    </row>
    <row r="62" spans="2:10" ht="15.6">
      <c r="B62" s="145"/>
      <c r="C62" s="18" t="s">
        <v>75</v>
      </c>
      <c r="D62" s="19" t="s">
        <v>76</v>
      </c>
      <c r="E62" s="20">
        <v>0.107</v>
      </c>
      <c r="F62" s="125">
        <v>246.71594999999988</v>
      </c>
      <c r="G62" s="105">
        <v>0</v>
      </c>
      <c r="H62" s="21">
        <f t="shared" si="0"/>
        <v>0</v>
      </c>
      <c r="I62" s="131">
        <f t="shared" si="1"/>
        <v>0</v>
      </c>
      <c r="J62" s="8"/>
    </row>
    <row r="63" spans="2:10" ht="15.6">
      <c r="B63" s="145"/>
      <c r="C63" s="18" t="s">
        <v>77</v>
      </c>
      <c r="D63" s="19" t="s">
        <v>78</v>
      </c>
      <c r="E63" s="21">
        <v>0.11799999999999999</v>
      </c>
      <c r="F63" s="125">
        <v>273.14000999999979</v>
      </c>
      <c r="G63" s="105">
        <v>0</v>
      </c>
      <c r="H63" s="21">
        <f t="shared" si="0"/>
        <v>0</v>
      </c>
      <c r="I63" s="131">
        <f t="shared" si="1"/>
        <v>0</v>
      </c>
      <c r="J63" s="8"/>
    </row>
    <row r="64" spans="2:10" ht="15.6">
      <c r="B64" s="145"/>
      <c r="C64" s="18" t="s">
        <v>79</v>
      </c>
      <c r="D64" s="19" t="s">
        <v>80</v>
      </c>
      <c r="E64" s="20">
        <v>0.106</v>
      </c>
      <c r="F64" s="125">
        <v>242.19584999999987</v>
      </c>
      <c r="G64" s="105">
        <v>0</v>
      </c>
      <c r="H64" s="21">
        <f t="shared" si="0"/>
        <v>0</v>
      </c>
      <c r="I64" s="131">
        <f t="shared" si="1"/>
        <v>0</v>
      </c>
      <c r="J64" s="8"/>
    </row>
    <row r="65" spans="2:10" ht="15.6">
      <c r="B65" s="145"/>
      <c r="C65" s="18" t="s">
        <v>81</v>
      </c>
      <c r="D65" s="19" t="s">
        <v>82</v>
      </c>
      <c r="E65" s="20">
        <v>0.13600000000000001</v>
      </c>
      <c r="F65" s="125">
        <v>312.24257999999986</v>
      </c>
      <c r="G65" s="105">
        <v>0</v>
      </c>
      <c r="H65" s="21">
        <f t="shared" si="0"/>
        <v>0</v>
      </c>
      <c r="I65" s="131">
        <f t="shared" si="1"/>
        <v>0</v>
      </c>
      <c r="J65" s="8"/>
    </row>
    <row r="66" spans="2:10" ht="15.6">
      <c r="B66" s="145"/>
      <c r="C66" s="18" t="s">
        <v>83</v>
      </c>
      <c r="D66" s="19" t="s">
        <v>84</v>
      </c>
      <c r="E66" s="20">
        <v>0.19</v>
      </c>
      <c r="F66" s="125">
        <v>411.60326999999978</v>
      </c>
      <c r="G66" s="105">
        <v>0</v>
      </c>
      <c r="H66" s="21">
        <f t="shared" si="0"/>
        <v>0</v>
      </c>
      <c r="I66" s="131">
        <f t="shared" si="1"/>
        <v>0</v>
      </c>
      <c r="J66" s="8"/>
    </row>
    <row r="67" spans="2:10" ht="15.6">
      <c r="B67" s="145"/>
      <c r="C67" s="18" t="s">
        <v>85</v>
      </c>
      <c r="D67" s="19" t="s">
        <v>86</v>
      </c>
      <c r="E67" s="20">
        <v>0.13300000000000001</v>
      </c>
      <c r="F67" s="125">
        <v>307.00370999999984</v>
      </c>
      <c r="G67" s="105">
        <v>0</v>
      </c>
      <c r="H67" s="21">
        <f t="shared" si="0"/>
        <v>0</v>
      </c>
      <c r="I67" s="131">
        <f t="shared" si="1"/>
        <v>0</v>
      </c>
      <c r="J67" s="8"/>
    </row>
    <row r="68" spans="2:10" ht="15.6">
      <c r="B68" s="145"/>
      <c r="C68" s="18" t="s">
        <v>87</v>
      </c>
      <c r="D68" s="19" t="s">
        <v>88</v>
      </c>
      <c r="E68" s="20">
        <v>0.06</v>
      </c>
      <c r="F68" s="125">
        <v>138.7077899999999</v>
      </c>
      <c r="G68" s="105">
        <v>0</v>
      </c>
      <c r="H68" s="21">
        <f t="shared" si="0"/>
        <v>0</v>
      </c>
      <c r="I68" s="131">
        <f t="shared" si="1"/>
        <v>0</v>
      </c>
      <c r="J68" s="8"/>
    </row>
    <row r="69" spans="2:10" ht="15.6">
      <c r="B69" s="145"/>
      <c r="C69" s="18" t="s">
        <v>89</v>
      </c>
      <c r="D69" s="19" t="s">
        <v>90</v>
      </c>
      <c r="E69" s="20">
        <v>9.2999999999999999E-2</v>
      </c>
      <c r="F69" s="125">
        <v>214.94186999999985</v>
      </c>
      <c r="G69" s="105">
        <v>0</v>
      </c>
      <c r="H69" s="21">
        <f t="shared" si="0"/>
        <v>0</v>
      </c>
      <c r="I69" s="131">
        <f t="shared" si="1"/>
        <v>0</v>
      </c>
      <c r="J69" s="8"/>
    </row>
    <row r="70" spans="2:10" ht="15.6">
      <c r="B70" s="145"/>
      <c r="C70" s="18" t="s">
        <v>91</v>
      </c>
      <c r="D70" s="19" t="s">
        <v>207</v>
      </c>
      <c r="E70" s="20">
        <v>0.12</v>
      </c>
      <c r="F70" s="125">
        <v>277.40816999999981</v>
      </c>
      <c r="G70" s="105">
        <v>0</v>
      </c>
      <c r="H70" s="21">
        <f t="shared" si="0"/>
        <v>0</v>
      </c>
      <c r="I70" s="131">
        <f t="shared" si="1"/>
        <v>0</v>
      </c>
      <c r="J70" s="8"/>
    </row>
    <row r="71" spans="2:10" ht="15.6">
      <c r="B71" s="145"/>
      <c r="C71" s="18" t="s">
        <v>92</v>
      </c>
      <c r="D71" s="19" t="s">
        <v>208</v>
      </c>
      <c r="E71" s="20">
        <v>0.127</v>
      </c>
      <c r="F71" s="125">
        <v>293.65088999999983</v>
      </c>
      <c r="G71" s="105">
        <v>0</v>
      </c>
      <c r="H71" s="21">
        <f t="shared" si="0"/>
        <v>0</v>
      </c>
      <c r="I71" s="131">
        <f t="shared" si="1"/>
        <v>0</v>
      </c>
      <c r="J71" s="8"/>
    </row>
    <row r="72" spans="2:10" ht="15.6">
      <c r="B72" s="145"/>
      <c r="C72" s="18" t="s">
        <v>93</v>
      </c>
      <c r="D72" s="19" t="s">
        <v>209</v>
      </c>
      <c r="E72" s="20">
        <v>0.12</v>
      </c>
      <c r="F72" s="125">
        <v>277.2970199999998</v>
      </c>
      <c r="G72" s="105">
        <v>0</v>
      </c>
      <c r="H72" s="21">
        <f t="shared" si="0"/>
        <v>0</v>
      </c>
      <c r="I72" s="131">
        <f t="shared" si="1"/>
        <v>0</v>
      </c>
      <c r="J72" s="8"/>
    </row>
    <row r="73" spans="2:10" ht="15.6">
      <c r="B73" s="145"/>
      <c r="C73" s="22" t="s">
        <v>94</v>
      </c>
      <c r="D73" s="23" t="s">
        <v>95</v>
      </c>
      <c r="E73" s="24">
        <v>0.08</v>
      </c>
      <c r="F73" s="129">
        <v>184.93877999999989</v>
      </c>
      <c r="G73" s="105">
        <v>0</v>
      </c>
      <c r="H73" s="21">
        <f t="shared" si="0"/>
        <v>0</v>
      </c>
      <c r="I73" s="131">
        <f t="shared" si="1"/>
        <v>0</v>
      </c>
      <c r="J73" s="8"/>
    </row>
    <row r="74" spans="2:10" ht="15.6">
      <c r="B74" s="145"/>
      <c r="C74" s="18" t="s">
        <v>96</v>
      </c>
      <c r="D74" s="19" t="s">
        <v>97</v>
      </c>
      <c r="E74" s="20">
        <v>0.30299999999999999</v>
      </c>
      <c r="F74" s="125">
        <v>700.47470999999939</v>
      </c>
      <c r="G74" s="105">
        <v>0</v>
      </c>
      <c r="H74" s="21">
        <f t="shared" si="0"/>
        <v>0</v>
      </c>
      <c r="I74" s="131">
        <f t="shared" si="1"/>
        <v>0</v>
      </c>
      <c r="J74" s="8"/>
    </row>
    <row r="75" spans="2:10" ht="15.6" customHeight="1">
      <c r="B75" s="145"/>
      <c r="C75" s="18" t="s">
        <v>98</v>
      </c>
      <c r="D75" s="19" t="s">
        <v>99</v>
      </c>
      <c r="E75" s="20">
        <v>0.30299999999999999</v>
      </c>
      <c r="F75" s="125">
        <v>700.47470999999939</v>
      </c>
      <c r="G75" s="105">
        <v>0</v>
      </c>
      <c r="H75" s="21">
        <f t="shared" si="0"/>
        <v>0</v>
      </c>
      <c r="I75" s="131">
        <f t="shared" si="1"/>
        <v>0</v>
      </c>
      <c r="J75" s="8"/>
    </row>
    <row r="76" spans="2:10" ht="15.6" customHeight="1">
      <c r="B76" s="146"/>
      <c r="C76" s="18" t="s">
        <v>401</v>
      </c>
      <c r="D76" s="19" t="s">
        <v>443</v>
      </c>
      <c r="E76" s="20">
        <v>0.25</v>
      </c>
      <c r="F76" s="107">
        <v>577.94000000000005</v>
      </c>
      <c r="G76" s="105">
        <v>0</v>
      </c>
      <c r="H76" s="21">
        <f t="shared" ref="H76" si="3">SUM(E76*G76)</f>
        <v>0</v>
      </c>
      <c r="I76" s="131">
        <f t="shared" si="1"/>
        <v>0</v>
      </c>
      <c r="J76" s="8"/>
    </row>
    <row r="77" spans="2:10" ht="15.6">
      <c r="B77" s="13" t="s">
        <v>7</v>
      </c>
      <c r="C77" s="13" t="s">
        <v>8</v>
      </c>
      <c r="D77" s="38" t="s">
        <v>9</v>
      </c>
      <c r="E77" s="103" t="s">
        <v>0</v>
      </c>
      <c r="F77" s="15" t="s">
        <v>10</v>
      </c>
      <c r="G77" s="106" t="s">
        <v>210</v>
      </c>
      <c r="H77" s="104" t="s">
        <v>211</v>
      </c>
      <c r="I77" s="15" t="s">
        <v>212</v>
      </c>
      <c r="J77" s="8"/>
    </row>
    <row r="78" spans="2:10" ht="15.6">
      <c r="B78" s="144" t="s">
        <v>100</v>
      </c>
      <c r="C78" s="18" t="s">
        <v>101</v>
      </c>
      <c r="D78" s="19" t="s">
        <v>102</v>
      </c>
      <c r="E78" s="20">
        <v>0.122</v>
      </c>
      <c r="F78" s="107">
        <v>283.48436999999979</v>
      </c>
      <c r="G78" s="105">
        <v>0</v>
      </c>
      <c r="H78" s="21">
        <f t="shared" si="0"/>
        <v>0</v>
      </c>
      <c r="I78" s="131">
        <f t="shared" si="1"/>
        <v>0</v>
      </c>
      <c r="J78" s="8"/>
    </row>
    <row r="79" spans="2:10" ht="15.6">
      <c r="B79" s="145"/>
      <c r="C79" s="18" t="s">
        <v>103</v>
      </c>
      <c r="D79" s="19" t="s">
        <v>104</v>
      </c>
      <c r="E79" s="20">
        <v>0.16700000000000001</v>
      </c>
      <c r="F79" s="125">
        <v>385.83869999999973</v>
      </c>
      <c r="G79" s="105">
        <v>0</v>
      </c>
      <c r="H79" s="21">
        <f t="shared" si="0"/>
        <v>0</v>
      </c>
      <c r="I79" s="131">
        <f t="shared" ref="I79:I82" si="4">SUM(F79*G79)</f>
        <v>0</v>
      </c>
      <c r="J79" s="8"/>
    </row>
    <row r="80" spans="2:10" ht="15.6">
      <c r="B80" s="145"/>
      <c r="C80" s="25">
        <v>463</v>
      </c>
      <c r="D80" s="26" t="s">
        <v>105</v>
      </c>
      <c r="E80" s="27">
        <v>0.114</v>
      </c>
      <c r="F80" s="107">
        <v>263.50700999999981</v>
      </c>
      <c r="G80" s="105">
        <v>0</v>
      </c>
      <c r="H80" s="21">
        <f t="shared" si="0"/>
        <v>0</v>
      </c>
      <c r="I80" s="131">
        <f t="shared" si="4"/>
        <v>0</v>
      </c>
      <c r="J80" s="8"/>
    </row>
    <row r="81" spans="2:10" ht="15.6">
      <c r="B81" s="145"/>
      <c r="C81" s="25">
        <v>464</v>
      </c>
      <c r="D81" s="26" t="s">
        <v>106</v>
      </c>
      <c r="E81" s="27">
        <v>0.115</v>
      </c>
      <c r="F81" s="107">
        <v>265.70777999999979</v>
      </c>
      <c r="G81" s="105">
        <v>0</v>
      </c>
      <c r="H81" s="21">
        <f t="shared" si="0"/>
        <v>0</v>
      </c>
      <c r="I81" s="131">
        <f t="shared" si="4"/>
        <v>0</v>
      </c>
      <c r="J81" s="8"/>
    </row>
    <row r="82" spans="2:10" ht="15.6">
      <c r="B82" s="145"/>
      <c r="C82" s="9">
        <v>470</v>
      </c>
      <c r="D82" s="10" t="s">
        <v>107</v>
      </c>
      <c r="E82" s="71">
        <v>0.122</v>
      </c>
      <c r="F82" s="107">
        <v>281.95049999999981</v>
      </c>
      <c r="G82" s="105">
        <v>0</v>
      </c>
      <c r="H82" s="21">
        <f t="shared" si="0"/>
        <v>0</v>
      </c>
      <c r="I82" s="131">
        <f t="shared" si="4"/>
        <v>0</v>
      </c>
      <c r="J82" s="8"/>
    </row>
    <row r="83" spans="2:10" ht="15.6">
      <c r="B83" s="145"/>
      <c r="C83" s="9">
        <v>471</v>
      </c>
      <c r="D83" s="10" t="s">
        <v>108</v>
      </c>
      <c r="E83" s="71">
        <v>0.122</v>
      </c>
      <c r="F83" s="107">
        <v>281.95049999999981</v>
      </c>
      <c r="G83" s="105">
        <v>0</v>
      </c>
      <c r="H83" s="21">
        <f t="shared" si="0"/>
        <v>0</v>
      </c>
      <c r="I83" s="131">
        <f t="shared" si="1"/>
        <v>0</v>
      </c>
      <c r="J83" s="8"/>
    </row>
    <row r="84" spans="2:10" ht="15.6">
      <c r="B84" s="145"/>
      <c r="C84" s="9">
        <v>518</v>
      </c>
      <c r="D84" s="26" t="s">
        <v>389</v>
      </c>
      <c r="E84" s="71">
        <v>0.02</v>
      </c>
      <c r="F84" s="107">
        <v>46.238399999999977</v>
      </c>
      <c r="G84" s="105">
        <v>0</v>
      </c>
      <c r="H84" s="21">
        <f t="shared" si="0"/>
        <v>0</v>
      </c>
      <c r="I84" s="131">
        <f t="shared" si="1"/>
        <v>0</v>
      </c>
      <c r="J84" s="8"/>
    </row>
    <row r="85" spans="2:10" ht="15.6">
      <c r="B85" s="145"/>
      <c r="C85" s="9">
        <v>519</v>
      </c>
      <c r="D85" s="26" t="s">
        <v>388</v>
      </c>
      <c r="E85" s="71">
        <v>0.02</v>
      </c>
      <c r="F85" s="107">
        <v>46.238399999999977</v>
      </c>
      <c r="G85" s="105">
        <v>0</v>
      </c>
      <c r="H85" s="21">
        <f t="shared" si="0"/>
        <v>0</v>
      </c>
      <c r="I85" s="131">
        <f t="shared" ref="I85:I86" si="5">SUM(F85*G85)</f>
        <v>0</v>
      </c>
      <c r="J85" s="8"/>
    </row>
    <row r="86" spans="2:10" ht="15.6" customHeight="1">
      <c r="B86" s="146"/>
      <c r="C86" s="9">
        <v>520</v>
      </c>
      <c r="D86" s="19" t="s">
        <v>387</v>
      </c>
      <c r="E86" s="71">
        <v>2.1000000000000001E-2</v>
      </c>
      <c r="F86" s="107">
        <v>48.439169999999969</v>
      </c>
      <c r="G86" s="105">
        <v>0</v>
      </c>
      <c r="H86" s="21">
        <f t="shared" si="0"/>
        <v>0</v>
      </c>
      <c r="I86" s="131">
        <f t="shared" si="5"/>
        <v>0</v>
      </c>
      <c r="J86" s="8"/>
    </row>
    <row r="87" spans="2:10" ht="15.6">
      <c r="B87" s="13" t="s">
        <v>7</v>
      </c>
      <c r="C87" s="13" t="s">
        <v>8</v>
      </c>
      <c r="D87" s="38" t="s">
        <v>9</v>
      </c>
      <c r="E87" s="103" t="s">
        <v>0</v>
      </c>
      <c r="F87" s="15" t="s">
        <v>10</v>
      </c>
      <c r="G87" s="106" t="s">
        <v>210</v>
      </c>
      <c r="H87" s="104" t="s">
        <v>211</v>
      </c>
      <c r="I87" s="15" t="s">
        <v>212</v>
      </c>
      <c r="J87" s="8"/>
    </row>
    <row r="88" spans="2:10" ht="15.6">
      <c r="B88" s="144" t="s">
        <v>109</v>
      </c>
      <c r="C88" s="18" t="s">
        <v>110</v>
      </c>
      <c r="D88" s="19" t="s">
        <v>111</v>
      </c>
      <c r="E88" s="20">
        <v>7.9000000000000001E-2</v>
      </c>
      <c r="F88" s="107">
        <v>183.43454999999989</v>
      </c>
      <c r="G88" s="105">
        <v>0</v>
      </c>
      <c r="H88" s="21">
        <f t="shared" ref="H88:H149" si="6">SUM(E88*G88)</f>
        <v>0</v>
      </c>
      <c r="I88" s="131">
        <f t="shared" ref="I88:I149" si="7">SUM(F88*G88)</f>
        <v>0</v>
      </c>
      <c r="J88" s="8"/>
    </row>
    <row r="89" spans="2:10" ht="15.6">
      <c r="B89" s="145"/>
      <c r="C89" s="18" t="s">
        <v>112</v>
      </c>
      <c r="D89" s="19" t="s">
        <v>113</v>
      </c>
      <c r="E89" s="20">
        <v>0.08</v>
      </c>
      <c r="F89" s="125">
        <v>185.09438999999986</v>
      </c>
      <c r="G89" s="105">
        <v>0</v>
      </c>
      <c r="H89" s="21">
        <f t="shared" si="6"/>
        <v>0</v>
      </c>
      <c r="I89" s="131">
        <f t="shared" si="7"/>
        <v>0</v>
      </c>
      <c r="J89" s="8"/>
    </row>
    <row r="90" spans="2:10" ht="15.6">
      <c r="B90" s="145"/>
      <c r="C90" s="18" t="s">
        <v>114</v>
      </c>
      <c r="D90" s="19" t="s">
        <v>115</v>
      </c>
      <c r="E90" s="20">
        <v>0.32900000000000001</v>
      </c>
      <c r="F90" s="125">
        <v>765.01580999999953</v>
      </c>
      <c r="G90" s="105">
        <v>0</v>
      </c>
      <c r="H90" s="21">
        <f t="shared" si="6"/>
        <v>0</v>
      </c>
      <c r="I90" s="131">
        <f t="shared" si="7"/>
        <v>0</v>
      </c>
      <c r="J90" s="8"/>
    </row>
    <row r="91" spans="2:10" ht="15.6">
      <c r="B91" s="145"/>
      <c r="C91" s="18" t="s">
        <v>116</v>
      </c>
      <c r="D91" s="19" t="s">
        <v>117</v>
      </c>
      <c r="E91" s="20">
        <v>0.109</v>
      </c>
      <c r="F91" s="125">
        <v>253.18487999999982</v>
      </c>
      <c r="G91" s="105">
        <v>0</v>
      </c>
      <c r="H91" s="21">
        <f t="shared" si="6"/>
        <v>0</v>
      </c>
      <c r="I91" s="131">
        <f t="shared" si="7"/>
        <v>0</v>
      </c>
      <c r="J91" s="8"/>
    </row>
    <row r="92" spans="2:10" ht="15.6">
      <c r="B92" s="145"/>
      <c r="C92" s="18" t="s">
        <v>118</v>
      </c>
      <c r="D92" s="19" t="s">
        <v>119</v>
      </c>
      <c r="E92" s="20">
        <v>0.14599999999999999</v>
      </c>
      <c r="F92" s="107">
        <v>337.97009999999977</v>
      </c>
      <c r="G92" s="105">
        <v>0</v>
      </c>
      <c r="H92" s="21">
        <f t="shared" si="6"/>
        <v>0</v>
      </c>
      <c r="I92" s="131">
        <f t="shared" si="7"/>
        <v>0</v>
      </c>
      <c r="J92" s="8"/>
    </row>
    <row r="93" spans="2:10" ht="15.6">
      <c r="B93" s="145"/>
      <c r="C93" s="18" t="s">
        <v>120</v>
      </c>
      <c r="D93" s="19" t="s">
        <v>121</v>
      </c>
      <c r="E93" s="20">
        <v>7.4999999999999997E-2</v>
      </c>
      <c r="F93" s="125">
        <v>173.11241999999987</v>
      </c>
      <c r="G93" s="105">
        <v>0</v>
      </c>
      <c r="H93" s="21">
        <f t="shared" si="6"/>
        <v>0</v>
      </c>
      <c r="I93" s="131">
        <f t="shared" si="7"/>
        <v>0</v>
      </c>
      <c r="J93" s="8"/>
    </row>
    <row r="94" spans="2:10" ht="15.6">
      <c r="B94" s="145"/>
      <c r="C94" s="18" t="s">
        <v>122</v>
      </c>
      <c r="D94" s="19" t="s">
        <v>123</v>
      </c>
      <c r="E94" s="20">
        <v>0.06</v>
      </c>
      <c r="F94" s="125">
        <v>139.12274999999991</v>
      </c>
      <c r="G94" s="105">
        <v>0</v>
      </c>
      <c r="H94" s="21">
        <f t="shared" si="6"/>
        <v>0</v>
      </c>
      <c r="I94" s="131">
        <f t="shared" si="7"/>
        <v>0</v>
      </c>
      <c r="J94" s="8"/>
    </row>
    <row r="95" spans="2:10" ht="15.6">
      <c r="B95" s="145"/>
      <c r="C95" s="18" t="s">
        <v>124</v>
      </c>
      <c r="D95" s="19" t="s">
        <v>125</v>
      </c>
      <c r="E95" s="20">
        <v>0.06</v>
      </c>
      <c r="F95" s="125">
        <v>139.12274999999991</v>
      </c>
      <c r="G95" s="105">
        <v>0</v>
      </c>
      <c r="H95" s="21">
        <f t="shared" si="6"/>
        <v>0</v>
      </c>
      <c r="I95" s="131">
        <f t="shared" si="7"/>
        <v>0</v>
      </c>
      <c r="J95" s="8"/>
    </row>
    <row r="96" spans="2:10" ht="15.6">
      <c r="B96" s="145"/>
      <c r="C96" s="18" t="s">
        <v>126</v>
      </c>
      <c r="D96" s="19" t="s">
        <v>127</v>
      </c>
      <c r="E96" s="20">
        <v>0.06</v>
      </c>
      <c r="F96" s="125">
        <v>139.12274999999991</v>
      </c>
      <c r="G96" s="105">
        <v>0</v>
      </c>
      <c r="H96" s="21">
        <f t="shared" si="6"/>
        <v>0</v>
      </c>
      <c r="I96" s="131">
        <f t="shared" si="7"/>
        <v>0</v>
      </c>
      <c r="J96" s="8"/>
    </row>
    <row r="97" spans="2:10" ht="15.6">
      <c r="B97" s="145"/>
      <c r="C97" s="18" t="s">
        <v>128</v>
      </c>
      <c r="D97" s="19" t="s">
        <v>129</v>
      </c>
      <c r="E97" s="20">
        <v>0.06</v>
      </c>
      <c r="F97" s="125">
        <v>139.12274999999991</v>
      </c>
      <c r="G97" s="105">
        <v>0</v>
      </c>
      <c r="H97" s="21">
        <f t="shared" si="6"/>
        <v>0</v>
      </c>
      <c r="I97" s="131">
        <f t="shared" si="7"/>
        <v>0</v>
      </c>
      <c r="J97" s="8"/>
    </row>
    <row r="98" spans="2:10" ht="15.6">
      <c r="B98" s="145"/>
      <c r="C98" s="18" t="s">
        <v>130</v>
      </c>
      <c r="D98" s="19" t="s">
        <v>131</v>
      </c>
      <c r="E98" s="20">
        <v>0.129</v>
      </c>
      <c r="F98" s="125">
        <v>298.34141999999974</v>
      </c>
      <c r="G98" s="105">
        <v>0</v>
      </c>
      <c r="H98" s="21">
        <f t="shared" si="6"/>
        <v>0</v>
      </c>
      <c r="I98" s="131">
        <f t="shared" si="7"/>
        <v>0</v>
      </c>
      <c r="J98" s="8"/>
    </row>
    <row r="99" spans="2:10" ht="15.6">
      <c r="B99" s="145"/>
      <c r="C99" s="18" t="s">
        <v>132</v>
      </c>
      <c r="D99" s="19" t="s">
        <v>133</v>
      </c>
      <c r="E99" s="20">
        <v>0.13300000000000001</v>
      </c>
      <c r="F99" s="125">
        <v>308.8117499999999</v>
      </c>
      <c r="G99" s="105">
        <v>0</v>
      </c>
      <c r="H99" s="21">
        <f t="shared" si="6"/>
        <v>0</v>
      </c>
      <c r="I99" s="131">
        <f t="shared" si="7"/>
        <v>0</v>
      </c>
      <c r="J99" s="8"/>
    </row>
    <row r="100" spans="2:10" ht="15.6">
      <c r="B100" s="145"/>
      <c r="C100" s="18" t="s">
        <v>134</v>
      </c>
      <c r="D100" s="19" t="s">
        <v>135</v>
      </c>
      <c r="E100" s="21">
        <v>0.06</v>
      </c>
      <c r="F100" s="125">
        <v>139.12274999999991</v>
      </c>
      <c r="G100" s="105">
        <v>0</v>
      </c>
      <c r="H100" s="21">
        <f t="shared" si="6"/>
        <v>0</v>
      </c>
      <c r="I100" s="131">
        <f t="shared" si="7"/>
        <v>0</v>
      </c>
      <c r="J100" s="8"/>
    </row>
    <row r="101" spans="2:10" ht="15.6">
      <c r="B101" s="145"/>
      <c r="C101" s="18" t="s">
        <v>136</v>
      </c>
      <c r="D101" s="19" t="s">
        <v>137</v>
      </c>
      <c r="E101" s="20">
        <v>9.8000000000000004E-2</v>
      </c>
      <c r="F101" s="125">
        <v>226.38290999999987</v>
      </c>
      <c r="G101" s="105">
        <v>0</v>
      </c>
      <c r="H101" s="21">
        <f t="shared" si="6"/>
        <v>0</v>
      </c>
      <c r="I101" s="131">
        <f t="shared" si="7"/>
        <v>0</v>
      </c>
      <c r="J101" s="8"/>
    </row>
    <row r="102" spans="2:10" ht="15.6">
      <c r="B102" s="145"/>
      <c r="C102" s="18" t="s">
        <v>138</v>
      </c>
      <c r="D102" s="19" t="s">
        <v>139</v>
      </c>
      <c r="E102" s="20">
        <v>0.09</v>
      </c>
      <c r="F102" s="125">
        <v>205.59044999999986</v>
      </c>
      <c r="G102" s="105">
        <v>0</v>
      </c>
      <c r="H102" s="21">
        <f t="shared" si="6"/>
        <v>0</v>
      </c>
      <c r="I102" s="131">
        <f t="shared" si="7"/>
        <v>0</v>
      </c>
      <c r="J102" s="8"/>
    </row>
    <row r="103" spans="2:10" ht="15.6">
      <c r="B103" s="145"/>
      <c r="C103" s="18" t="s">
        <v>140</v>
      </c>
      <c r="D103" s="19" t="s">
        <v>141</v>
      </c>
      <c r="E103" s="20">
        <v>0.08</v>
      </c>
      <c r="F103" s="125">
        <v>182.88620999999986</v>
      </c>
      <c r="G103" s="105">
        <v>0</v>
      </c>
      <c r="H103" s="21">
        <f t="shared" si="6"/>
        <v>0</v>
      </c>
      <c r="I103" s="131">
        <f t="shared" si="7"/>
        <v>0</v>
      </c>
      <c r="J103" s="8"/>
    </row>
    <row r="104" spans="2:10" ht="15.6">
      <c r="B104" s="145"/>
      <c r="C104" s="18" t="s">
        <v>142</v>
      </c>
      <c r="D104" s="19" t="s">
        <v>143</v>
      </c>
      <c r="E104" s="20">
        <v>6.4000000000000001E-2</v>
      </c>
      <c r="F104" s="125">
        <v>146.97734999999989</v>
      </c>
      <c r="G104" s="105">
        <v>0</v>
      </c>
      <c r="H104" s="21">
        <f t="shared" si="6"/>
        <v>0</v>
      </c>
      <c r="I104" s="131">
        <f t="shared" si="7"/>
        <v>0</v>
      </c>
      <c r="J104" s="8"/>
    </row>
    <row r="105" spans="2:10" ht="15.6">
      <c r="B105" s="145"/>
      <c r="C105" s="18" t="s">
        <v>144</v>
      </c>
      <c r="D105" s="19" t="s">
        <v>145</v>
      </c>
      <c r="E105" s="20">
        <v>0.30299999999999999</v>
      </c>
      <c r="F105" s="125">
        <v>700.40801999999951</v>
      </c>
      <c r="G105" s="105">
        <v>0</v>
      </c>
      <c r="H105" s="21">
        <f t="shared" si="6"/>
        <v>0</v>
      </c>
      <c r="I105" s="131">
        <f t="shared" si="7"/>
        <v>0</v>
      </c>
      <c r="J105" s="8"/>
    </row>
    <row r="106" spans="2:10" ht="15.6">
      <c r="B106" s="145"/>
      <c r="C106" s="18" t="s">
        <v>146</v>
      </c>
      <c r="D106" s="19" t="s">
        <v>147</v>
      </c>
      <c r="E106" s="20">
        <v>0.11</v>
      </c>
      <c r="F106" s="125">
        <v>254.29637999999986</v>
      </c>
      <c r="G106" s="105">
        <v>0</v>
      </c>
      <c r="H106" s="21">
        <f t="shared" si="6"/>
        <v>0</v>
      </c>
      <c r="I106" s="131">
        <f t="shared" si="7"/>
        <v>0</v>
      </c>
      <c r="J106" s="8"/>
    </row>
    <row r="107" spans="2:10" ht="15.6">
      <c r="B107" s="145"/>
      <c r="C107" s="18" t="s">
        <v>148</v>
      </c>
      <c r="D107" s="19" t="s">
        <v>149</v>
      </c>
      <c r="E107" s="20">
        <v>9.0999999999999998E-2</v>
      </c>
      <c r="F107" s="125">
        <v>210.25874999999985</v>
      </c>
      <c r="G107" s="105">
        <v>0</v>
      </c>
      <c r="H107" s="21">
        <f t="shared" si="6"/>
        <v>0</v>
      </c>
      <c r="I107" s="131">
        <f t="shared" si="7"/>
        <v>0</v>
      </c>
      <c r="J107" s="8"/>
    </row>
    <row r="108" spans="2:10" ht="15.6">
      <c r="B108" s="145"/>
      <c r="C108" s="18" t="s">
        <v>150</v>
      </c>
      <c r="D108" s="19" t="s">
        <v>151</v>
      </c>
      <c r="E108" s="20">
        <v>0.10299999999999999</v>
      </c>
      <c r="F108" s="125">
        <v>238.05365999999984</v>
      </c>
      <c r="G108" s="105">
        <v>0</v>
      </c>
      <c r="H108" s="21">
        <f t="shared" si="6"/>
        <v>0</v>
      </c>
      <c r="I108" s="131">
        <f t="shared" si="7"/>
        <v>0</v>
      </c>
      <c r="J108" s="8"/>
    </row>
    <row r="109" spans="2:10" ht="15.6">
      <c r="B109" s="145"/>
      <c r="C109" s="18" t="s">
        <v>152</v>
      </c>
      <c r="D109" s="19" t="s">
        <v>153</v>
      </c>
      <c r="E109" s="20">
        <v>8.4000000000000005E-2</v>
      </c>
      <c r="F109" s="125">
        <v>194.1790499999999</v>
      </c>
      <c r="G109" s="105">
        <v>0</v>
      </c>
      <c r="H109" s="21">
        <f t="shared" si="6"/>
        <v>0</v>
      </c>
      <c r="I109" s="131">
        <f t="shared" si="7"/>
        <v>0</v>
      </c>
      <c r="J109" s="8"/>
    </row>
    <row r="110" spans="2:10" ht="15.6">
      <c r="B110" s="145"/>
      <c r="C110" s="18" t="s">
        <v>154</v>
      </c>
      <c r="D110" s="19" t="s">
        <v>155</v>
      </c>
      <c r="E110" s="20">
        <v>0.45500000000000002</v>
      </c>
      <c r="F110" s="125">
        <v>1051.7087099999997</v>
      </c>
      <c r="G110" s="105">
        <v>0</v>
      </c>
      <c r="H110" s="21">
        <f t="shared" si="6"/>
        <v>0</v>
      </c>
      <c r="I110" s="131">
        <f t="shared" si="7"/>
        <v>0</v>
      </c>
      <c r="J110" s="8"/>
    </row>
    <row r="111" spans="2:10" ht="15.6">
      <c r="B111" s="145"/>
      <c r="C111" s="18" t="s">
        <v>156</v>
      </c>
      <c r="D111" s="19" t="s">
        <v>157</v>
      </c>
      <c r="E111" s="20">
        <v>5.8999999999999997E-2</v>
      </c>
      <c r="F111" s="125">
        <v>136.36622999999992</v>
      </c>
      <c r="G111" s="105">
        <v>0</v>
      </c>
      <c r="H111" s="21">
        <f t="shared" si="6"/>
        <v>0</v>
      </c>
      <c r="I111" s="131">
        <f t="shared" si="7"/>
        <v>0</v>
      </c>
      <c r="J111" s="8"/>
    </row>
    <row r="112" spans="2:10" ht="15.6">
      <c r="B112" s="145"/>
      <c r="C112" s="18" t="s">
        <v>158</v>
      </c>
      <c r="D112" s="19" t="s">
        <v>159</v>
      </c>
      <c r="E112" s="20">
        <v>5.8999999999999997E-2</v>
      </c>
      <c r="F112" s="125">
        <v>136.36622999999992</v>
      </c>
      <c r="G112" s="105">
        <v>0</v>
      </c>
      <c r="H112" s="21">
        <f t="shared" si="6"/>
        <v>0</v>
      </c>
      <c r="I112" s="131">
        <f t="shared" si="7"/>
        <v>0</v>
      </c>
      <c r="J112" s="8"/>
    </row>
    <row r="113" spans="2:10" ht="15.6">
      <c r="B113" s="145"/>
      <c r="C113" s="18" t="s">
        <v>160</v>
      </c>
      <c r="D113" s="19" t="s">
        <v>161</v>
      </c>
      <c r="E113" s="20">
        <v>9.1999999999999998E-2</v>
      </c>
      <c r="F113" s="125">
        <v>212.60771999999983</v>
      </c>
      <c r="G113" s="105">
        <v>0</v>
      </c>
      <c r="H113" s="21">
        <f t="shared" si="6"/>
        <v>0</v>
      </c>
      <c r="I113" s="131">
        <f t="shared" si="7"/>
        <v>0</v>
      </c>
      <c r="J113" s="8"/>
    </row>
    <row r="114" spans="2:10" ht="15.6">
      <c r="B114" s="145"/>
      <c r="C114" s="18" t="s">
        <v>162</v>
      </c>
      <c r="D114" s="19" t="s">
        <v>163</v>
      </c>
      <c r="E114" s="20">
        <v>8.4000000000000005E-2</v>
      </c>
      <c r="F114" s="125">
        <v>194.01602999999986</v>
      </c>
      <c r="G114" s="105">
        <v>0</v>
      </c>
      <c r="H114" s="21">
        <f t="shared" si="6"/>
        <v>0</v>
      </c>
      <c r="I114" s="131">
        <f t="shared" si="7"/>
        <v>0</v>
      </c>
      <c r="J114" s="8"/>
    </row>
    <row r="115" spans="2:10" ht="15.6">
      <c r="B115" s="145"/>
      <c r="C115" s="18" t="s">
        <v>164</v>
      </c>
      <c r="D115" s="19" t="s">
        <v>165</v>
      </c>
      <c r="E115" s="20">
        <v>0.129</v>
      </c>
      <c r="F115" s="125">
        <v>298.19321999999983</v>
      </c>
      <c r="G115" s="105">
        <v>0</v>
      </c>
      <c r="H115" s="21">
        <f t="shared" si="6"/>
        <v>0</v>
      </c>
      <c r="I115" s="131">
        <f t="shared" si="7"/>
        <v>0</v>
      </c>
      <c r="J115" s="8"/>
    </row>
    <row r="116" spans="2:10" ht="15.6" customHeight="1">
      <c r="B116" s="146"/>
      <c r="C116" s="18" t="s">
        <v>166</v>
      </c>
      <c r="D116" s="19" t="s">
        <v>167</v>
      </c>
      <c r="E116" s="20">
        <v>5.8999999999999997E-2</v>
      </c>
      <c r="F116" s="125">
        <v>136.36622999999992</v>
      </c>
      <c r="G116" s="105">
        <v>0</v>
      </c>
      <c r="H116" s="21">
        <f t="shared" si="6"/>
        <v>0</v>
      </c>
      <c r="I116" s="131">
        <f t="shared" si="7"/>
        <v>0</v>
      </c>
      <c r="J116" s="8"/>
    </row>
    <row r="117" spans="2:10" ht="15.6">
      <c r="B117" s="13" t="s">
        <v>7</v>
      </c>
      <c r="C117" s="13" t="s">
        <v>8</v>
      </c>
      <c r="D117" s="38" t="s">
        <v>9</v>
      </c>
      <c r="E117" s="14" t="s">
        <v>0</v>
      </c>
      <c r="F117" s="15" t="s">
        <v>10</v>
      </c>
      <c r="G117" s="106" t="s">
        <v>210</v>
      </c>
      <c r="H117" s="104" t="s">
        <v>211</v>
      </c>
      <c r="I117" s="15" t="s">
        <v>212</v>
      </c>
      <c r="J117" s="8"/>
    </row>
    <row r="118" spans="2:10" ht="15.6">
      <c r="B118" s="144" t="s">
        <v>168</v>
      </c>
      <c r="C118" s="18" t="s">
        <v>120</v>
      </c>
      <c r="D118" s="19" t="s">
        <v>121</v>
      </c>
      <c r="E118" s="20">
        <v>7.4999999999999997E-2</v>
      </c>
      <c r="F118" s="107">
        <v>173.11241999999987</v>
      </c>
      <c r="G118" s="105">
        <v>0</v>
      </c>
      <c r="H118" s="21">
        <f t="shared" si="6"/>
        <v>0</v>
      </c>
      <c r="I118" s="131">
        <f t="shared" si="7"/>
        <v>0</v>
      </c>
      <c r="J118" s="8"/>
    </row>
    <row r="119" spans="2:10" ht="15.6">
      <c r="B119" s="145"/>
      <c r="C119" s="18" t="s">
        <v>169</v>
      </c>
      <c r="D119" s="19" t="s">
        <v>170</v>
      </c>
      <c r="E119" s="20">
        <v>1.4E-2</v>
      </c>
      <c r="F119" s="125">
        <v>32.478029999999976</v>
      </c>
      <c r="G119" s="105">
        <v>0</v>
      </c>
      <c r="H119" s="21">
        <f t="shared" si="6"/>
        <v>0</v>
      </c>
      <c r="I119" s="131">
        <f t="shared" si="7"/>
        <v>0</v>
      </c>
      <c r="J119" s="8"/>
    </row>
    <row r="120" spans="2:10" ht="15.6">
      <c r="B120" s="145"/>
      <c r="C120" s="18" t="s">
        <v>171</v>
      </c>
      <c r="D120" s="19" t="s">
        <v>172</v>
      </c>
      <c r="E120" s="21">
        <v>3.1E-2</v>
      </c>
      <c r="F120" s="125">
        <v>71.699159999999949</v>
      </c>
      <c r="G120" s="105">
        <v>0</v>
      </c>
      <c r="H120" s="21">
        <f t="shared" si="6"/>
        <v>0</v>
      </c>
      <c r="I120" s="131">
        <f t="shared" si="7"/>
        <v>0</v>
      </c>
      <c r="J120" s="8"/>
    </row>
    <row r="121" spans="2:10" ht="15.6">
      <c r="B121" s="145"/>
      <c r="C121" s="18" t="s">
        <v>173</v>
      </c>
      <c r="D121" s="19" t="s">
        <v>174</v>
      </c>
      <c r="E121" s="20">
        <v>0.08</v>
      </c>
      <c r="F121" s="125">
        <v>185.09438999999986</v>
      </c>
      <c r="G121" s="105">
        <v>0</v>
      </c>
      <c r="H121" s="21">
        <f t="shared" si="6"/>
        <v>0</v>
      </c>
      <c r="I121" s="131">
        <f t="shared" si="7"/>
        <v>0</v>
      </c>
      <c r="J121" s="8"/>
    </row>
    <row r="122" spans="2:10" ht="15.6">
      <c r="B122" s="145"/>
      <c r="C122" s="18" t="s">
        <v>175</v>
      </c>
      <c r="D122" s="19" t="s">
        <v>176</v>
      </c>
      <c r="E122" s="21">
        <v>2.9000000000000001E-2</v>
      </c>
      <c r="F122" s="125">
        <v>67.016039999999961</v>
      </c>
      <c r="G122" s="105">
        <v>0</v>
      </c>
      <c r="H122" s="21">
        <f t="shared" si="6"/>
        <v>0</v>
      </c>
      <c r="I122" s="131">
        <f t="shared" ref="I122:I123" si="8">SUM(F122*G122)</f>
        <v>0</v>
      </c>
      <c r="J122" s="8"/>
    </row>
    <row r="123" spans="2:10" ht="15.6">
      <c r="B123" s="145"/>
      <c r="C123" s="18" t="s">
        <v>177</v>
      </c>
      <c r="D123" s="19" t="s">
        <v>178</v>
      </c>
      <c r="E123" s="21">
        <v>0.06</v>
      </c>
      <c r="F123" s="125">
        <v>139.12274999999991</v>
      </c>
      <c r="G123" s="105">
        <v>0</v>
      </c>
      <c r="H123" s="21">
        <f t="shared" si="6"/>
        <v>0</v>
      </c>
      <c r="I123" s="131">
        <f t="shared" si="8"/>
        <v>0</v>
      </c>
      <c r="J123" s="8"/>
    </row>
    <row r="124" spans="2:10" ht="15.6">
      <c r="B124" s="145"/>
      <c r="C124" s="18" t="s">
        <v>179</v>
      </c>
      <c r="D124" s="19" t="s">
        <v>180</v>
      </c>
      <c r="E124" s="21">
        <v>0.06</v>
      </c>
      <c r="F124" s="125">
        <v>139.12274999999991</v>
      </c>
      <c r="G124" s="105">
        <v>0</v>
      </c>
      <c r="H124" s="21">
        <f t="shared" si="6"/>
        <v>0</v>
      </c>
      <c r="I124" s="131">
        <f t="shared" si="7"/>
        <v>0</v>
      </c>
      <c r="J124" s="8"/>
    </row>
    <row r="125" spans="2:10" ht="15.6">
      <c r="B125" s="145"/>
      <c r="C125" s="18" t="s">
        <v>181</v>
      </c>
      <c r="D125" s="19" t="s">
        <v>182</v>
      </c>
      <c r="E125" s="21">
        <v>9.2999999999999999E-2</v>
      </c>
      <c r="F125" s="125">
        <v>215.91257999999985</v>
      </c>
      <c r="G125" s="105">
        <v>0</v>
      </c>
      <c r="H125" s="21">
        <f t="shared" si="6"/>
        <v>0</v>
      </c>
      <c r="I125" s="131">
        <f t="shared" si="7"/>
        <v>0</v>
      </c>
      <c r="J125" s="8"/>
    </row>
    <row r="126" spans="2:10" ht="15.6">
      <c r="B126" s="145"/>
      <c r="C126" s="18" t="s">
        <v>183</v>
      </c>
      <c r="D126" s="19" t="s">
        <v>184</v>
      </c>
      <c r="E126" s="21">
        <v>0.17699999999999999</v>
      </c>
      <c r="F126" s="125">
        <v>411.73664999999971</v>
      </c>
      <c r="G126" s="105">
        <v>0</v>
      </c>
      <c r="H126" s="21">
        <f t="shared" si="6"/>
        <v>0</v>
      </c>
      <c r="I126" s="131">
        <f t="shared" si="7"/>
        <v>0</v>
      </c>
      <c r="J126" s="8"/>
    </row>
    <row r="127" spans="2:10" ht="15.6">
      <c r="B127" s="145"/>
      <c r="C127" s="18" t="s">
        <v>185</v>
      </c>
      <c r="D127" s="19" t="s">
        <v>186</v>
      </c>
      <c r="E127" s="21">
        <v>0.17699999999999999</v>
      </c>
      <c r="F127" s="125">
        <v>411.73664999999971</v>
      </c>
      <c r="G127" s="105">
        <v>0</v>
      </c>
      <c r="H127" s="21">
        <f t="shared" si="6"/>
        <v>0</v>
      </c>
      <c r="I127" s="131">
        <f t="shared" si="7"/>
        <v>0</v>
      </c>
      <c r="J127" s="8"/>
    </row>
    <row r="128" spans="2:10" ht="15.6">
      <c r="B128" s="145"/>
      <c r="C128" s="18" t="s">
        <v>187</v>
      </c>
      <c r="D128" s="19" t="s">
        <v>188</v>
      </c>
      <c r="E128" s="21">
        <v>2.7E-2</v>
      </c>
      <c r="F128" s="125">
        <v>62.347739999999959</v>
      </c>
      <c r="G128" s="105">
        <v>0</v>
      </c>
      <c r="H128" s="21">
        <f t="shared" si="6"/>
        <v>0</v>
      </c>
      <c r="I128" s="131">
        <f t="shared" si="7"/>
        <v>0</v>
      </c>
      <c r="J128" s="8"/>
    </row>
    <row r="129" spans="2:10" ht="15.6">
      <c r="B129" s="145"/>
      <c r="C129" s="18" t="s">
        <v>189</v>
      </c>
      <c r="D129" s="19" t="s">
        <v>190</v>
      </c>
      <c r="E129" s="21">
        <v>9.9000000000000005E-2</v>
      </c>
      <c r="F129" s="125">
        <v>228.97640999999985</v>
      </c>
      <c r="G129" s="105">
        <v>0</v>
      </c>
      <c r="H129" s="21">
        <f t="shared" si="6"/>
        <v>0</v>
      </c>
      <c r="I129" s="131">
        <f t="shared" si="7"/>
        <v>0</v>
      </c>
      <c r="J129" s="8"/>
    </row>
    <row r="130" spans="2:10" ht="15.6">
      <c r="B130" s="145"/>
      <c r="C130" s="18" t="s">
        <v>222</v>
      </c>
      <c r="D130" s="19" t="s">
        <v>227</v>
      </c>
      <c r="E130" s="21">
        <v>1.7000000000000001E-2</v>
      </c>
      <c r="F130" s="125">
        <v>39.361919999999969</v>
      </c>
      <c r="G130" s="105">
        <v>0</v>
      </c>
      <c r="H130" s="21">
        <f t="shared" si="6"/>
        <v>0</v>
      </c>
      <c r="I130" s="131">
        <f t="shared" si="7"/>
        <v>0</v>
      </c>
      <c r="J130" s="8"/>
    </row>
    <row r="131" spans="2:10" ht="15.6">
      <c r="B131" s="145"/>
      <c r="C131" s="18" t="s">
        <v>223</v>
      </c>
      <c r="D131" s="19" t="s">
        <v>228</v>
      </c>
      <c r="E131" s="21">
        <v>9.6000000000000002E-2</v>
      </c>
      <c r="F131" s="125">
        <v>221.81093999999985</v>
      </c>
      <c r="G131" s="105">
        <v>0</v>
      </c>
      <c r="H131" s="21">
        <f t="shared" si="6"/>
        <v>0</v>
      </c>
      <c r="I131" s="131">
        <f t="shared" si="7"/>
        <v>0</v>
      </c>
      <c r="J131" s="8"/>
    </row>
    <row r="132" spans="2:10" ht="15.6">
      <c r="B132" s="145"/>
      <c r="C132" s="18" t="s">
        <v>226</v>
      </c>
      <c r="D132" s="19" t="s">
        <v>229</v>
      </c>
      <c r="E132" s="21">
        <v>9.6000000000000002E-2</v>
      </c>
      <c r="F132" s="125">
        <v>221.81093999999985</v>
      </c>
      <c r="G132" s="105">
        <v>0</v>
      </c>
      <c r="H132" s="21">
        <f t="shared" si="6"/>
        <v>0</v>
      </c>
      <c r="I132" s="131">
        <f t="shared" si="7"/>
        <v>0</v>
      </c>
      <c r="J132" s="8"/>
    </row>
    <row r="133" spans="2:10" ht="15.6">
      <c r="B133" s="145"/>
      <c r="C133" s="18" t="s">
        <v>224</v>
      </c>
      <c r="D133" s="19" t="s">
        <v>230</v>
      </c>
      <c r="E133" s="21">
        <v>9.6000000000000002E-2</v>
      </c>
      <c r="F133" s="125">
        <v>221.81093999999985</v>
      </c>
      <c r="G133" s="105">
        <v>0</v>
      </c>
      <c r="H133" s="21">
        <f t="shared" si="6"/>
        <v>0</v>
      </c>
      <c r="I133" s="131">
        <f t="shared" si="7"/>
        <v>0</v>
      </c>
      <c r="J133" s="8"/>
    </row>
    <row r="134" spans="2:10" ht="15.6">
      <c r="B134" s="145"/>
      <c r="C134" s="18" t="s">
        <v>225</v>
      </c>
      <c r="D134" s="19" t="s">
        <v>231</v>
      </c>
      <c r="E134" s="21">
        <v>9.6000000000000002E-2</v>
      </c>
      <c r="F134" s="130">
        <v>221.81093999999985</v>
      </c>
      <c r="G134" s="105">
        <v>0</v>
      </c>
      <c r="H134" s="21">
        <f t="shared" si="6"/>
        <v>0</v>
      </c>
      <c r="I134" s="131">
        <f t="shared" si="7"/>
        <v>0</v>
      </c>
      <c r="J134" s="8"/>
    </row>
    <row r="135" spans="2:10" ht="15.6">
      <c r="B135" s="145"/>
      <c r="C135" s="25">
        <v>462</v>
      </c>
      <c r="D135" s="26" t="s">
        <v>191</v>
      </c>
      <c r="E135" s="27">
        <v>0.02</v>
      </c>
      <c r="F135" s="107">
        <v>46.22357999999997</v>
      </c>
      <c r="G135" s="105">
        <v>0</v>
      </c>
      <c r="H135" s="21">
        <f t="shared" si="6"/>
        <v>0</v>
      </c>
      <c r="I135" s="131">
        <f t="shared" si="7"/>
        <v>0</v>
      </c>
      <c r="J135" s="8"/>
    </row>
    <row r="136" spans="2:10" ht="15.6">
      <c r="B136" s="145"/>
      <c r="C136" s="25">
        <v>515</v>
      </c>
      <c r="D136" s="26" t="s">
        <v>391</v>
      </c>
      <c r="E136" s="27">
        <v>6.9000000000000006E-2</v>
      </c>
      <c r="F136" s="107">
        <v>159.48542999999987</v>
      </c>
      <c r="G136" s="105">
        <v>0</v>
      </c>
      <c r="H136" s="21">
        <f t="shared" si="6"/>
        <v>0</v>
      </c>
      <c r="I136" s="131">
        <f t="shared" si="7"/>
        <v>0</v>
      </c>
      <c r="J136" s="8"/>
    </row>
    <row r="137" spans="2:10" ht="15.6">
      <c r="B137" s="145"/>
      <c r="C137" s="25">
        <v>521</v>
      </c>
      <c r="D137" s="19" t="s">
        <v>390</v>
      </c>
      <c r="E137" s="27">
        <v>7.0999999999999994E-2</v>
      </c>
      <c r="F137" s="107">
        <v>164.02775999999992</v>
      </c>
      <c r="G137" s="105">
        <v>0</v>
      </c>
      <c r="H137" s="21">
        <f t="shared" si="6"/>
        <v>0</v>
      </c>
      <c r="I137" s="131">
        <f t="shared" si="7"/>
        <v>0</v>
      </c>
      <c r="J137" s="8"/>
    </row>
    <row r="138" spans="2:10" ht="15.6" customHeight="1">
      <c r="B138" s="145"/>
      <c r="C138" s="25">
        <v>522</v>
      </c>
      <c r="D138" s="19" t="s">
        <v>393</v>
      </c>
      <c r="E138" s="27">
        <v>7.0999999999999994E-2</v>
      </c>
      <c r="F138" s="107">
        <v>164.02775999999992</v>
      </c>
      <c r="G138" s="105">
        <v>0</v>
      </c>
      <c r="H138" s="21">
        <f t="shared" si="6"/>
        <v>0</v>
      </c>
      <c r="I138" s="131">
        <f t="shared" si="7"/>
        <v>0</v>
      </c>
      <c r="J138" s="8"/>
    </row>
    <row r="139" spans="2:10" ht="15.6" customHeight="1">
      <c r="B139" s="145"/>
      <c r="C139" s="25">
        <v>523</v>
      </c>
      <c r="D139" s="19" t="s">
        <v>394</v>
      </c>
      <c r="E139" s="27">
        <v>6.2E-2</v>
      </c>
      <c r="F139" s="107">
        <v>143.2501199999999</v>
      </c>
      <c r="G139" s="105">
        <v>0</v>
      </c>
      <c r="H139" s="21">
        <f t="shared" si="6"/>
        <v>0</v>
      </c>
      <c r="I139" s="131">
        <f t="shared" si="7"/>
        <v>0</v>
      </c>
      <c r="J139" s="8"/>
    </row>
    <row r="140" spans="2:10" ht="15.6">
      <c r="B140" s="146"/>
      <c r="C140" s="25">
        <v>524</v>
      </c>
      <c r="D140" s="26" t="s">
        <v>392</v>
      </c>
      <c r="E140" s="27">
        <v>0.121</v>
      </c>
      <c r="F140" s="107">
        <v>279.6163499999999</v>
      </c>
      <c r="G140" s="105">
        <v>0</v>
      </c>
      <c r="H140" s="21">
        <f t="shared" si="6"/>
        <v>0</v>
      </c>
      <c r="I140" s="131">
        <f t="shared" si="7"/>
        <v>0</v>
      </c>
      <c r="J140" s="8"/>
    </row>
    <row r="141" spans="2:10" ht="15.6">
      <c r="B141" s="13" t="s">
        <v>7</v>
      </c>
      <c r="C141" s="13" t="s">
        <v>8</v>
      </c>
      <c r="D141" s="38" t="s">
        <v>9</v>
      </c>
      <c r="E141" s="14" t="s">
        <v>0</v>
      </c>
      <c r="F141" s="15" t="s">
        <v>10</v>
      </c>
      <c r="G141" s="106" t="s">
        <v>210</v>
      </c>
      <c r="H141" s="104" t="s">
        <v>211</v>
      </c>
      <c r="I141" s="15" t="s">
        <v>212</v>
      </c>
      <c r="J141" s="8"/>
    </row>
    <row r="142" spans="2:10" ht="15.6">
      <c r="B142" s="144" t="s">
        <v>192</v>
      </c>
      <c r="C142" s="16" t="s">
        <v>219</v>
      </c>
      <c r="D142" s="17" t="s">
        <v>220</v>
      </c>
      <c r="E142" s="20">
        <v>4.4999999999999998E-2</v>
      </c>
      <c r="F142" s="107">
        <v>102.66554999999993</v>
      </c>
      <c r="G142" s="105">
        <v>0</v>
      </c>
      <c r="H142" s="21">
        <f t="shared" ref="H142" si="9">SUM(E142*G142)</f>
        <v>0</v>
      </c>
      <c r="I142" s="131">
        <f t="shared" si="7"/>
        <v>0</v>
      </c>
      <c r="J142" s="8"/>
    </row>
    <row r="143" spans="2:10" ht="15.6">
      <c r="B143" s="145"/>
      <c r="C143" s="18" t="s">
        <v>193</v>
      </c>
      <c r="D143" s="19" t="s">
        <v>194</v>
      </c>
      <c r="E143" s="20">
        <v>0.59899999999999998</v>
      </c>
      <c r="F143" s="107">
        <v>1384.5733199999991</v>
      </c>
      <c r="G143" s="105">
        <v>0</v>
      </c>
      <c r="H143" s="21">
        <f t="shared" si="6"/>
        <v>0</v>
      </c>
      <c r="I143" s="131">
        <f t="shared" si="7"/>
        <v>0</v>
      </c>
      <c r="J143" s="8"/>
    </row>
    <row r="144" spans="2:10" ht="15.6">
      <c r="B144" s="145"/>
      <c r="C144" s="18" t="s">
        <v>195</v>
      </c>
      <c r="D144" s="19" t="s">
        <v>196</v>
      </c>
      <c r="E144" s="20">
        <v>0.128</v>
      </c>
      <c r="F144" s="107">
        <v>295.99244999999974</v>
      </c>
      <c r="G144" s="105">
        <v>0</v>
      </c>
      <c r="H144" s="21">
        <f t="shared" si="6"/>
        <v>0</v>
      </c>
      <c r="I144" s="131">
        <f t="shared" si="7"/>
        <v>0</v>
      </c>
      <c r="J144" s="8"/>
    </row>
    <row r="145" spans="2:10" ht="15.6">
      <c r="B145" s="145"/>
      <c r="C145" s="18" t="s">
        <v>197</v>
      </c>
      <c r="D145" s="19" t="s">
        <v>198</v>
      </c>
      <c r="E145" s="20">
        <v>9.6000000000000002E-2</v>
      </c>
      <c r="F145" s="125">
        <v>221.81093999999985</v>
      </c>
      <c r="G145" s="105">
        <v>0</v>
      </c>
      <c r="H145" s="21">
        <f t="shared" si="6"/>
        <v>0</v>
      </c>
      <c r="I145" s="131">
        <f t="shared" si="7"/>
        <v>0</v>
      </c>
      <c r="J145" s="8"/>
    </row>
    <row r="146" spans="2:10" ht="15.6">
      <c r="B146" s="145"/>
      <c r="C146" s="18" t="s">
        <v>199</v>
      </c>
      <c r="D146" s="19" t="s">
        <v>200</v>
      </c>
      <c r="E146" s="20">
        <v>0.128</v>
      </c>
      <c r="F146" s="125">
        <v>295.99</v>
      </c>
      <c r="G146" s="105">
        <v>0</v>
      </c>
      <c r="H146" s="21">
        <f t="shared" si="6"/>
        <v>0</v>
      </c>
      <c r="I146" s="131">
        <f t="shared" si="7"/>
        <v>0</v>
      </c>
      <c r="J146" s="8"/>
    </row>
    <row r="147" spans="2:10" ht="15.6" customHeight="1">
      <c r="B147" s="145"/>
      <c r="C147" s="18" t="s">
        <v>201</v>
      </c>
      <c r="D147" s="19" t="s">
        <v>202</v>
      </c>
      <c r="E147" s="20">
        <v>0.122</v>
      </c>
      <c r="F147" s="125">
        <v>281.95049999999981</v>
      </c>
      <c r="G147" s="105">
        <v>0</v>
      </c>
      <c r="H147" s="21">
        <f t="shared" si="6"/>
        <v>0</v>
      </c>
      <c r="I147" s="131">
        <f t="shared" si="7"/>
        <v>0</v>
      </c>
      <c r="J147" s="8"/>
    </row>
    <row r="148" spans="2:10" ht="15.6">
      <c r="B148" s="145"/>
      <c r="C148" s="18" t="s">
        <v>203</v>
      </c>
      <c r="D148" s="19" t="s">
        <v>204</v>
      </c>
      <c r="E148" s="20">
        <v>0.159</v>
      </c>
      <c r="F148" s="125">
        <v>367.54340999999977</v>
      </c>
      <c r="G148" s="105">
        <v>0</v>
      </c>
      <c r="H148" s="21">
        <f t="shared" si="6"/>
        <v>0</v>
      </c>
      <c r="I148" s="131">
        <f t="shared" si="7"/>
        <v>0</v>
      </c>
      <c r="J148" s="8"/>
    </row>
    <row r="149" spans="2:10" ht="15.6">
      <c r="B149" s="146"/>
      <c r="C149" s="18" t="s">
        <v>205</v>
      </c>
      <c r="D149" s="19" t="s">
        <v>206</v>
      </c>
      <c r="E149" s="20">
        <v>0.13300000000000001</v>
      </c>
      <c r="F149" s="107">
        <v>307.00370999999984</v>
      </c>
      <c r="G149" s="105">
        <v>0</v>
      </c>
      <c r="H149" s="21">
        <f t="shared" si="6"/>
        <v>0</v>
      </c>
      <c r="I149" s="131">
        <f t="shared" si="7"/>
        <v>0</v>
      </c>
      <c r="J149" s="8"/>
    </row>
    <row r="150" spans="2:10" ht="15.6" customHeight="1">
      <c r="B150" s="69"/>
      <c r="C150" s="59"/>
      <c r="D150" s="60"/>
      <c r="E150" s="67"/>
      <c r="F150" s="61"/>
      <c r="G150" s="62"/>
      <c r="H150" s="11"/>
      <c r="I150" s="61"/>
      <c r="J150" s="12"/>
    </row>
    <row r="151" spans="2:10" s="12" customFormat="1" ht="18" customHeight="1">
      <c r="B151" s="214" t="s">
        <v>324</v>
      </c>
      <c r="C151" s="214"/>
      <c r="D151" s="214"/>
      <c r="E151" s="214"/>
      <c r="F151" s="214"/>
      <c r="G151" s="214"/>
      <c r="H151" s="214"/>
      <c r="I151" s="214"/>
    </row>
    <row r="152" spans="2:10" s="12" customFormat="1" ht="18" customHeight="1">
      <c r="B152" s="211" t="s">
        <v>339</v>
      </c>
      <c r="C152" s="211"/>
      <c r="D152" s="211"/>
      <c r="E152" s="211"/>
      <c r="F152" s="211"/>
      <c r="G152" s="211"/>
      <c r="H152" s="211"/>
      <c r="I152" s="211"/>
    </row>
    <row r="153" spans="2:10" s="12" customFormat="1" ht="15.6">
      <c r="B153" s="13" t="s">
        <v>7</v>
      </c>
      <c r="C153" s="13" t="s">
        <v>8</v>
      </c>
      <c r="D153" s="38" t="s">
        <v>340</v>
      </c>
      <c r="E153" s="28"/>
      <c r="F153" s="15" t="s">
        <v>10</v>
      </c>
      <c r="G153" s="15" t="s">
        <v>210</v>
      </c>
      <c r="H153" s="15"/>
      <c r="I153" s="15" t="s">
        <v>212</v>
      </c>
    </row>
    <row r="154" spans="2:10" s="12" customFormat="1" ht="15.6" customHeight="1">
      <c r="B154" s="147" t="s">
        <v>233</v>
      </c>
      <c r="C154" s="31">
        <v>1000</v>
      </c>
      <c r="D154" s="35" t="s">
        <v>234</v>
      </c>
      <c r="E154" s="28"/>
      <c r="F154" s="108">
        <v>5.1869999999999994</v>
      </c>
      <c r="G154" s="119">
        <v>0</v>
      </c>
      <c r="H154" s="15"/>
      <c r="I154" s="112">
        <f>SUM(F154*G154)</f>
        <v>0</v>
      </c>
    </row>
    <row r="155" spans="2:10" s="12" customFormat="1" ht="15.6">
      <c r="B155" s="148"/>
      <c r="C155" s="31">
        <v>1001</v>
      </c>
      <c r="D155" s="35" t="s">
        <v>235</v>
      </c>
      <c r="E155" s="28"/>
      <c r="F155" s="108">
        <v>14.375399999999997</v>
      </c>
      <c r="G155" s="120">
        <v>0</v>
      </c>
      <c r="H155" s="15"/>
      <c r="I155" s="112">
        <f t="shared" ref="I155:I206" si="10">SUM(F155*G155)</f>
        <v>0</v>
      </c>
    </row>
    <row r="156" spans="2:10" s="12" customFormat="1" ht="15.6" customHeight="1">
      <c r="B156" s="148"/>
      <c r="C156" s="31">
        <v>1004</v>
      </c>
      <c r="D156" s="35" t="s">
        <v>403</v>
      </c>
      <c r="E156" s="28"/>
      <c r="F156" s="108">
        <v>116.18879999999999</v>
      </c>
      <c r="G156" s="120">
        <v>0</v>
      </c>
      <c r="H156" s="15"/>
      <c r="I156" s="112">
        <f t="shared" si="10"/>
        <v>0</v>
      </c>
    </row>
    <row r="157" spans="2:10" s="12" customFormat="1" ht="15.6">
      <c r="B157" s="148"/>
      <c r="C157" s="31">
        <v>1008</v>
      </c>
      <c r="D157" s="35" t="s">
        <v>236</v>
      </c>
      <c r="E157" s="28"/>
      <c r="F157" s="108">
        <v>17.339399999999998</v>
      </c>
      <c r="G157" s="120">
        <v>0</v>
      </c>
      <c r="H157" s="15"/>
      <c r="I157" s="112">
        <f t="shared" si="10"/>
        <v>0</v>
      </c>
    </row>
    <row r="158" spans="2:10" s="12" customFormat="1" ht="15.6">
      <c r="B158" s="148"/>
      <c r="C158" s="102">
        <v>1134</v>
      </c>
      <c r="D158" s="36" t="s">
        <v>237</v>
      </c>
      <c r="E158" s="28"/>
      <c r="F158" s="108">
        <v>1.482</v>
      </c>
      <c r="G158" s="119">
        <v>0</v>
      </c>
      <c r="H158" s="15"/>
      <c r="I158" s="112">
        <f t="shared" si="10"/>
        <v>0</v>
      </c>
    </row>
    <row r="159" spans="2:10" s="12" customFormat="1" ht="15.6">
      <c r="B159" s="148"/>
      <c r="C159" s="102">
        <v>1406</v>
      </c>
      <c r="D159" s="36" t="s">
        <v>404</v>
      </c>
      <c r="E159" s="28"/>
      <c r="F159" s="108">
        <v>72.03</v>
      </c>
      <c r="G159" s="119">
        <v>0</v>
      </c>
      <c r="H159" s="15"/>
      <c r="I159" s="112">
        <f t="shared" si="10"/>
        <v>0</v>
      </c>
    </row>
    <row r="160" spans="2:10" s="12" customFormat="1" ht="15.6" customHeight="1">
      <c r="B160" s="149"/>
      <c r="C160" s="102">
        <v>1422</v>
      </c>
      <c r="D160" s="36" t="s">
        <v>405</v>
      </c>
      <c r="E160" s="28"/>
      <c r="F160" s="108">
        <v>72.03</v>
      </c>
      <c r="G160" s="119">
        <v>0</v>
      </c>
      <c r="H160" s="15"/>
      <c r="I160" s="112">
        <f t="shared" si="10"/>
        <v>0</v>
      </c>
    </row>
    <row r="161" spans="2:9" s="12" customFormat="1" ht="15.6">
      <c r="B161" s="13" t="s">
        <v>7</v>
      </c>
      <c r="C161" s="13" t="s">
        <v>8</v>
      </c>
      <c r="D161" s="38" t="s">
        <v>340</v>
      </c>
      <c r="E161" s="28"/>
      <c r="F161" s="15" t="s">
        <v>10</v>
      </c>
      <c r="G161" s="106" t="s">
        <v>210</v>
      </c>
      <c r="H161" s="15"/>
      <c r="I161" s="15" t="s">
        <v>212</v>
      </c>
    </row>
    <row r="162" spans="2:9" s="12" customFormat="1" ht="15.6" customHeight="1">
      <c r="B162" s="147" t="s">
        <v>238</v>
      </c>
      <c r="C162" s="31">
        <v>1100</v>
      </c>
      <c r="D162" s="35" t="s">
        <v>239</v>
      </c>
      <c r="E162" s="28"/>
      <c r="F162" s="108">
        <v>9.3365999999999989</v>
      </c>
      <c r="G162" s="119">
        <v>0</v>
      </c>
      <c r="H162" s="15"/>
      <c r="I162" s="112">
        <f t="shared" si="10"/>
        <v>0</v>
      </c>
    </row>
    <row r="163" spans="2:9" s="12" customFormat="1" ht="15.6">
      <c r="B163" s="148"/>
      <c r="C163" s="31">
        <v>1105</v>
      </c>
      <c r="D163" s="35" t="s">
        <v>240</v>
      </c>
      <c r="E163" s="28"/>
      <c r="F163" s="108">
        <v>1.9265999999999999</v>
      </c>
      <c r="G163" s="119">
        <v>0</v>
      </c>
      <c r="H163" s="15"/>
      <c r="I163" s="112">
        <f t="shared" si="10"/>
        <v>0</v>
      </c>
    </row>
    <row r="164" spans="2:9" s="12" customFormat="1" ht="15.6">
      <c r="B164" s="148"/>
      <c r="C164" s="31">
        <v>1106</v>
      </c>
      <c r="D164" s="35" t="s">
        <v>241</v>
      </c>
      <c r="E164" s="28"/>
      <c r="F164" s="108">
        <v>2.964</v>
      </c>
      <c r="G164" s="119">
        <v>0</v>
      </c>
      <c r="H164" s="15"/>
      <c r="I164" s="112">
        <f t="shared" si="10"/>
        <v>0</v>
      </c>
    </row>
    <row r="165" spans="2:9" s="12" customFormat="1" ht="15.6">
      <c r="B165" s="148"/>
      <c r="C165" s="31">
        <v>1107</v>
      </c>
      <c r="D165" s="35" t="s">
        <v>242</v>
      </c>
      <c r="E165" s="28"/>
      <c r="F165" s="108">
        <v>2.964</v>
      </c>
      <c r="G165" s="119">
        <v>0</v>
      </c>
      <c r="H165" s="15"/>
      <c r="I165" s="112">
        <f t="shared" si="10"/>
        <v>0</v>
      </c>
    </row>
    <row r="166" spans="2:9" s="12" customFormat="1" ht="15.6">
      <c r="B166" s="148"/>
      <c r="C166" s="31">
        <v>1113</v>
      </c>
      <c r="D166" s="35" t="s">
        <v>243</v>
      </c>
      <c r="E166" s="28"/>
      <c r="F166" s="108">
        <v>2.964</v>
      </c>
      <c r="G166" s="119">
        <v>0</v>
      </c>
      <c r="H166" s="15"/>
      <c r="I166" s="112">
        <f t="shared" si="10"/>
        <v>0</v>
      </c>
    </row>
    <row r="167" spans="2:9" s="12" customFormat="1" ht="15.6">
      <c r="B167" s="148"/>
      <c r="C167" s="31">
        <v>1120</v>
      </c>
      <c r="D167" s="35" t="s">
        <v>244</v>
      </c>
      <c r="E167" s="28"/>
      <c r="F167" s="108">
        <v>1.482</v>
      </c>
      <c r="G167" s="119">
        <v>0</v>
      </c>
      <c r="H167" s="15"/>
      <c r="I167" s="112">
        <f t="shared" si="10"/>
        <v>0</v>
      </c>
    </row>
    <row r="168" spans="2:9" s="12" customFormat="1" ht="15.6">
      <c r="B168" s="148"/>
      <c r="C168" s="31">
        <v>1123</v>
      </c>
      <c r="D168" s="35" t="s">
        <v>245</v>
      </c>
      <c r="E168" s="28"/>
      <c r="F168" s="108">
        <v>5.1869999999999994</v>
      </c>
      <c r="G168" s="119">
        <v>0</v>
      </c>
      <c r="H168" s="15"/>
      <c r="I168" s="112">
        <f t="shared" si="10"/>
        <v>0</v>
      </c>
    </row>
    <row r="169" spans="2:9" s="12" customFormat="1" ht="15.6">
      <c r="B169" s="148"/>
      <c r="C169" s="31">
        <v>1124</v>
      </c>
      <c r="D169" s="35" t="s">
        <v>246</v>
      </c>
      <c r="E169" s="28"/>
      <c r="F169" s="108">
        <v>1.482</v>
      </c>
      <c r="G169" s="119">
        <v>0</v>
      </c>
      <c r="H169" s="15"/>
      <c r="I169" s="112">
        <f t="shared" si="10"/>
        <v>0</v>
      </c>
    </row>
    <row r="170" spans="2:9" s="12" customFormat="1" ht="15.6">
      <c r="B170" s="148"/>
      <c r="C170" s="31">
        <v>1130</v>
      </c>
      <c r="D170" s="35" t="s">
        <v>247</v>
      </c>
      <c r="E170" s="28"/>
      <c r="F170" s="108">
        <v>1.482</v>
      </c>
      <c r="G170" s="119">
        <v>0</v>
      </c>
      <c r="H170" s="15"/>
      <c r="I170" s="112">
        <f t="shared" si="10"/>
        <v>0</v>
      </c>
    </row>
    <row r="171" spans="2:9" s="12" customFormat="1" ht="15.6">
      <c r="B171" s="148"/>
      <c r="C171" s="31">
        <v>1133</v>
      </c>
      <c r="D171" s="35" t="s">
        <v>248</v>
      </c>
      <c r="E171" s="28"/>
      <c r="F171" s="108">
        <v>57.797999999999988</v>
      </c>
      <c r="G171" s="119">
        <v>0</v>
      </c>
      <c r="H171" s="15"/>
      <c r="I171" s="112">
        <f t="shared" si="10"/>
        <v>0</v>
      </c>
    </row>
    <row r="172" spans="2:9" s="12" customFormat="1" ht="15.6">
      <c r="B172" s="148"/>
      <c r="C172" s="31">
        <v>1136</v>
      </c>
      <c r="D172" s="35" t="s">
        <v>249</v>
      </c>
      <c r="E172" s="28"/>
      <c r="F172" s="108">
        <v>5.7797999999999998</v>
      </c>
      <c r="G172" s="119">
        <v>0</v>
      </c>
      <c r="H172" s="15"/>
      <c r="I172" s="112">
        <f t="shared" si="10"/>
        <v>0</v>
      </c>
    </row>
    <row r="173" spans="2:9" s="12" customFormat="1" ht="15.6">
      <c r="B173" s="148"/>
      <c r="C173" s="31">
        <v>1143</v>
      </c>
      <c r="D173" s="95" t="s">
        <v>425</v>
      </c>
      <c r="E173" s="28"/>
      <c r="F173" s="108">
        <v>1.482</v>
      </c>
      <c r="G173" s="119">
        <v>0</v>
      </c>
      <c r="H173" s="15"/>
      <c r="I173" s="112">
        <f t="shared" si="10"/>
        <v>0</v>
      </c>
    </row>
    <row r="174" spans="2:9" s="12" customFormat="1" ht="15.6">
      <c r="B174" s="148"/>
      <c r="C174" s="31">
        <v>1144</v>
      </c>
      <c r="D174" s="95" t="s">
        <v>426</v>
      </c>
      <c r="E174" s="28"/>
      <c r="F174" s="108">
        <v>1.482</v>
      </c>
      <c r="G174" s="119">
        <v>0</v>
      </c>
      <c r="H174" s="15"/>
      <c r="I174" s="112">
        <f t="shared" si="10"/>
        <v>0</v>
      </c>
    </row>
    <row r="175" spans="2:9" s="12" customFormat="1" ht="15.6" customHeight="1">
      <c r="B175" s="148"/>
      <c r="C175" s="31">
        <v>1145</v>
      </c>
      <c r="D175" s="95" t="s">
        <v>427</v>
      </c>
      <c r="E175" s="28"/>
      <c r="F175" s="108">
        <v>1.482</v>
      </c>
      <c r="G175" s="119">
        <v>0</v>
      </c>
      <c r="H175" s="15"/>
      <c r="I175" s="112">
        <f t="shared" si="10"/>
        <v>0</v>
      </c>
    </row>
    <row r="176" spans="2:9" s="12" customFormat="1" ht="16.2" thickBot="1">
      <c r="B176" s="149"/>
      <c r="C176" s="31">
        <v>1146</v>
      </c>
      <c r="D176" s="94" t="s">
        <v>428</v>
      </c>
      <c r="E176" s="28"/>
      <c r="F176" s="108">
        <v>1.482</v>
      </c>
      <c r="G176" s="119">
        <v>0</v>
      </c>
      <c r="H176" s="15"/>
      <c r="I176" s="112">
        <f t="shared" si="10"/>
        <v>0</v>
      </c>
    </row>
    <row r="177" spans="2:9" s="12" customFormat="1" ht="15.6">
      <c r="B177" s="13" t="s">
        <v>7</v>
      </c>
      <c r="C177" s="13" t="s">
        <v>8</v>
      </c>
      <c r="D177" s="38" t="s">
        <v>340</v>
      </c>
      <c r="E177" s="28"/>
      <c r="F177" s="15" t="s">
        <v>10</v>
      </c>
      <c r="G177" s="106" t="s">
        <v>210</v>
      </c>
      <c r="H177" s="15"/>
      <c r="I177" s="15" t="s">
        <v>212</v>
      </c>
    </row>
    <row r="178" spans="2:9" s="12" customFormat="1" ht="15.6" customHeight="1">
      <c r="B178" s="215" t="s">
        <v>321</v>
      </c>
      <c r="C178" s="31">
        <v>1201</v>
      </c>
      <c r="D178" s="35" t="s">
        <v>250</v>
      </c>
      <c r="E178" s="28"/>
      <c r="F178" s="108">
        <v>57.797999999999988</v>
      </c>
      <c r="G178" s="119">
        <v>0</v>
      </c>
      <c r="H178" s="15"/>
      <c r="I178" s="112">
        <f t="shared" si="10"/>
        <v>0</v>
      </c>
    </row>
    <row r="179" spans="2:9" s="12" customFormat="1" ht="15.6" customHeight="1">
      <c r="B179" s="215"/>
      <c r="C179" s="31">
        <v>1202</v>
      </c>
      <c r="D179" s="35" t="s">
        <v>406</v>
      </c>
      <c r="E179" s="28"/>
      <c r="F179" s="108">
        <v>6.6</v>
      </c>
      <c r="G179" s="119">
        <v>0</v>
      </c>
      <c r="H179" s="15"/>
      <c r="I179" s="112">
        <f t="shared" si="10"/>
        <v>0</v>
      </c>
    </row>
    <row r="180" spans="2:9" s="12" customFormat="1" ht="15.6">
      <c r="B180" s="215"/>
      <c r="C180" s="31">
        <v>1204</v>
      </c>
      <c r="D180" s="35" t="s">
        <v>407</v>
      </c>
      <c r="E180" s="28"/>
      <c r="F180" s="108">
        <v>2.3712</v>
      </c>
      <c r="G180" s="119">
        <v>0</v>
      </c>
      <c r="H180" s="15"/>
      <c r="I180" s="112">
        <f t="shared" si="10"/>
        <v>0</v>
      </c>
    </row>
    <row r="181" spans="2:9" s="12" customFormat="1" ht="15.6">
      <c r="B181" s="215"/>
      <c r="C181" s="31">
        <v>1210</v>
      </c>
      <c r="D181" s="35" t="s">
        <v>251</v>
      </c>
      <c r="E181" s="28"/>
      <c r="F181" s="108">
        <v>92.921399999999977</v>
      </c>
      <c r="G181" s="119">
        <v>0</v>
      </c>
      <c r="H181" s="15"/>
      <c r="I181" s="112">
        <f t="shared" si="10"/>
        <v>0</v>
      </c>
    </row>
    <row r="182" spans="2:9" s="12" customFormat="1" ht="15.6">
      <c r="B182" s="215"/>
      <c r="C182" s="102">
        <v>1222</v>
      </c>
      <c r="D182" s="35" t="s">
        <v>408</v>
      </c>
      <c r="E182" s="28"/>
      <c r="F182" s="108">
        <v>6.6</v>
      </c>
      <c r="G182" s="119">
        <v>0</v>
      </c>
      <c r="H182" s="15"/>
      <c r="I182" s="112">
        <f t="shared" si="10"/>
        <v>0</v>
      </c>
    </row>
    <row r="183" spans="2:9" s="12" customFormat="1" ht="15.6">
      <c r="B183" s="215"/>
      <c r="C183" s="102">
        <v>1224</v>
      </c>
      <c r="D183" s="35" t="s">
        <v>409</v>
      </c>
      <c r="E183" s="28"/>
      <c r="F183" s="108">
        <v>2.3712</v>
      </c>
      <c r="G183" s="119">
        <v>0</v>
      </c>
      <c r="H183" s="15"/>
      <c r="I183" s="112">
        <f t="shared" si="10"/>
        <v>0</v>
      </c>
    </row>
    <row r="184" spans="2:9" s="12" customFormat="1" ht="15.6">
      <c r="B184" s="215"/>
      <c r="C184" s="178">
        <v>1502</v>
      </c>
      <c r="D184" s="35" t="s">
        <v>252</v>
      </c>
      <c r="E184" s="28"/>
      <c r="F184" s="108">
        <v>72.025199999999998</v>
      </c>
      <c r="G184" s="119">
        <v>0</v>
      </c>
      <c r="H184" s="15"/>
      <c r="I184" s="112">
        <f t="shared" si="10"/>
        <v>0</v>
      </c>
    </row>
    <row r="185" spans="2:9" s="12" customFormat="1" ht="15.6">
      <c r="B185" s="215"/>
      <c r="C185" s="179"/>
      <c r="D185" s="35" t="s">
        <v>253</v>
      </c>
      <c r="E185" s="28"/>
      <c r="F185" s="108">
        <v>144.06</v>
      </c>
      <c r="G185" s="119">
        <v>0</v>
      </c>
      <c r="H185" s="15"/>
      <c r="I185" s="112">
        <f t="shared" si="10"/>
        <v>0</v>
      </c>
    </row>
    <row r="186" spans="2:9" s="12" customFormat="1" ht="15.6" customHeight="1">
      <c r="B186" s="215"/>
      <c r="C186" s="180"/>
      <c r="D186" s="35" t="s">
        <v>254</v>
      </c>
      <c r="E186" s="28"/>
      <c r="F186" s="108">
        <v>216.09</v>
      </c>
      <c r="G186" s="119">
        <v>0</v>
      </c>
      <c r="H186" s="15"/>
      <c r="I186" s="112">
        <f t="shared" si="10"/>
        <v>0</v>
      </c>
    </row>
    <row r="187" spans="2:9" s="12" customFormat="1" ht="15.6">
      <c r="B187" s="215"/>
      <c r="C187" s="31">
        <v>1505</v>
      </c>
      <c r="D187" s="35" t="s">
        <v>255</v>
      </c>
      <c r="E187" s="28"/>
      <c r="F187" s="108">
        <v>619.32779999999991</v>
      </c>
      <c r="G187" s="119">
        <v>0</v>
      </c>
      <c r="H187" s="15"/>
      <c r="I187" s="112">
        <f t="shared" si="10"/>
        <v>0</v>
      </c>
    </row>
    <row r="188" spans="2:9" s="12" customFormat="1" ht="15.6">
      <c r="B188" s="215"/>
      <c r="C188" s="31">
        <v>1536</v>
      </c>
      <c r="D188" s="35" t="s">
        <v>256</v>
      </c>
      <c r="E188" s="28"/>
      <c r="F188" s="108">
        <v>725.8836</v>
      </c>
      <c r="G188" s="119">
        <v>0</v>
      </c>
      <c r="H188" s="15"/>
      <c r="I188" s="112">
        <f t="shared" si="10"/>
        <v>0</v>
      </c>
    </row>
    <row r="189" spans="2:9" s="12" customFormat="1" ht="15.6" customHeight="1">
      <c r="B189" s="215"/>
      <c r="C189" s="31">
        <v>1301</v>
      </c>
      <c r="D189" s="35" t="s">
        <v>257</v>
      </c>
      <c r="E189" s="28"/>
      <c r="F189" s="108">
        <v>58.094399999999993</v>
      </c>
      <c r="G189" s="119">
        <v>0</v>
      </c>
      <c r="H189" s="15"/>
      <c r="I189" s="112">
        <f t="shared" si="10"/>
        <v>0</v>
      </c>
    </row>
    <row r="190" spans="2:9" s="12" customFormat="1" ht="15.6" customHeight="1">
      <c r="B190" s="13" t="s">
        <v>7</v>
      </c>
      <c r="C190" s="13" t="s">
        <v>8</v>
      </c>
      <c r="D190" s="38" t="s">
        <v>340</v>
      </c>
      <c r="E190" s="28"/>
      <c r="F190" s="15" t="s">
        <v>10</v>
      </c>
      <c r="G190" s="106" t="s">
        <v>210</v>
      </c>
      <c r="H190" s="15"/>
      <c r="I190" s="15" t="s">
        <v>212</v>
      </c>
    </row>
    <row r="191" spans="2:9" s="12" customFormat="1" ht="15.6" customHeight="1">
      <c r="B191" s="218" t="s">
        <v>322</v>
      </c>
      <c r="C191" s="31">
        <v>1212</v>
      </c>
      <c r="D191" s="35" t="s">
        <v>411</v>
      </c>
      <c r="E191" s="28"/>
      <c r="F191" s="109">
        <v>0</v>
      </c>
      <c r="G191" s="119">
        <v>0</v>
      </c>
      <c r="H191" s="15"/>
      <c r="I191" s="112">
        <f t="shared" si="10"/>
        <v>0</v>
      </c>
    </row>
    <row r="192" spans="2:9" s="12" customFormat="1" ht="15.6">
      <c r="B192" s="218"/>
      <c r="C192" s="31">
        <v>1223</v>
      </c>
      <c r="D192" s="35" t="s">
        <v>412</v>
      </c>
      <c r="E192" s="28"/>
      <c r="F192" s="109">
        <v>0</v>
      </c>
      <c r="G192" s="119">
        <v>0</v>
      </c>
      <c r="H192" s="15"/>
      <c r="I192" s="112">
        <f t="shared" si="10"/>
        <v>0</v>
      </c>
    </row>
    <row r="193" spans="2:9" s="12" customFormat="1" ht="15.6" customHeight="1">
      <c r="B193" s="218"/>
      <c r="C193" s="33">
        <v>1537</v>
      </c>
      <c r="D193" s="37" t="s">
        <v>258</v>
      </c>
      <c r="E193" s="28"/>
      <c r="F193" s="109">
        <v>0</v>
      </c>
      <c r="G193" s="119">
        <v>0</v>
      </c>
      <c r="H193" s="15"/>
      <c r="I193" s="112">
        <f t="shared" si="10"/>
        <v>0</v>
      </c>
    </row>
    <row r="194" spans="2:9" s="12" customFormat="1" ht="15.6">
      <c r="B194" s="13" t="s">
        <v>7</v>
      </c>
      <c r="C194" s="13" t="s">
        <v>8</v>
      </c>
      <c r="D194" s="38" t="s">
        <v>340</v>
      </c>
      <c r="E194" s="28"/>
      <c r="F194" s="15" t="s">
        <v>10</v>
      </c>
      <c r="G194" s="106" t="s">
        <v>210</v>
      </c>
      <c r="H194" s="15"/>
      <c r="I194" s="15" t="s">
        <v>212</v>
      </c>
    </row>
    <row r="195" spans="2:9" s="12" customFormat="1" ht="15.6" customHeight="1">
      <c r="B195" s="147" t="s">
        <v>259</v>
      </c>
      <c r="C195" s="31">
        <v>1207</v>
      </c>
      <c r="D195" s="35" t="s">
        <v>410</v>
      </c>
      <c r="E195" s="28"/>
      <c r="F195" s="108">
        <v>0</v>
      </c>
      <c r="G195" s="119">
        <v>0</v>
      </c>
      <c r="H195" s="15"/>
      <c r="I195" s="112">
        <f t="shared" si="10"/>
        <v>0</v>
      </c>
    </row>
    <row r="196" spans="2:9" s="12" customFormat="1" ht="15.6">
      <c r="B196" s="148"/>
      <c r="C196" s="31">
        <v>1503</v>
      </c>
      <c r="D196" s="35" t="s">
        <v>260</v>
      </c>
      <c r="E196" s="28"/>
      <c r="F196" s="108">
        <v>1556.5445999999999</v>
      </c>
      <c r="G196" s="119">
        <v>0</v>
      </c>
      <c r="H196" s="15"/>
      <c r="I196" s="112">
        <f t="shared" si="10"/>
        <v>0</v>
      </c>
    </row>
    <row r="197" spans="2:9" s="12" customFormat="1" ht="15.6">
      <c r="B197" s="148"/>
      <c r="C197" s="31">
        <v>1538</v>
      </c>
      <c r="D197" s="35" t="s">
        <v>261</v>
      </c>
      <c r="E197" s="28"/>
      <c r="F197" s="108">
        <v>406.21619999999996</v>
      </c>
      <c r="G197" s="119">
        <v>0</v>
      </c>
      <c r="H197" s="15"/>
      <c r="I197" s="112">
        <f t="shared" si="10"/>
        <v>0</v>
      </c>
    </row>
    <row r="198" spans="2:9" s="12" customFormat="1" ht="15.6">
      <c r="B198" s="148"/>
      <c r="C198" s="31">
        <v>1508</v>
      </c>
      <c r="D198" s="35" t="s">
        <v>262</v>
      </c>
      <c r="E198" s="28"/>
      <c r="F198" s="108">
        <v>696.54</v>
      </c>
      <c r="G198" s="119">
        <v>0</v>
      </c>
      <c r="H198" s="15"/>
      <c r="I198" s="112">
        <f t="shared" si="10"/>
        <v>0</v>
      </c>
    </row>
    <row r="199" spans="2:9" s="12" customFormat="1" ht="15.6">
      <c r="B199" s="148"/>
      <c r="C199" s="31">
        <v>1509</v>
      </c>
      <c r="D199" s="35" t="s">
        <v>263</v>
      </c>
      <c r="E199" s="28"/>
      <c r="F199" s="108">
        <v>696.54</v>
      </c>
      <c r="G199" s="119">
        <v>0</v>
      </c>
      <c r="H199" s="15"/>
      <c r="I199" s="112">
        <f t="shared" si="10"/>
        <v>0</v>
      </c>
    </row>
    <row r="200" spans="2:9" s="12" customFormat="1" ht="15.6">
      <c r="B200" s="148"/>
      <c r="C200" s="31">
        <v>1510</v>
      </c>
      <c r="D200" s="35" t="s">
        <v>264</v>
      </c>
      <c r="E200" s="28"/>
      <c r="F200" s="108">
        <v>696.54</v>
      </c>
      <c r="G200" s="119">
        <v>0</v>
      </c>
      <c r="H200" s="15"/>
      <c r="I200" s="112">
        <f t="shared" si="10"/>
        <v>0</v>
      </c>
    </row>
    <row r="201" spans="2:9" s="12" customFormat="1" ht="15.6">
      <c r="B201" s="148"/>
      <c r="C201" s="31">
        <v>1511</v>
      </c>
      <c r="D201" s="35" t="s">
        <v>265</v>
      </c>
      <c r="E201" s="28"/>
      <c r="F201" s="108">
        <v>696.54</v>
      </c>
      <c r="G201" s="119">
        <v>0</v>
      </c>
      <c r="H201" s="15"/>
      <c r="I201" s="112">
        <f t="shared" si="10"/>
        <v>0</v>
      </c>
    </row>
    <row r="202" spans="2:9" s="12" customFormat="1" ht="15.6">
      <c r="B202" s="148"/>
      <c r="C202" s="31">
        <v>1512</v>
      </c>
      <c r="D202" s="35" t="s">
        <v>266</v>
      </c>
      <c r="E202" s="28"/>
      <c r="F202" s="108">
        <v>696.54</v>
      </c>
      <c r="G202" s="119">
        <v>0</v>
      </c>
      <c r="H202" s="15"/>
      <c r="I202" s="112">
        <f t="shared" si="10"/>
        <v>0</v>
      </c>
    </row>
    <row r="203" spans="2:9" s="12" customFormat="1" ht="15.6">
      <c r="B203" s="148"/>
      <c r="C203" s="31">
        <v>1513</v>
      </c>
      <c r="D203" s="35" t="s">
        <v>267</v>
      </c>
      <c r="E203" s="28"/>
      <c r="F203" s="108">
        <v>696.54</v>
      </c>
      <c r="G203" s="119">
        <v>0</v>
      </c>
      <c r="H203" s="15"/>
      <c r="I203" s="112">
        <f t="shared" si="10"/>
        <v>0</v>
      </c>
    </row>
    <row r="204" spans="2:9" s="12" customFormat="1" ht="15.6">
      <c r="B204" s="148"/>
      <c r="C204" s="31">
        <v>1514</v>
      </c>
      <c r="D204" s="35" t="s">
        <v>268</v>
      </c>
      <c r="E204" s="28"/>
      <c r="F204" s="108">
        <v>696.54</v>
      </c>
      <c r="G204" s="119">
        <v>0</v>
      </c>
      <c r="H204" s="15"/>
      <c r="I204" s="112">
        <f t="shared" si="10"/>
        <v>0</v>
      </c>
    </row>
    <row r="205" spans="2:9" s="12" customFormat="1" ht="15.6">
      <c r="B205" s="148"/>
      <c r="C205" s="31">
        <v>1515</v>
      </c>
      <c r="D205" s="35" t="s">
        <v>269</v>
      </c>
      <c r="E205" s="28"/>
      <c r="F205" s="108">
        <v>696.54</v>
      </c>
      <c r="G205" s="119">
        <v>0</v>
      </c>
      <c r="H205" s="15"/>
      <c r="I205" s="112">
        <f t="shared" si="10"/>
        <v>0</v>
      </c>
    </row>
    <row r="206" spans="2:9" s="12" customFormat="1" ht="15.6">
      <c r="B206" s="148"/>
      <c r="C206" s="31">
        <v>1516</v>
      </c>
      <c r="D206" s="35" t="s">
        <v>270</v>
      </c>
      <c r="E206" s="28"/>
      <c r="F206" s="108">
        <v>696.54</v>
      </c>
      <c r="G206" s="119">
        <v>0</v>
      </c>
      <c r="H206" s="15"/>
      <c r="I206" s="112">
        <f t="shared" si="10"/>
        <v>0</v>
      </c>
    </row>
    <row r="207" spans="2:9" s="12" customFormat="1" ht="15.6">
      <c r="B207" s="148"/>
      <c r="C207" s="31">
        <v>1518</v>
      </c>
      <c r="D207" s="35" t="s">
        <v>271</v>
      </c>
      <c r="E207" s="28"/>
      <c r="F207" s="108">
        <v>696.54</v>
      </c>
      <c r="G207" s="119">
        <v>0</v>
      </c>
      <c r="H207" s="15"/>
      <c r="I207" s="112">
        <f t="shared" ref="I207:I264" si="11">SUM(F207*G207)</f>
        <v>0</v>
      </c>
    </row>
    <row r="208" spans="2:9" s="12" customFormat="1" ht="15.6">
      <c r="B208" s="148"/>
      <c r="C208" s="31">
        <v>1528</v>
      </c>
      <c r="D208" s="35" t="s">
        <v>272</v>
      </c>
      <c r="E208" s="28"/>
      <c r="F208" s="108">
        <v>696.54</v>
      </c>
      <c r="G208" s="119">
        <v>0</v>
      </c>
      <c r="H208" s="15"/>
      <c r="I208" s="112">
        <f t="shared" si="11"/>
        <v>0</v>
      </c>
    </row>
    <row r="209" spans="2:9" s="12" customFormat="1" ht="15.6">
      <c r="B209" s="148"/>
      <c r="C209" s="31">
        <v>1532</v>
      </c>
      <c r="D209" s="35" t="s">
        <v>273</v>
      </c>
      <c r="E209" s="28"/>
      <c r="F209" s="108">
        <v>777.75359999999989</v>
      </c>
      <c r="G209" s="119">
        <v>0</v>
      </c>
      <c r="H209" s="15"/>
      <c r="I209" s="112">
        <f t="shared" si="11"/>
        <v>0</v>
      </c>
    </row>
    <row r="210" spans="2:9" s="12" customFormat="1" ht="15.6">
      <c r="B210" s="148"/>
      <c r="C210" s="31">
        <v>1533</v>
      </c>
      <c r="D210" s="35" t="s">
        <v>274</v>
      </c>
      <c r="E210" s="28"/>
      <c r="F210" s="108">
        <v>696.54</v>
      </c>
      <c r="G210" s="119">
        <v>0</v>
      </c>
      <c r="H210" s="15"/>
      <c r="I210" s="112">
        <f t="shared" si="11"/>
        <v>0</v>
      </c>
    </row>
    <row r="211" spans="2:9" s="12" customFormat="1" ht="15.6">
      <c r="B211" s="148"/>
      <c r="C211" s="31">
        <v>1534</v>
      </c>
      <c r="D211" s="35" t="s">
        <v>275</v>
      </c>
      <c r="E211" s="28"/>
      <c r="F211" s="108">
        <v>696.54</v>
      </c>
      <c r="G211" s="119">
        <v>0</v>
      </c>
      <c r="H211" s="15"/>
      <c r="I211" s="112">
        <f t="shared" si="11"/>
        <v>0</v>
      </c>
    </row>
    <row r="212" spans="2:9" s="12" customFormat="1" ht="15.6">
      <c r="B212" s="148"/>
      <c r="C212" s="31">
        <v>1535</v>
      </c>
      <c r="D212" s="35" t="s">
        <v>276</v>
      </c>
      <c r="E212" s="28"/>
      <c r="F212" s="108">
        <v>696.54</v>
      </c>
      <c r="G212" s="119">
        <v>0</v>
      </c>
      <c r="H212" s="15"/>
      <c r="I212" s="112">
        <f t="shared" si="11"/>
        <v>0</v>
      </c>
    </row>
    <row r="213" spans="2:9" s="12" customFormat="1" ht="15.6">
      <c r="B213" s="148"/>
      <c r="C213" s="31">
        <v>1539</v>
      </c>
      <c r="D213" s="35" t="s">
        <v>277</v>
      </c>
      <c r="E213" s="28"/>
      <c r="F213" s="108">
        <v>696.54</v>
      </c>
      <c r="G213" s="119">
        <v>0</v>
      </c>
      <c r="H213" s="15"/>
      <c r="I213" s="112">
        <f t="shared" si="11"/>
        <v>0</v>
      </c>
    </row>
    <row r="214" spans="2:9" s="12" customFormat="1" ht="15.6">
      <c r="B214" s="148"/>
      <c r="C214" s="31">
        <v>1602</v>
      </c>
      <c r="D214" s="35" t="s">
        <v>413</v>
      </c>
      <c r="E214" s="28"/>
      <c r="F214" s="108">
        <v>12.8934</v>
      </c>
      <c r="G214" s="119">
        <v>0</v>
      </c>
      <c r="H214" s="15"/>
      <c r="I214" s="112">
        <f t="shared" si="11"/>
        <v>0</v>
      </c>
    </row>
    <row r="215" spans="2:9" s="12" customFormat="1" ht="15.6">
      <c r="B215" s="148"/>
      <c r="C215" s="31">
        <v>1605</v>
      </c>
      <c r="D215" s="35" t="s">
        <v>278</v>
      </c>
      <c r="E215" s="28"/>
      <c r="F215" s="108">
        <v>11.5596</v>
      </c>
      <c r="G215" s="119">
        <v>0</v>
      </c>
      <c r="H215" s="15"/>
      <c r="I215" s="112">
        <f t="shared" si="11"/>
        <v>0</v>
      </c>
    </row>
    <row r="216" spans="2:9" s="12" customFormat="1" ht="15.6">
      <c r="B216" s="148"/>
      <c r="C216" s="31">
        <v>1614</v>
      </c>
      <c r="D216" s="35" t="s">
        <v>279</v>
      </c>
      <c r="E216" s="28"/>
      <c r="F216" s="108">
        <v>11.5596</v>
      </c>
      <c r="G216" s="119">
        <v>0</v>
      </c>
      <c r="H216" s="15"/>
      <c r="I216" s="112">
        <f t="shared" si="11"/>
        <v>0</v>
      </c>
    </row>
    <row r="217" spans="2:9" s="12" customFormat="1" ht="15.6">
      <c r="B217" s="148"/>
      <c r="C217" s="31">
        <v>1800</v>
      </c>
      <c r="D217" s="35" t="s">
        <v>280</v>
      </c>
      <c r="E217" s="28"/>
      <c r="F217" s="108">
        <v>1.9265999999999999</v>
      </c>
      <c r="G217" s="119">
        <v>0</v>
      </c>
      <c r="H217" s="15"/>
      <c r="I217" s="112">
        <f t="shared" si="11"/>
        <v>0</v>
      </c>
    </row>
    <row r="218" spans="2:9" s="12" customFormat="1" ht="15.6">
      <c r="B218" s="148"/>
      <c r="C218" s="31">
        <v>7003</v>
      </c>
      <c r="D218" s="35" t="s">
        <v>281</v>
      </c>
      <c r="E218" s="28"/>
      <c r="F218" s="108">
        <v>378.35</v>
      </c>
      <c r="G218" s="119">
        <v>0</v>
      </c>
      <c r="H218" s="15"/>
      <c r="I218" s="112">
        <f t="shared" si="11"/>
        <v>0</v>
      </c>
    </row>
    <row r="219" spans="2:9" s="12" customFormat="1" ht="15.6">
      <c r="B219" s="148"/>
      <c r="C219" s="31">
        <v>7004</v>
      </c>
      <c r="D219" s="35" t="s">
        <v>330</v>
      </c>
      <c r="E219" s="28"/>
      <c r="F219" s="108">
        <v>378.35</v>
      </c>
      <c r="G219" s="119">
        <v>0</v>
      </c>
      <c r="H219" s="15"/>
      <c r="I219" s="112">
        <f t="shared" si="11"/>
        <v>0</v>
      </c>
    </row>
    <row r="220" spans="2:9" s="12" customFormat="1" ht="15.6">
      <c r="B220" s="149"/>
      <c r="C220" s="31">
        <v>7005</v>
      </c>
      <c r="D220" s="35" t="s">
        <v>331</v>
      </c>
      <c r="E220" s="28"/>
      <c r="F220" s="108">
        <v>378.35</v>
      </c>
      <c r="G220" s="119">
        <v>0</v>
      </c>
      <c r="H220" s="15"/>
      <c r="I220" s="112">
        <f t="shared" si="11"/>
        <v>0</v>
      </c>
    </row>
    <row r="221" spans="2:9" s="12" customFormat="1" ht="15.6">
      <c r="B221" s="13" t="s">
        <v>7</v>
      </c>
      <c r="C221" s="13" t="s">
        <v>8</v>
      </c>
      <c r="D221" s="38" t="s">
        <v>340</v>
      </c>
      <c r="E221" s="28"/>
      <c r="F221" s="15" t="s">
        <v>10</v>
      </c>
      <c r="G221" s="106" t="s">
        <v>210</v>
      </c>
      <c r="H221" s="15"/>
      <c r="I221" s="113" t="s">
        <v>212</v>
      </c>
    </row>
    <row r="222" spans="2:9" s="12" customFormat="1" ht="15.6" customHeight="1">
      <c r="B222" s="147" t="s">
        <v>282</v>
      </c>
      <c r="C222" s="34" t="s">
        <v>283</v>
      </c>
      <c r="D222" s="35" t="s">
        <v>284</v>
      </c>
      <c r="E222" s="28"/>
      <c r="F222" s="108">
        <v>429.92819999999995</v>
      </c>
      <c r="G222" s="119">
        <v>0</v>
      </c>
      <c r="H222" s="15"/>
      <c r="I222" s="112">
        <f t="shared" si="11"/>
        <v>0</v>
      </c>
    </row>
    <row r="223" spans="2:9" s="12" customFormat="1" ht="15.6">
      <c r="B223" s="148"/>
      <c r="C223" s="34" t="s">
        <v>285</v>
      </c>
      <c r="D223" s="35" t="s">
        <v>286</v>
      </c>
      <c r="E223" s="28"/>
      <c r="F223" s="108">
        <v>286.767</v>
      </c>
      <c r="G223" s="119">
        <v>0</v>
      </c>
      <c r="H223" s="15"/>
      <c r="I223" s="112">
        <f t="shared" si="11"/>
        <v>0</v>
      </c>
    </row>
    <row r="224" spans="2:9" s="12" customFormat="1" ht="15.6">
      <c r="B224" s="148"/>
      <c r="C224" s="34" t="s">
        <v>287</v>
      </c>
      <c r="D224" s="35" t="s">
        <v>288</v>
      </c>
      <c r="E224" s="28"/>
      <c r="F224" s="108">
        <v>286.767</v>
      </c>
      <c r="G224" s="119">
        <v>0</v>
      </c>
      <c r="H224" s="15"/>
      <c r="I224" s="112">
        <f t="shared" si="11"/>
        <v>0</v>
      </c>
    </row>
    <row r="225" spans="2:9" s="12" customFormat="1" ht="15.6">
      <c r="B225" s="148"/>
      <c r="C225" s="34" t="s">
        <v>289</v>
      </c>
      <c r="D225" s="35" t="s">
        <v>290</v>
      </c>
      <c r="E225" s="28"/>
      <c r="F225" s="108">
        <v>286.767</v>
      </c>
      <c r="G225" s="119">
        <v>0</v>
      </c>
      <c r="H225" s="15"/>
      <c r="I225" s="112">
        <f t="shared" si="11"/>
        <v>0</v>
      </c>
    </row>
    <row r="226" spans="2:9" s="12" customFormat="1" ht="15.6" customHeight="1">
      <c r="B226" s="148"/>
      <c r="C226" s="31">
        <v>1608</v>
      </c>
      <c r="D226" s="35" t="s">
        <v>291</v>
      </c>
      <c r="E226" s="28"/>
      <c r="F226" s="108">
        <v>157.833</v>
      </c>
      <c r="G226" s="119">
        <v>0</v>
      </c>
      <c r="H226" s="15"/>
      <c r="I226" s="112">
        <f t="shared" si="11"/>
        <v>0</v>
      </c>
    </row>
    <row r="227" spans="2:9" s="12" customFormat="1" ht="15.6">
      <c r="B227" s="148"/>
      <c r="C227" s="31">
        <v>1609</v>
      </c>
      <c r="D227" s="35" t="s">
        <v>292</v>
      </c>
      <c r="E227" s="28"/>
      <c r="F227" s="108">
        <v>172.06019999999998</v>
      </c>
      <c r="G227" s="119">
        <v>0</v>
      </c>
      <c r="H227" s="15"/>
      <c r="I227" s="112">
        <f t="shared" si="11"/>
        <v>0</v>
      </c>
    </row>
    <row r="228" spans="2:9" s="12" customFormat="1" ht="15.6">
      <c r="B228" s="148"/>
      <c r="C228" s="31">
        <v>1610</v>
      </c>
      <c r="D228" s="35" t="s">
        <v>293</v>
      </c>
      <c r="E228" s="28"/>
      <c r="F228" s="108">
        <v>72.025199999999998</v>
      </c>
      <c r="G228" s="119">
        <v>0</v>
      </c>
      <c r="H228" s="15"/>
      <c r="I228" s="112">
        <f t="shared" si="11"/>
        <v>0</v>
      </c>
    </row>
    <row r="229" spans="2:9" s="12" customFormat="1" ht="15.6" customHeight="1">
      <c r="B229" s="148"/>
      <c r="C229" s="31">
        <v>1611</v>
      </c>
      <c r="D229" s="35" t="s">
        <v>294</v>
      </c>
      <c r="E229" s="28"/>
      <c r="F229" s="108">
        <v>208.96199999999996</v>
      </c>
      <c r="G229" s="119">
        <v>0</v>
      </c>
      <c r="H229" s="15"/>
      <c r="I229" s="112">
        <f t="shared" si="11"/>
        <v>0</v>
      </c>
    </row>
    <row r="230" spans="2:9" s="12" customFormat="1" ht="15.6">
      <c r="B230" s="148"/>
      <c r="C230" s="31">
        <v>1612</v>
      </c>
      <c r="D230" s="35" t="s">
        <v>295</v>
      </c>
      <c r="E230" s="28"/>
      <c r="F230" s="108">
        <v>143.75399999999999</v>
      </c>
      <c r="G230" s="119">
        <v>0</v>
      </c>
      <c r="H230" s="15"/>
      <c r="I230" s="112">
        <f t="shared" si="11"/>
        <v>0</v>
      </c>
    </row>
    <row r="231" spans="2:9" s="12" customFormat="1" ht="15.6">
      <c r="B231" s="148"/>
      <c r="C231" s="31">
        <v>1613</v>
      </c>
      <c r="D231" s="35" t="s">
        <v>296</v>
      </c>
      <c r="E231" s="40"/>
      <c r="F231" s="110">
        <v>290.18</v>
      </c>
      <c r="G231" s="119">
        <v>0</v>
      </c>
      <c r="H231" s="15"/>
      <c r="I231" s="112">
        <f t="shared" si="11"/>
        <v>0</v>
      </c>
    </row>
    <row r="232" spans="2:9" s="12" customFormat="1" ht="15.6">
      <c r="B232" s="148"/>
      <c r="C232" s="31">
        <v>1636</v>
      </c>
      <c r="D232" s="35" t="s">
        <v>297</v>
      </c>
      <c r="E232" s="40"/>
      <c r="F232" s="110">
        <v>348.27</v>
      </c>
      <c r="G232" s="119">
        <v>0</v>
      </c>
      <c r="H232" s="15"/>
      <c r="I232" s="112">
        <f t="shared" si="11"/>
        <v>0</v>
      </c>
    </row>
    <row r="233" spans="2:9" s="12" customFormat="1" ht="15.6">
      <c r="B233" s="149"/>
      <c r="C233" s="31">
        <v>1637</v>
      </c>
      <c r="D233" s="35" t="s">
        <v>414</v>
      </c>
      <c r="E233" s="40"/>
      <c r="F233" s="110">
        <v>151.02000000000001</v>
      </c>
      <c r="G233" s="119">
        <v>0</v>
      </c>
      <c r="H233" s="15"/>
      <c r="I233" s="112">
        <f t="shared" si="11"/>
        <v>0</v>
      </c>
    </row>
    <row r="234" spans="2:9" s="12" customFormat="1" ht="15.6">
      <c r="B234" s="13" t="s">
        <v>7</v>
      </c>
      <c r="C234" s="13" t="s">
        <v>8</v>
      </c>
      <c r="D234" s="38" t="s">
        <v>340</v>
      </c>
      <c r="E234" s="28"/>
      <c r="F234" s="15" t="s">
        <v>10</v>
      </c>
      <c r="G234" s="106" t="s">
        <v>210</v>
      </c>
      <c r="H234" s="15"/>
      <c r="I234" s="15" t="s">
        <v>212</v>
      </c>
    </row>
    <row r="235" spans="2:9" s="12" customFormat="1" ht="15.6" customHeight="1">
      <c r="B235" s="222" t="s">
        <v>402</v>
      </c>
      <c r="C235" s="34" t="s">
        <v>298</v>
      </c>
      <c r="D235" s="35" t="s">
        <v>299</v>
      </c>
      <c r="E235" s="28"/>
      <c r="F235" s="108">
        <v>180.06300000000002</v>
      </c>
      <c r="G235" s="119">
        <v>0</v>
      </c>
      <c r="H235" s="15"/>
      <c r="I235" s="112">
        <f t="shared" si="11"/>
        <v>0</v>
      </c>
    </row>
    <row r="236" spans="2:9" s="12" customFormat="1" ht="15.6">
      <c r="B236" s="223"/>
      <c r="C236" s="34" t="s">
        <v>300</v>
      </c>
      <c r="D236" s="35" t="s">
        <v>123</v>
      </c>
      <c r="E236" s="28"/>
      <c r="F236" s="108">
        <v>180.06300000000002</v>
      </c>
      <c r="G236" s="119">
        <v>0</v>
      </c>
      <c r="H236" s="15"/>
      <c r="I236" s="112">
        <f t="shared" si="11"/>
        <v>0</v>
      </c>
    </row>
    <row r="237" spans="2:9" s="12" customFormat="1" ht="15.6">
      <c r="B237" s="223"/>
      <c r="C237" s="34" t="s">
        <v>301</v>
      </c>
      <c r="D237" s="35" t="s">
        <v>302</v>
      </c>
      <c r="E237" s="28"/>
      <c r="F237" s="108">
        <v>180.06300000000002</v>
      </c>
      <c r="G237" s="119">
        <v>0</v>
      </c>
      <c r="H237" s="15"/>
      <c r="I237" s="112">
        <f t="shared" si="11"/>
        <v>0</v>
      </c>
    </row>
    <row r="238" spans="2:9" s="12" customFormat="1" ht="15.6">
      <c r="B238" s="223"/>
      <c r="C238" s="34" t="s">
        <v>303</v>
      </c>
      <c r="D238" s="35" t="s">
        <v>129</v>
      </c>
      <c r="E238" s="28"/>
      <c r="F238" s="108">
        <v>180.06300000000002</v>
      </c>
      <c r="G238" s="119">
        <v>0</v>
      </c>
      <c r="H238" s="15"/>
      <c r="I238" s="112">
        <f t="shared" si="11"/>
        <v>0</v>
      </c>
    </row>
    <row r="239" spans="2:9" s="12" customFormat="1" ht="15.6">
      <c r="B239" s="223"/>
      <c r="C239" s="34" t="s">
        <v>304</v>
      </c>
      <c r="D239" s="35" t="s">
        <v>305</v>
      </c>
      <c r="E239" s="28"/>
      <c r="F239" s="108">
        <v>180.06300000000002</v>
      </c>
      <c r="G239" s="119">
        <v>0</v>
      </c>
      <c r="H239" s="15"/>
      <c r="I239" s="112">
        <f t="shared" si="11"/>
        <v>0</v>
      </c>
    </row>
    <row r="240" spans="2:9" s="12" customFormat="1" ht="15.6">
      <c r="B240" s="223"/>
      <c r="C240" s="34" t="s">
        <v>306</v>
      </c>
      <c r="D240" s="35" t="s">
        <v>172</v>
      </c>
      <c r="E240" s="28"/>
      <c r="F240" s="108">
        <v>180.06300000000002</v>
      </c>
      <c r="G240" s="119">
        <v>0</v>
      </c>
      <c r="H240" s="15"/>
      <c r="I240" s="112">
        <f t="shared" si="11"/>
        <v>0</v>
      </c>
    </row>
    <row r="241" spans="2:9" s="12" customFormat="1" ht="15.6">
      <c r="B241" s="224"/>
      <c r="C241" s="92">
        <v>4001</v>
      </c>
      <c r="D241" s="97" t="s">
        <v>415</v>
      </c>
      <c r="E241" s="28"/>
      <c r="F241" s="108">
        <v>100.04</v>
      </c>
      <c r="G241" s="119">
        <v>0</v>
      </c>
      <c r="H241" s="15"/>
      <c r="I241" s="112">
        <f t="shared" si="11"/>
        <v>0</v>
      </c>
    </row>
    <row r="242" spans="2:9" s="12" customFormat="1" ht="15.6">
      <c r="B242" s="224"/>
      <c r="C242" s="92">
        <v>4002</v>
      </c>
      <c r="D242" s="97" t="s">
        <v>416</v>
      </c>
      <c r="E242" s="28"/>
      <c r="F242" s="108">
        <v>100.04</v>
      </c>
      <c r="G242" s="119">
        <v>0</v>
      </c>
      <c r="H242" s="15"/>
      <c r="I242" s="112">
        <f t="shared" si="11"/>
        <v>0</v>
      </c>
    </row>
    <row r="243" spans="2:9" s="12" customFormat="1" ht="15.6">
      <c r="B243" s="224"/>
      <c r="C243" s="92">
        <v>4004</v>
      </c>
      <c r="D243" s="97" t="s">
        <v>417</v>
      </c>
      <c r="E243" s="28"/>
      <c r="F243" s="108">
        <v>100.04</v>
      </c>
      <c r="G243" s="119">
        <v>0</v>
      </c>
      <c r="H243" s="15"/>
      <c r="I243" s="112">
        <f t="shared" si="11"/>
        <v>0</v>
      </c>
    </row>
    <row r="244" spans="2:9" s="12" customFormat="1" ht="15.6">
      <c r="B244" s="224"/>
      <c r="C244" s="92">
        <v>4006</v>
      </c>
      <c r="D244" s="96" t="s">
        <v>418</v>
      </c>
      <c r="E244" s="28"/>
      <c r="F244" s="108">
        <v>100.04</v>
      </c>
      <c r="G244" s="119">
        <v>0</v>
      </c>
      <c r="H244" s="15"/>
      <c r="I244" s="112">
        <f t="shared" si="11"/>
        <v>0</v>
      </c>
    </row>
    <row r="245" spans="2:9" s="12" customFormat="1" ht="15.6">
      <c r="B245" s="224"/>
      <c r="C245" s="92">
        <v>4007</v>
      </c>
      <c r="D245" s="96" t="s">
        <v>419</v>
      </c>
      <c r="E245" s="28"/>
      <c r="F245" s="108">
        <v>100.04</v>
      </c>
      <c r="G245" s="119">
        <v>0</v>
      </c>
      <c r="H245" s="15"/>
      <c r="I245" s="112">
        <f t="shared" si="11"/>
        <v>0</v>
      </c>
    </row>
    <row r="246" spans="2:9" s="12" customFormat="1" ht="16.2" thickBot="1">
      <c r="B246" s="225"/>
      <c r="C246" s="92">
        <v>4008</v>
      </c>
      <c r="D246" s="94" t="s">
        <v>420</v>
      </c>
      <c r="E246" s="28"/>
      <c r="F246" s="108">
        <v>100.04</v>
      </c>
      <c r="G246" s="119">
        <v>0</v>
      </c>
      <c r="H246" s="15"/>
      <c r="I246" s="112">
        <f t="shared" si="11"/>
        <v>0</v>
      </c>
    </row>
    <row r="247" spans="2:9" s="12" customFormat="1" ht="15.6">
      <c r="B247" s="13" t="s">
        <v>7</v>
      </c>
      <c r="C247" s="93" t="s">
        <v>8</v>
      </c>
      <c r="D247" s="38" t="s">
        <v>340</v>
      </c>
      <c r="E247" s="28"/>
      <c r="F247" s="15" t="s">
        <v>10</v>
      </c>
      <c r="G247" s="106" t="s">
        <v>210</v>
      </c>
      <c r="H247" s="15"/>
      <c r="I247" s="15" t="s">
        <v>212</v>
      </c>
    </row>
    <row r="248" spans="2:9" s="12" customFormat="1" ht="15.6">
      <c r="B248" s="212" t="s">
        <v>323</v>
      </c>
      <c r="C248" s="34" t="s">
        <v>307</v>
      </c>
      <c r="D248" s="35" t="s">
        <v>308</v>
      </c>
      <c r="E248" s="28"/>
      <c r="F248" s="108">
        <v>28.898999999999994</v>
      </c>
      <c r="G248" s="119">
        <v>0</v>
      </c>
      <c r="H248" s="15"/>
      <c r="I248" s="112">
        <f t="shared" si="11"/>
        <v>0</v>
      </c>
    </row>
    <row r="249" spans="2:9" s="12" customFormat="1" ht="15.6" customHeight="1">
      <c r="B249" s="212"/>
      <c r="C249" s="34" t="s">
        <v>309</v>
      </c>
      <c r="D249" s="35" t="s">
        <v>310</v>
      </c>
      <c r="E249" s="28"/>
      <c r="F249" s="108">
        <v>40.162199999999991</v>
      </c>
      <c r="G249" s="119">
        <v>0</v>
      </c>
      <c r="H249" s="15"/>
      <c r="I249" s="112">
        <f t="shared" si="11"/>
        <v>0</v>
      </c>
    </row>
    <row r="250" spans="2:9" s="12" customFormat="1" ht="15.6">
      <c r="B250" s="212"/>
      <c r="C250" s="34" t="s">
        <v>311</v>
      </c>
      <c r="D250" s="35" t="s">
        <v>429</v>
      </c>
      <c r="E250" s="28"/>
      <c r="F250" s="108">
        <v>50.091599999999993</v>
      </c>
      <c r="G250" s="119">
        <v>0</v>
      </c>
      <c r="H250" s="15"/>
      <c r="I250" s="112">
        <f t="shared" si="11"/>
        <v>0</v>
      </c>
    </row>
    <row r="251" spans="2:9" s="12" customFormat="1" ht="15.6">
      <c r="B251" s="212"/>
      <c r="C251" s="34" t="s">
        <v>312</v>
      </c>
      <c r="D251" s="35" t="s">
        <v>430</v>
      </c>
      <c r="E251" s="28"/>
      <c r="F251" s="108">
        <v>64.170599999999993</v>
      </c>
      <c r="G251" s="119">
        <v>0</v>
      </c>
      <c r="H251" s="15"/>
      <c r="I251" s="112">
        <f t="shared" si="11"/>
        <v>0</v>
      </c>
    </row>
    <row r="252" spans="2:9" s="12" customFormat="1" ht="15.6">
      <c r="B252" s="212"/>
      <c r="C252" s="34" t="s">
        <v>313</v>
      </c>
      <c r="D252" s="35" t="s">
        <v>431</v>
      </c>
      <c r="E252" s="28"/>
      <c r="F252" s="108">
        <v>50.091599999999993</v>
      </c>
      <c r="G252" s="119">
        <v>0</v>
      </c>
      <c r="H252" s="15"/>
      <c r="I252" s="112">
        <f t="shared" si="11"/>
        <v>0</v>
      </c>
    </row>
    <row r="253" spans="2:9" s="12" customFormat="1" ht="15.6">
      <c r="B253" s="212"/>
      <c r="C253" s="34" t="s">
        <v>314</v>
      </c>
      <c r="D253" s="35" t="s">
        <v>432</v>
      </c>
      <c r="E253" s="28"/>
      <c r="F253" s="108">
        <v>50.091599999999993</v>
      </c>
      <c r="G253" s="119">
        <v>0</v>
      </c>
      <c r="H253" s="15"/>
      <c r="I253" s="112">
        <f t="shared" si="11"/>
        <v>0</v>
      </c>
    </row>
    <row r="254" spans="2:9" s="12" customFormat="1" ht="15.6">
      <c r="B254" s="212"/>
      <c r="C254" s="34" t="s">
        <v>315</v>
      </c>
      <c r="D254" s="35" t="s">
        <v>316</v>
      </c>
      <c r="E254" s="28"/>
      <c r="F254" s="108">
        <v>25.045799999999996</v>
      </c>
      <c r="G254" s="119">
        <v>0</v>
      </c>
      <c r="H254" s="15"/>
      <c r="I254" s="112">
        <f t="shared" si="11"/>
        <v>0</v>
      </c>
    </row>
    <row r="255" spans="2:9" s="12" customFormat="1" ht="15.6">
      <c r="B255" s="212"/>
      <c r="C255" s="34" t="s">
        <v>421</v>
      </c>
      <c r="D255" s="95" t="s">
        <v>433</v>
      </c>
      <c r="E255" s="28"/>
      <c r="F255" s="108">
        <v>50.09</v>
      </c>
      <c r="G255" s="119">
        <v>0</v>
      </c>
      <c r="H255" s="15"/>
      <c r="I255" s="112">
        <f t="shared" si="11"/>
        <v>0</v>
      </c>
    </row>
    <row r="256" spans="2:9" s="12" customFormat="1" ht="15.6" customHeight="1" thickBot="1">
      <c r="B256" s="212"/>
      <c r="C256" s="34" t="s">
        <v>422</v>
      </c>
      <c r="D256" s="94" t="s">
        <v>434</v>
      </c>
      <c r="E256" s="28"/>
      <c r="F256" s="108">
        <v>17.64</v>
      </c>
      <c r="G256" s="119">
        <v>0</v>
      </c>
      <c r="H256" s="15"/>
      <c r="I256" s="112">
        <f t="shared" si="11"/>
        <v>0</v>
      </c>
    </row>
    <row r="257" spans="2:12" s="12" customFormat="1" ht="15.6">
      <c r="B257" s="13" t="s">
        <v>7</v>
      </c>
      <c r="C257" s="13" t="s">
        <v>8</v>
      </c>
      <c r="D257" s="38" t="s">
        <v>340</v>
      </c>
      <c r="E257" s="28"/>
      <c r="F257" s="15" t="s">
        <v>10</v>
      </c>
      <c r="G257" s="106" t="s">
        <v>210</v>
      </c>
      <c r="H257" s="15"/>
      <c r="I257" s="15" t="s">
        <v>212</v>
      </c>
    </row>
    <row r="258" spans="2:12" s="12" customFormat="1" ht="15.6">
      <c r="B258" s="213" t="s">
        <v>317</v>
      </c>
      <c r="C258" s="34" t="s">
        <v>370</v>
      </c>
      <c r="D258" s="35" t="s">
        <v>371</v>
      </c>
      <c r="E258" s="28"/>
      <c r="F258" s="108">
        <v>350</v>
      </c>
      <c r="G258" s="119">
        <v>0</v>
      </c>
      <c r="H258" s="15"/>
      <c r="I258" s="112">
        <f t="shared" si="11"/>
        <v>0</v>
      </c>
    </row>
    <row r="259" spans="2:12" s="12" customFormat="1" ht="15.6" customHeight="1">
      <c r="B259" s="213"/>
      <c r="C259" s="34" t="s">
        <v>318</v>
      </c>
      <c r="D259" s="35" t="s">
        <v>438</v>
      </c>
      <c r="E259" s="28"/>
      <c r="F259" s="108">
        <v>450</v>
      </c>
      <c r="G259" s="119">
        <v>0</v>
      </c>
      <c r="H259" s="15"/>
      <c r="I259" s="112">
        <f t="shared" si="11"/>
        <v>0</v>
      </c>
    </row>
    <row r="260" spans="2:12" s="12" customFormat="1" ht="15.6">
      <c r="B260" s="213"/>
      <c r="C260" s="34" t="s">
        <v>439</v>
      </c>
      <c r="D260" s="35" t="s">
        <v>441</v>
      </c>
      <c r="E260" s="28"/>
      <c r="F260" s="108">
        <v>50</v>
      </c>
      <c r="G260" s="119">
        <v>0</v>
      </c>
      <c r="H260" s="15"/>
      <c r="I260" s="112">
        <f t="shared" si="11"/>
        <v>0</v>
      </c>
    </row>
    <row r="261" spans="2:12" s="12" customFormat="1" ht="15.6">
      <c r="B261" s="213"/>
      <c r="C261" s="34" t="s">
        <v>440</v>
      </c>
      <c r="D261" s="35" t="s">
        <v>442</v>
      </c>
      <c r="E261" s="28"/>
      <c r="F261" s="108">
        <v>200</v>
      </c>
      <c r="G261" s="119">
        <v>0</v>
      </c>
      <c r="H261" s="15"/>
      <c r="I261" s="112">
        <f t="shared" si="11"/>
        <v>0</v>
      </c>
    </row>
    <row r="262" spans="2:12" s="12" customFormat="1" ht="15.6">
      <c r="B262" s="213"/>
      <c r="C262" s="31">
        <v>6034</v>
      </c>
      <c r="D262" s="35" t="s">
        <v>319</v>
      </c>
      <c r="E262" s="28"/>
      <c r="F262" s="108">
        <v>74.248199999999983</v>
      </c>
      <c r="G262" s="119">
        <v>0</v>
      </c>
      <c r="H262" s="15"/>
      <c r="I262" s="112">
        <f t="shared" si="11"/>
        <v>0</v>
      </c>
      <c r="K262" s="276" t="s">
        <v>547</v>
      </c>
      <c r="L262" s="63"/>
    </row>
    <row r="263" spans="2:12" s="12" customFormat="1" ht="15.6">
      <c r="B263" s="213"/>
      <c r="C263" s="31">
        <v>6061</v>
      </c>
      <c r="D263" s="35" t="s">
        <v>320</v>
      </c>
      <c r="E263" s="28"/>
      <c r="F263" s="108">
        <v>49.498799999999996</v>
      </c>
      <c r="G263" s="119">
        <v>0</v>
      </c>
      <c r="H263" s="15"/>
      <c r="I263" s="112">
        <f t="shared" si="11"/>
        <v>0</v>
      </c>
      <c r="K263" s="276" t="s">
        <v>548</v>
      </c>
      <c r="L263" s="63"/>
    </row>
    <row r="264" spans="2:12" s="12" customFormat="1" ht="15.6">
      <c r="B264" s="213"/>
      <c r="C264" s="31">
        <v>9087</v>
      </c>
      <c r="D264" s="35" t="s">
        <v>435</v>
      </c>
      <c r="E264" s="28"/>
      <c r="F264" s="108">
        <v>450.08</v>
      </c>
      <c r="G264" s="119">
        <v>0</v>
      </c>
      <c r="H264" s="15"/>
      <c r="I264" s="112">
        <f t="shared" si="11"/>
        <v>0</v>
      </c>
      <c r="K264" s="276"/>
      <c r="L264" s="63"/>
    </row>
    <row r="265" spans="2:12" s="12" customFormat="1" ht="15.6">
      <c r="B265" s="124"/>
      <c r="C265" s="59"/>
      <c r="D265" s="60"/>
      <c r="E265" s="67"/>
      <c r="F265" s="80"/>
      <c r="G265" s="62"/>
      <c r="H265" s="11"/>
      <c r="I265" s="61"/>
      <c r="K265" s="276" t="s">
        <v>328</v>
      </c>
      <c r="L265" s="276" t="s">
        <v>546</v>
      </c>
    </row>
    <row r="266" spans="2:12" s="12" customFormat="1" ht="43.8" thickBot="1">
      <c r="B266" s="99"/>
      <c r="C266" s="63"/>
      <c r="D266" s="60"/>
      <c r="E266" s="67"/>
      <c r="F266" s="80"/>
      <c r="G266" s="62"/>
      <c r="H266" s="11"/>
      <c r="I266" s="61"/>
      <c r="K266" s="274" t="s">
        <v>335</v>
      </c>
      <c r="L266" t="s">
        <v>497</v>
      </c>
    </row>
    <row r="267" spans="2:12" s="12" customFormat="1" ht="15.6" customHeight="1">
      <c r="B267"/>
      <c r="C267"/>
      <c r="D267"/>
      <c r="E267"/>
      <c r="F267" s="39"/>
      <c r="G267" s="199" t="s">
        <v>327</v>
      </c>
      <c r="H267" s="264"/>
      <c r="I267" s="121">
        <f>SUM(I23:I149)</f>
        <v>0</v>
      </c>
      <c r="K267" s="274" t="s">
        <v>332</v>
      </c>
      <c r="L267" t="s">
        <v>498</v>
      </c>
    </row>
    <row r="268" spans="2:12" s="12" customFormat="1" ht="28.8">
      <c r="B268"/>
      <c r="C268"/>
      <c r="D268"/>
      <c r="E268"/>
      <c r="F268" s="39"/>
      <c r="G268" s="201" t="s">
        <v>341</v>
      </c>
      <c r="H268" s="262"/>
      <c r="I268" s="115">
        <f>SUM(I154:I264)</f>
        <v>0</v>
      </c>
      <c r="K268" s="274" t="s">
        <v>334</v>
      </c>
      <c r="L268" t="s">
        <v>447</v>
      </c>
    </row>
    <row r="269" spans="2:12" s="12" customFormat="1" ht="15" thickBot="1">
      <c r="B269"/>
      <c r="C269"/>
      <c r="D269"/>
      <c r="E269"/>
      <c r="F269" s="39"/>
      <c r="G269" s="201" t="s">
        <v>328</v>
      </c>
      <c r="H269" s="263"/>
      <c r="I269" s="122">
        <f>-SUM(I267)*15/85+I267+I268</f>
        <v>0</v>
      </c>
      <c r="K269" s="275" t="s">
        <v>333</v>
      </c>
      <c r="L269" t="s">
        <v>447</v>
      </c>
    </row>
    <row r="270" spans="2:12" s="12" customFormat="1" ht="15.6" customHeight="1" thickBot="1">
      <c r="B270"/>
      <c r="C270"/>
      <c r="D270"/>
      <c r="E270"/>
      <c r="F270" s="39"/>
      <c r="G270" s="42" t="s">
        <v>329</v>
      </c>
      <c r="H270" s="269"/>
      <c r="I270" s="116">
        <v>0</v>
      </c>
      <c r="K270" s="270" t="s">
        <v>449</v>
      </c>
      <c r="L270" t="s">
        <v>499</v>
      </c>
    </row>
    <row r="271" spans="2:12" s="12" customFormat="1">
      <c r="B271"/>
      <c r="C271"/>
      <c r="D271"/>
      <c r="E271"/>
      <c r="F271" s="39"/>
      <c r="G271" s="201" t="s">
        <v>232</v>
      </c>
      <c r="H271" s="265"/>
      <c r="I271" s="122">
        <f>SUM(I267,I268,I270)*100/114</f>
        <v>0</v>
      </c>
      <c r="K271" s="274" t="s">
        <v>448</v>
      </c>
      <c r="L271" t="s">
        <v>500</v>
      </c>
    </row>
    <row r="272" spans="2:12" s="12" customFormat="1">
      <c r="B272"/>
      <c r="C272"/>
      <c r="D272"/>
      <c r="E272"/>
      <c r="F272" s="39"/>
      <c r="G272" s="201" t="s">
        <v>6</v>
      </c>
      <c r="H272" s="262"/>
      <c r="I272" s="122">
        <f>SUM(I271)*14/100</f>
        <v>0</v>
      </c>
      <c r="K272" s="274" t="s">
        <v>450</v>
      </c>
      <c r="L272" t="s">
        <v>501</v>
      </c>
    </row>
    <row r="273" spans="2:12" s="12" customFormat="1" ht="15" thickBot="1">
      <c r="B273"/>
      <c r="C273"/>
      <c r="D273"/>
      <c r="E273"/>
      <c r="F273" s="39"/>
      <c r="G273" s="266" t="s">
        <v>326</v>
      </c>
      <c r="H273" s="267"/>
      <c r="I273" s="52">
        <f>SUM(H23:H149)</f>
        <v>0</v>
      </c>
      <c r="K273" s="270" t="s">
        <v>451</v>
      </c>
      <c r="L273" t="s">
        <v>502</v>
      </c>
    </row>
    <row r="274" spans="2:12" s="12" customFormat="1" ht="15" thickBot="1">
      <c r="B274"/>
      <c r="C274"/>
      <c r="D274"/>
      <c r="E274"/>
      <c r="F274" s="39"/>
      <c r="G274" s="3"/>
      <c r="H274" s="41" t="s">
        <v>347</v>
      </c>
      <c r="I274" s="53">
        <f>SUM(I275)/1.2</f>
        <v>0</v>
      </c>
      <c r="K274" s="274" t="s">
        <v>452</v>
      </c>
      <c r="L274" t="s">
        <v>503</v>
      </c>
    </row>
    <row r="275" spans="2:12" s="12" customFormat="1" ht="15" thickBot="1">
      <c r="B275"/>
      <c r="C275"/>
      <c r="D275"/>
      <c r="E275"/>
      <c r="F275" s="39"/>
      <c r="G275" s="216" t="s">
        <v>348</v>
      </c>
      <c r="H275" s="217"/>
      <c r="I275" s="123">
        <f>SUM(I271:I272)</f>
        <v>0</v>
      </c>
      <c r="K275" s="274" t="s">
        <v>453</v>
      </c>
      <c r="L275" t="s">
        <v>498</v>
      </c>
    </row>
    <row r="276" spans="2:12" s="12" customFormat="1">
      <c r="K276" s="270" t="s">
        <v>454</v>
      </c>
      <c r="L276" t="s">
        <v>504</v>
      </c>
    </row>
    <row r="277" spans="2:12" s="12" customFormat="1">
      <c r="K277" s="274" t="s">
        <v>455</v>
      </c>
      <c r="L277" t="s">
        <v>497</v>
      </c>
    </row>
    <row r="278" spans="2:12">
      <c r="K278" s="274" t="s">
        <v>456</v>
      </c>
      <c r="L278" t="s">
        <v>505</v>
      </c>
    </row>
    <row r="279" spans="2:12">
      <c r="D279" s="46" t="s">
        <v>351</v>
      </c>
      <c r="E279" s="47" t="s">
        <v>350</v>
      </c>
      <c r="F279" t="s">
        <v>374</v>
      </c>
      <c r="K279" s="270" t="s">
        <v>457</v>
      </c>
      <c r="L279" t="s">
        <v>506</v>
      </c>
    </row>
    <row r="280" spans="2:12">
      <c r="D280" s="226"/>
      <c r="E280" s="227"/>
      <c r="F280" t="s">
        <v>375</v>
      </c>
      <c r="K280" s="274" t="s">
        <v>458</v>
      </c>
      <c r="L280" t="s">
        <v>507</v>
      </c>
    </row>
    <row r="281" spans="2:12" ht="14.4" customHeight="1">
      <c r="C281" s="213" t="s">
        <v>355</v>
      </c>
      <c r="D281" s="45" t="s">
        <v>352</v>
      </c>
      <c r="E281" s="51"/>
      <c r="K281" s="274" t="s">
        <v>459</v>
      </c>
      <c r="L281" t="s">
        <v>508</v>
      </c>
    </row>
    <row r="282" spans="2:12">
      <c r="C282" s="213"/>
      <c r="D282" s="45" t="s">
        <v>353</v>
      </c>
      <c r="E282" s="51"/>
      <c r="K282" s="270" t="s">
        <v>460</v>
      </c>
      <c r="L282" t="s">
        <v>509</v>
      </c>
    </row>
    <row r="283" spans="2:12">
      <c r="C283" s="213"/>
      <c r="D283" s="45" t="s">
        <v>361</v>
      </c>
      <c r="E283" s="51"/>
      <c r="K283" s="274" t="s">
        <v>461</v>
      </c>
      <c r="L283" t="s">
        <v>510</v>
      </c>
    </row>
    <row r="284" spans="2:12">
      <c r="C284" s="213"/>
      <c r="D284" s="45" t="s">
        <v>354</v>
      </c>
      <c r="E284" s="51"/>
      <c r="K284" s="274" t="s">
        <v>462</v>
      </c>
      <c r="L284" t="s">
        <v>511</v>
      </c>
    </row>
    <row r="285" spans="2:12">
      <c r="C285" s="213"/>
      <c r="D285" s="45" t="s">
        <v>372</v>
      </c>
      <c r="E285" s="51"/>
      <c r="K285" s="270" t="s">
        <v>463</v>
      </c>
      <c r="L285" t="s">
        <v>512</v>
      </c>
    </row>
    <row r="286" spans="2:12">
      <c r="K286" s="274" t="s">
        <v>464</v>
      </c>
      <c r="L286" t="s">
        <v>513</v>
      </c>
    </row>
    <row r="287" spans="2:12">
      <c r="K287" s="274" t="s">
        <v>465</v>
      </c>
      <c r="L287" t="s">
        <v>514</v>
      </c>
    </row>
    <row r="288" spans="2:12">
      <c r="K288" s="270" t="s">
        <v>466</v>
      </c>
      <c r="L288" t="s">
        <v>515</v>
      </c>
    </row>
    <row r="289" spans="11:12">
      <c r="K289" s="274" t="s">
        <v>467</v>
      </c>
      <c r="L289" t="s">
        <v>516</v>
      </c>
    </row>
    <row r="290" spans="11:12">
      <c r="K290" s="274" t="s">
        <v>468</v>
      </c>
      <c r="L290" t="s">
        <v>517</v>
      </c>
    </row>
    <row r="291" spans="11:12">
      <c r="K291" s="270" t="s">
        <v>469</v>
      </c>
      <c r="L291" t="s">
        <v>518</v>
      </c>
    </row>
    <row r="292" spans="11:12">
      <c r="K292" s="274" t="s">
        <v>470</v>
      </c>
      <c r="L292" t="s">
        <v>519</v>
      </c>
    </row>
    <row r="293" spans="11:12">
      <c r="K293" s="274" t="s">
        <v>471</v>
      </c>
      <c r="L293" t="s">
        <v>520</v>
      </c>
    </row>
    <row r="294" spans="11:12">
      <c r="K294" s="270" t="s">
        <v>472</v>
      </c>
      <c r="L294" t="s">
        <v>521</v>
      </c>
    </row>
    <row r="295" spans="11:12">
      <c r="K295" s="274" t="s">
        <v>473</v>
      </c>
      <c r="L295" t="s">
        <v>522</v>
      </c>
    </row>
    <row r="296" spans="11:12">
      <c r="K296" s="274" t="s">
        <v>474</v>
      </c>
      <c r="L296" t="s">
        <v>523</v>
      </c>
    </row>
    <row r="297" spans="11:12">
      <c r="K297" s="270" t="s">
        <v>475</v>
      </c>
      <c r="L297" t="s">
        <v>524</v>
      </c>
    </row>
    <row r="298" spans="11:12">
      <c r="K298" s="274" t="s">
        <v>476</v>
      </c>
      <c r="L298" t="s">
        <v>525</v>
      </c>
    </row>
    <row r="299" spans="11:12">
      <c r="K299" s="274" t="s">
        <v>477</v>
      </c>
      <c r="L299" t="s">
        <v>526</v>
      </c>
    </row>
    <row r="300" spans="11:12">
      <c r="K300" s="270" t="s">
        <v>478</v>
      </c>
      <c r="L300" t="s">
        <v>527</v>
      </c>
    </row>
    <row r="301" spans="11:12">
      <c r="K301" s="274" t="s">
        <v>479</v>
      </c>
      <c r="L301" t="s">
        <v>528</v>
      </c>
    </row>
    <row r="302" spans="11:12">
      <c r="K302" s="270" t="s">
        <v>480</v>
      </c>
      <c r="L302" t="s">
        <v>529</v>
      </c>
    </row>
    <row r="303" spans="11:12">
      <c r="K303" s="274" t="s">
        <v>481</v>
      </c>
      <c r="L303" t="s">
        <v>530</v>
      </c>
    </row>
    <row r="304" spans="11:12">
      <c r="K304" s="274" t="s">
        <v>482</v>
      </c>
      <c r="L304" t="s">
        <v>531</v>
      </c>
    </row>
    <row r="305" spans="11:12">
      <c r="K305" s="270" t="s">
        <v>483</v>
      </c>
      <c r="L305" t="s">
        <v>532</v>
      </c>
    </row>
    <row r="306" spans="11:12">
      <c r="K306" s="270" t="s">
        <v>484</v>
      </c>
      <c r="L306" t="s">
        <v>533</v>
      </c>
    </row>
    <row r="307" spans="11:12">
      <c r="K307" s="274" t="s">
        <v>485</v>
      </c>
      <c r="L307" t="s">
        <v>534</v>
      </c>
    </row>
    <row r="308" spans="11:12">
      <c r="K308" s="274" t="s">
        <v>486</v>
      </c>
      <c r="L308" t="s">
        <v>535</v>
      </c>
    </row>
    <row r="309" spans="11:12">
      <c r="K309" s="270" t="s">
        <v>487</v>
      </c>
      <c r="L309" t="s">
        <v>536</v>
      </c>
    </row>
    <row r="310" spans="11:12">
      <c r="K310" s="274" t="s">
        <v>488</v>
      </c>
      <c r="L310" t="s">
        <v>537</v>
      </c>
    </row>
    <row r="311" spans="11:12">
      <c r="K311" s="274" t="s">
        <v>489</v>
      </c>
      <c r="L311" t="s">
        <v>538</v>
      </c>
    </row>
    <row r="312" spans="11:12">
      <c r="K312" s="270" t="s">
        <v>490</v>
      </c>
      <c r="L312" t="s">
        <v>539</v>
      </c>
    </row>
    <row r="313" spans="11:12">
      <c r="K313" s="274" t="s">
        <v>491</v>
      </c>
      <c r="L313" t="s">
        <v>540</v>
      </c>
    </row>
    <row r="314" spans="11:12">
      <c r="K314" s="274" t="s">
        <v>492</v>
      </c>
      <c r="L314" t="s">
        <v>541</v>
      </c>
    </row>
    <row r="315" spans="11:12">
      <c r="K315" s="270" t="s">
        <v>493</v>
      </c>
      <c r="L315" t="s">
        <v>542</v>
      </c>
    </row>
    <row r="316" spans="11:12">
      <c r="K316" s="274" t="s">
        <v>494</v>
      </c>
      <c r="L316" t="s">
        <v>543</v>
      </c>
    </row>
    <row r="317" spans="11:12">
      <c r="K317" s="270" t="s">
        <v>495</v>
      </c>
      <c r="L317" t="s">
        <v>544</v>
      </c>
    </row>
    <row r="318" spans="11:12">
      <c r="K318" s="274" t="s">
        <v>496</v>
      </c>
      <c r="L318" t="s">
        <v>545</v>
      </c>
    </row>
  </sheetData>
  <sheetProtection selectLockedCells="1"/>
  <mergeCells count="49">
    <mergeCell ref="B258:B264"/>
    <mergeCell ref="G272:H272"/>
    <mergeCell ref="G273:H273"/>
    <mergeCell ref="G275:H275"/>
    <mergeCell ref="G267:H267"/>
    <mergeCell ref="G268:H268"/>
    <mergeCell ref="G269:H269"/>
    <mergeCell ref="G271:H271"/>
    <mergeCell ref="D280:E280"/>
    <mergeCell ref="C281:C285"/>
    <mergeCell ref="B23:B33"/>
    <mergeCell ref="B9:E16"/>
    <mergeCell ref="H9:I9"/>
    <mergeCell ref="H14:I14"/>
    <mergeCell ref="H15:I15"/>
    <mergeCell ref="H16:I16"/>
    <mergeCell ref="B18:I18"/>
    <mergeCell ref="B19:C19"/>
    <mergeCell ref="D19:F19"/>
    <mergeCell ref="G19:I19"/>
    <mergeCell ref="B21:I21"/>
    <mergeCell ref="G10:G11"/>
    <mergeCell ref="H10:I11"/>
    <mergeCell ref="H12:I12"/>
    <mergeCell ref="B235:B246"/>
    <mergeCell ref="B248:B256"/>
    <mergeCell ref="G2:I2"/>
    <mergeCell ref="G3:H3"/>
    <mergeCell ref="G4:H4"/>
    <mergeCell ref="G5:H5"/>
    <mergeCell ref="G7:I7"/>
    <mergeCell ref="B7:E7"/>
    <mergeCell ref="B88:B116"/>
    <mergeCell ref="B118:B140"/>
    <mergeCell ref="B142:B149"/>
    <mergeCell ref="B151:I151"/>
    <mergeCell ref="B35:B46"/>
    <mergeCell ref="B222:B233"/>
    <mergeCell ref="B195:B220"/>
    <mergeCell ref="H13:I13"/>
    <mergeCell ref="B178:B189"/>
    <mergeCell ref="C184:C186"/>
    <mergeCell ref="B191:B193"/>
    <mergeCell ref="B154:B160"/>
    <mergeCell ref="B48:B50"/>
    <mergeCell ref="B78:B86"/>
    <mergeCell ref="B52:B76"/>
    <mergeCell ref="B152:I152"/>
    <mergeCell ref="B162:B176"/>
  </mergeCells>
  <dataValidations count="2">
    <dataValidation type="list" allowBlank="1" showInputMessage="1" showErrorMessage="1" sqref="H270">
      <formula1>CourierRange</formula1>
    </dataValidation>
    <dataValidation type="list" allowBlank="1" showInputMessage="1" showErrorMessage="1" sqref="I270">
      <formula1>INDIRECT($H$270)</formula1>
    </dataValidation>
  </dataValidations>
  <pageMargins left="0.7" right="0.7" top="0.75" bottom="0.75" header="0.3" footer="0.3"/>
  <pageSetup paperSize="9" scale="14" orientation="portrait" r:id="rId1"/>
  <rowBreaks count="2" manualBreakCount="2">
    <brk id="149" max="16383" man="1"/>
    <brk id="276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6CE5E393-2DEB-4397-8CC7-6478F411E22B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E281:E285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L318"/>
  <sheetViews>
    <sheetView topLeftCell="C1" zoomScaleNormal="100" workbookViewId="0">
      <selection activeCell="G23" sqref="G23"/>
    </sheetView>
  </sheetViews>
  <sheetFormatPr defaultRowHeight="14.4"/>
  <cols>
    <col min="1" max="1" width="3.21875" customWidth="1"/>
    <col min="2" max="2" width="11.21875" customWidth="1"/>
    <col min="3" max="3" width="6.33203125" bestFit="1" customWidth="1"/>
    <col min="4" max="4" width="61.44140625" bestFit="1" customWidth="1"/>
    <col min="5" max="5" width="11.33203125" bestFit="1" customWidth="1"/>
    <col min="6" max="6" width="13" customWidth="1"/>
    <col min="7" max="7" width="20.6640625" customWidth="1"/>
    <col min="8" max="8" width="14.5546875" customWidth="1"/>
    <col min="9" max="9" width="18.6640625" bestFit="1" customWidth="1"/>
    <col min="10" max="10" width="5.44140625" customWidth="1"/>
    <col min="11" max="11" width="44.21875" customWidth="1"/>
  </cols>
  <sheetData>
    <row r="1" spans="2:9" ht="15" thickBot="1"/>
    <row r="2" spans="2:9" ht="23.4">
      <c r="G2" s="158" t="s">
        <v>373</v>
      </c>
      <c r="H2" s="159"/>
      <c r="I2" s="160"/>
    </row>
    <row r="3" spans="2:9" ht="15.6">
      <c r="G3" s="161" t="s">
        <v>346</v>
      </c>
      <c r="H3" s="162"/>
      <c r="I3" s="49"/>
    </row>
    <row r="4" spans="2:9" ht="15.6">
      <c r="G4" s="161" t="s">
        <v>369</v>
      </c>
      <c r="H4" s="162"/>
      <c r="I4" s="49"/>
    </row>
    <row r="5" spans="2:9" ht="16.2" thickBot="1">
      <c r="G5" s="163" t="s">
        <v>1</v>
      </c>
      <c r="H5" s="164"/>
      <c r="I5" s="50"/>
    </row>
    <row r="6" spans="2:9" ht="15" thickBot="1"/>
    <row r="7" spans="2:9" ht="16.2" thickBot="1">
      <c r="B7" s="165" t="s">
        <v>215</v>
      </c>
      <c r="C7" s="166"/>
      <c r="D7" s="167"/>
      <c r="E7" s="168"/>
      <c r="G7" s="169" t="s">
        <v>364</v>
      </c>
      <c r="H7" s="170"/>
      <c r="I7" s="171"/>
    </row>
    <row r="8" spans="2:9" ht="16.2" thickBot="1">
      <c r="B8" s="1"/>
      <c r="C8" s="1"/>
      <c r="D8" s="1"/>
      <c r="E8" s="1"/>
      <c r="G8" s="2"/>
      <c r="H8" s="2"/>
      <c r="I8" s="2"/>
    </row>
    <row r="9" spans="2:9" ht="14.4" customHeight="1">
      <c r="B9" s="185" t="s">
        <v>363</v>
      </c>
      <c r="C9" s="186"/>
      <c r="D9" s="186"/>
      <c r="E9" s="187"/>
      <c r="G9" s="44" t="s">
        <v>365</v>
      </c>
      <c r="H9" s="255"/>
      <c r="I9" s="256"/>
    </row>
    <row r="10" spans="2:9" ht="14.4" customHeight="1">
      <c r="B10" s="188"/>
      <c r="C10" s="189"/>
      <c r="D10" s="189"/>
      <c r="E10" s="190"/>
      <c r="G10" s="248" t="s">
        <v>349</v>
      </c>
      <c r="H10" s="249"/>
      <c r="I10" s="250"/>
    </row>
    <row r="11" spans="2:9" ht="14.4" customHeight="1">
      <c r="B11" s="188"/>
      <c r="C11" s="189"/>
      <c r="D11" s="189"/>
      <c r="E11" s="190"/>
      <c r="G11" s="198"/>
      <c r="H11" s="251"/>
      <c r="I11" s="252"/>
    </row>
    <row r="12" spans="2:9" ht="14.4" customHeight="1">
      <c r="B12" s="188"/>
      <c r="C12" s="189"/>
      <c r="D12" s="189"/>
      <c r="E12" s="190"/>
      <c r="G12" s="48" t="s">
        <v>360</v>
      </c>
      <c r="H12" s="253"/>
      <c r="I12" s="254"/>
    </row>
    <row r="13" spans="2:9" ht="14.4" customHeight="1">
      <c r="B13" s="188"/>
      <c r="C13" s="189"/>
      <c r="D13" s="189"/>
      <c r="E13" s="190"/>
      <c r="G13" s="48" t="s">
        <v>2</v>
      </c>
      <c r="H13" s="246" t="s">
        <v>368</v>
      </c>
      <c r="I13" s="247"/>
    </row>
    <row r="14" spans="2:9" ht="14.4" customHeight="1">
      <c r="B14" s="188"/>
      <c r="C14" s="189"/>
      <c r="D14" s="189"/>
      <c r="E14" s="190"/>
      <c r="G14" s="4" t="s">
        <v>3</v>
      </c>
      <c r="H14" s="257"/>
      <c r="I14" s="258"/>
    </row>
    <row r="15" spans="2:9" ht="14.4" customHeight="1">
      <c r="B15" s="188"/>
      <c r="C15" s="189"/>
      <c r="D15" s="189"/>
      <c r="E15" s="190"/>
      <c r="G15" s="4" t="s">
        <v>4</v>
      </c>
      <c r="H15" s="257"/>
      <c r="I15" s="258"/>
    </row>
    <row r="16" spans="2:9" ht="15" customHeight="1" thickBot="1">
      <c r="B16" s="191"/>
      <c r="C16" s="192"/>
      <c r="D16" s="192"/>
      <c r="E16" s="193"/>
      <c r="G16" s="5" t="s">
        <v>5</v>
      </c>
      <c r="H16" s="244"/>
      <c r="I16" s="245"/>
    </row>
    <row r="17" spans="2:10" ht="15.6">
      <c r="B17" s="7"/>
      <c r="C17" s="7"/>
      <c r="D17" s="7"/>
      <c r="E17" s="7"/>
      <c r="G17" s="3"/>
      <c r="H17" s="2"/>
      <c r="I17" s="2"/>
    </row>
    <row r="18" spans="2:10" ht="15.6">
      <c r="B18" s="203" t="s">
        <v>344</v>
      </c>
      <c r="C18" s="203"/>
      <c r="D18" s="203"/>
      <c r="E18" s="203"/>
      <c r="F18" s="203"/>
      <c r="G18" s="203"/>
      <c r="H18" s="203"/>
      <c r="I18" s="203"/>
    </row>
    <row r="19" spans="2:10">
      <c r="B19" s="204"/>
      <c r="C19" s="204"/>
      <c r="D19" s="155"/>
      <c r="E19" s="156"/>
      <c r="F19" s="157"/>
      <c r="G19" s="184" t="s">
        <v>362</v>
      </c>
      <c r="H19" s="184"/>
      <c r="I19" s="184"/>
    </row>
    <row r="21" spans="2:10" ht="18">
      <c r="B21" s="154" t="s">
        <v>325</v>
      </c>
      <c r="C21" s="154"/>
      <c r="D21" s="154"/>
      <c r="E21" s="154"/>
      <c r="F21" s="154"/>
      <c r="G21" s="154"/>
      <c r="H21" s="154"/>
      <c r="I21" s="154"/>
    </row>
    <row r="22" spans="2:10" ht="15.6">
      <c r="B22" s="13" t="s">
        <v>7</v>
      </c>
      <c r="C22" s="13" t="s">
        <v>8</v>
      </c>
      <c r="D22" s="38" t="s">
        <v>9</v>
      </c>
      <c r="E22" s="14" t="s">
        <v>0</v>
      </c>
      <c r="F22" s="15" t="s">
        <v>10</v>
      </c>
      <c r="G22" s="15" t="s">
        <v>210</v>
      </c>
      <c r="H22" s="104" t="s">
        <v>211</v>
      </c>
      <c r="I22" s="15" t="s">
        <v>212</v>
      </c>
      <c r="J22" s="11"/>
    </row>
    <row r="23" spans="2:10" ht="15.6" customHeight="1">
      <c r="B23" s="144" t="s">
        <v>11</v>
      </c>
      <c r="C23" s="16" t="s">
        <v>12</v>
      </c>
      <c r="D23" s="17" t="s">
        <v>13</v>
      </c>
      <c r="E23" s="20">
        <v>2</v>
      </c>
      <c r="F23" s="107">
        <v>4353.807743999997</v>
      </c>
      <c r="G23" s="105">
        <v>0</v>
      </c>
      <c r="H23" s="21">
        <f>SUM(E23*G23)</f>
        <v>0</v>
      </c>
      <c r="I23" s="131">
        <f>SUM(F23*G23)</f>
        <v>0</v>
      </c>
      <c r="J23" s="8"/>
    </row>
    <row r="24" spans="2:10" ht="15.6">
      <c r="B24" s="145"/>
      <c r="C24" s="16" t="s">
        <v>14</v>
      </c>
      <c r="D24" s="17" t="s">
        <v>15</v>
      </c>
      <c r="E24" s="20">
        <v>2</v>
      </c>
      <c r="F24" s="125">
        <v>4353.807743999997</v>
      </c>
      <c r="G24" s="105">
        <v>0</v>
      </c>
      <c r="H24" s="21">
        <f>SUM(E24*G24)</f>
        <v>0</v>
      </c>
      <c r="I24" s="131">
        <f>SUM(F24*G24)</f>
        <v>0</v>
      </c>
      <c r="J24" s="8"/>
    </row>
    <row r="25" spans="2:10" ht="15.6">
      <c r="B25" s="145"/>
      <c r="C25" s="16" t="s">
        <v>16</v>
      </c>
      <c r="D25" s="17" t="s">
        <v>17</v>
      </c>
      <c r="E25" s="20">
        <v>1</v>
      </c>
      <c r="F25" s="125">
        <v>2218.8266879999983</v>
      </c>
      <c r="G25" s="105">
        <v>0</v>
      </c>
      <c r="H25" s="21">
        <f t="shared" ref="H25:H86" si="0">SUM(E25*G25)</f>
        <v>0</v>
      </c>
      <c r="I25" s="131">
        <f t="shared" ref="I25:I86" si="1">SUM(F25*G25)</f>
        <v>0</v>
      </c>
      <c r="J25" s="8"/>
    </row>
    <row r="26" spans="2:10" ht="15.6">
      <c r="B26" s="145"/>
      <c r="C26" s="16" t="s">
        <v>18</v>
      </c>
      <c r="D26" s="17" t="s">
        <v>19</v>
      </c>
      <c r="E26" s="20">
        <v>1</v>
      </c>
      <c r="F26" s="125">
        <v>2218.8266879999983</v>
      </c>
      <c r="G26" s="105">
        <v>0</v>
      </c>
      <c r="H26" s="21">
        <f t="shared" si="0"/>
        <v>0</v>
      </c>
      <c r="I26" s="131">
        <f t="shared" si="1"/>
        <v>0</v>
      </c>
      <c r="J26" s="8"/>
    </row>
    <row r="27" spans="2:10" ht="15.6">
      <c r="B27" s="145"/>
      <c r="C27" s="18" t="s">
        <v>20</v>
      </c>
      <c r="D27" s="19" t="s">
        <v>21</v>
      </c>
      <c r="E27" s="21">
        <v>0.30399999999999999</v>
      </c>
      <c r="F27" s="125">
        <v>671.71946399999956</v>
      </c>
      <c r="G27" s="105">
        <v>0</v>
      </c>
      <c r="H27" s="21">
        <f t="shared" si="0"/>
        <v>0</v>
      </c>
      <c r="I27" s="131">
        <f t="shared" si="1"/>
        <v>0</v>
      </c>
      <c r="J27" s="8"/>
    </row>
    <row r="28" spans="2:10" ht="15.6">
      <c r="B28" s="145"/>
      <c r="C28" s="16" t="s">
        <v>22</v>
      </c>
      <c r="D28" s="17" t="s">
        <v>23</v>
      </c>
      <c r="E28" s="20">
        <v>1</v>
      </c>
      <c r="F28" s="125">
        <v>2218.8266879999983</v>
      </c>
      <c r="G28" s="105">
        <v>0</v>
      </c>
      <c r="H28" s="21">
        <f t="shared" si="0"/>
        <v>0</v>
      </c>
      <c r="I28" s="131">
        <f t="shared" si="1"/>
        <v>0</v>
      </c>
      <c r="J28" s="8"/>
    </row>
    <row r="29" spans="2:10" ht="15.6">
      <c r="B29" s="145"/>
      <c r="C29" s="18" t="s">
        <v>24</v>
      </c>
      <c r="D29" s="17" t="s">
        <v>25</v>
      </c>
      <c r="E29" s="21">
        <v>1</v>
      </c>
      <c r="F29" s="125">
        <v>2204.8069679999985</v>
      </c>
      <c r="G29" s="105">
        <v>0</v>
      </c>
      <c r="H29" s="21">
        <f t="shared" si="0"/>
        <v>0</v>
      </c>
      <c r="I29" s="131">
        <f t="shared" si="1"/>
        <v>0</v>
      </c>
      <c r="J29" s="8"/>
    </row>
    <row r="30" spans="2:10" ht="15.6">
      <c r="B30" s="145"/>
      <c r="C30" s="16" t="s">
        <v>397</v>
      </c>
      <c r="D30" s="17" t="s">
        <v>423</v>
      </c>
      <c r="E30" s="20">
        <v>0.58599999999999997</v>
      </c>
      <c r="F30" s="125">
        <v>1292.1199999999999</v>
      </c>
      <c r="G30" s="105">
        <v>0</v>
      </c>
      <c r="H30" s="21">
        <f t="shared" si="0"/>
        <v>0</v>
      </c>
      <c r="I30" s="131">
        <f t="shared" si="1"/>
        <v>0</v>
      </c>
      <c r="J30" s="8"/>
    </row>
    <row r="31" spans="2:10" ht="15.6">
      <c r="B31" s="145"/>
      <c r="C31" s="16" t="s">
        <v>398</v>
      </c>
      <c r="D31" s="17" t="s">
        <v>424</v>
      </c>
      <c r="E31" s="20">
        <v>0.58599999999999997</v>
      </c>
      <c r="F31" s="125">
        <v>1292.1199999999999</v>
      </c>
      <c r="G31" s="105">
        <v>0</v>
      </c>
      <c r="H31" s="21">
        <f t="shared" si="0"/>
        <v>0</v>
      </c>
      <c r="I31" s="131">
        <f t="shared" si="1"/>
        <v>0</v>
      </c>
      <c r="J31" s="8"/>
    </row>
    <row r="32" spans="2:10" ht="15.6">
      <c r="B32" s="145"/>
      <c r="C32" s="16" t="s">
        <v>399</v>
      </c>
      <c r="D32" s="17" t="s">
        <v>436</v>
      </c>
      <c r="E32" s="20">
        <v>0.48199999999999998</v>
      </c>
      <c r="F32" s="125">
        <v>1062.83</v>
      </c>
      <c r="G32" s="105">
        <v>0</v>
      </c>
      <c r="H32" s="21">
        <f t="shared" si="0"/>
        <v>0</v>
      </c>
      <c r="I32" s="131">
        <f t="shared" si="1"/>
        <v>0</v>
      </c>
      <c r="J32" s="8"/>
    </row>
    <row r="33" spans="2:10" ht="15.6">
      <c r="B33" s="146"/>
      <c r="C33" s="16" t="s">
        <v>400</v>
      </c>
      <c r="D33" s="17" t="s">
        <v>437</v>
      </c>
      <c r="E33" s="21">
        <v>0.48199999999999998</v>
      </c>
      <c r="F33" s="125">
        <v>1062.83</v>
      </c>
      <c r="G33" s="105">
        <v>0</v>
      </c>
      <c r="H33" s="21">
        <f t="shared" si="0"/>
        <v>0</v>
      </c>
      <c r="I33" s="131">
        <f t="shared" si="1"/>
        <v>0</v>
      </c>
      <c r="J33" s="8"/>
    </row>
    <row r="34" spans="2:10" ht="15.6">
      <c r="B34" s="13" t="s">
        <v>7</v>
      </c>
      <c r="C34" s="13" t="s">
        <v>8</v>
      </c>
      <c r="D34" s="38" t="s">
        <v>9</v>
      </c>
      <c r="E34" s="14" t="s">
        <v>0</v>
      </c>
      <c r="F34" s="15" t="s">
        <v>10</v>
      </c>
      <c r="G34" s="106" t="s">
        <v>210</v>
      </c>
      <c r="H34" s="104" t="s">
        <v>211</v>
      </c>
      <c r="I34" s="15" t="s">
        <v>212</v>
      </c>
      <c r="J34" s="8"/>
    </row>
    <row r="35" spans="2:10" ht="15.6" customHeight="1">
      <c r="B35" s="144" t="s">
        <v>26</v>
      </c>
      <c r="C35" s="16" t="s">
        <v>27</v>
      </c>
      <c r="D35" s="17" t="s">
        <v>28</v>
      </c>
      <c r="E35" s="20">
        <v>0.10199999999999999</v>
      </c>
      <c r="F35" s="107">
        <v>225.63746399999991</v>
      </c>
      <c r="G35" s="105">
        <v>0</v>
      </c>
      <c r="H35" s="21">
        <f t="shared" si="0"/>
        <v>0</v>
      </c>
      <c r="I35" s="131">
        <f t="shared" si="1"/>
        <v>0</v>
      </c>
      <c r="J35" s="8"/>
    </row>
    <row r="36" spans="2:10" ht="15.6">
      <c r="B36" s="145"/>
      <c r="C36" s="16" t="s">
        <v>29</v>
      </c>
      <c r="D36" s="17" t="s">
        <v>30</v>
      </c>
      <c r="E36" s="20">
        <v>0.10199999999999999</v>
      </c>
      <c r="F36" s="125">
        <v>225.63746399999991</v>
      </c>
      <c r="G36" s="105">
        <v>0</v>
      </c>
      <c r="H36" s="21">
        <f t="shared" si="0"/>
        <v>0</v>
      </c>
      <c r="I36" s="131">
        <f t="shared" si="1"/>
        <v>0</v>
      </c>
      <c r="J36" s="8"/>
    </row>
    <row r="37" spans="2:10" ht="15.6">
      <c r="B37" s="145"/>
      <c r="C37" s="18" t="s">
        <v>31</v>
      </c>
      <c r="D37" s="19" t="s">
        <v>32</v>
      </c>
      <c r="E37" s="21">
        <v>0.1</v>
      </c>
      <c r="F37" s="125">
        <v>220.28447999999989</v>
      </c>
      <c r="G37" s="105">
        <v>0</v>
      </c>
      <c r="H37" s="21">
        <f t="shared" si="0"/>
        <v>0</v>
      </c>
      <c r="I37" s="131">
        <f t="shared" si="1"/>
        <v>0</v>
      </c>
      <c r="J37" s="8"/>
    </row>
    <row r="38" spans="2:10" ht="15.6">
      <c r="B38" s="145"/>
      <c r="C38" s="18" t="s">
        <v>33</v>
      </c>
      <c r="D38" s="19" t="s">
        <v>34</v>
      </c>
      <c r="E38" s="20">
        <v>0.14599999999999999</v>
      </c>
      <c r="F38" s="125">
        <v>322.34092799999979</v>
      </c>
      <c r="G38" s="105">
        <v>0</v>
      </c>
      <c r="H38" s="21">
        <f t="shared" si="0"/>
        <v>0</v>
      </c>
      <c r="I38" s="131">
        <f t="shared" si="1"/>
        <v>0</v>
      </c>
      <c r="J38" s="8"/>
    </row>
    <row r="39" spans="2:10" ht="15.6">
      <c r="B39" s="145"/>
      <c r="C39" s="18" t="s">
        <v>35</v>
      </c>
      <c r="D39" s="19" t="s">
        <v>36</v>
      </c>
      <c r="E39" s="21">
        <v>7.0999999999999994E-2</v>
      </c>
      <c r="F39" s="125">
        <v>156.86080799999988</v>
      </c>
      <c r="G39" s="105">
        <v>0</v>
      </c>
      <c r="H39" s="21">
        <f t="shared" si="0"/>
        <v>0</v>
      </c>
      <c r="I39" s="131">
        <f t="shared" si="1"/>
        <v>0</v>
      </c>
      <c r="J39" s="8"/>
    </row>
    <row r="40" spans="2:10" ht="15.6">
      <c r="B40" s="145"/>
      <c r="C40" s="18" t="s">
        <v>37</v>
      </c>
      <c r="D40" s="19" t="s">
        <v>38</v>
      </c>
      <c r="E40" s="20">
        <v>9.6000000000000002E-2</v>
      </c>
      <c r="F40" s="125">
        <v>209.48366399999989</v>
      </c>
      <c r="G40" s="105">
        <v>0</v>
      </c>
      <c r="H40" s="21">
        <f t="shared" si="0"/>
        <v>0</v>
      </c>
      <c r="I40" s="131">
        <f t="shared" si="1"/>
        <v>0</v>
      </c>
      <c r="J40" s="8"/>
    </row>
    <row r="41" spans="2:10" ht="15.6">
      <c r="B41" s="145"/>
      <c r="C41" s="18" t="s">
        <v>39</v>
      </c>
      <c r="D41" s="19" t="s">
        <v>40</v>
      </c>
      <c r="E41" s="20">
        <v>0.379</v>
      </c>
      <c r="F41" s="125">
        <v>835.69979999999941</v>
      </c>
      <c r="G41" s="105">
        <v>0</v>
      </c>
      <c r="H41" s="21">
        <f t="shared" si="0"/>
        <v>0</v>
      </c>
      <c r="I41" s="131">
        <f t="shared" si="1"/>
        <v>0</v>
      </c>
      <c r="J41" s="8"/>
    </row>
    <row r="42" spans="2:10" ht="15.6">
      <c r="B42" s="145"/>
      <c r="C42" s="18" t="s">
        <v>41</v>
      </c>
      <c r="D42" s="19" t="s">
        <v>42</v>
      </c>
      <c r="E42" s="21">
        <v>0.45500000000000002</v>
      </c>
      <c r="F42" s="125">
        <v>1003.3851359999994</v>
      </c>
      <c r="G42" s="105">
        <v>0</v>
      </c>
      <c r="H42" s="21">
        <f t="shared" si="0"/>
        <v>0</v>
      </c>
      <c r="I42" s="131">
        <f t="shared" si="1"/>
        <v>0</v>
      </c>
      <c r="J42" s="8"/>
    </row>
    <row r="43" spans="2:10" ht="15.6">
      <c r="B43" s="145"/>
      <c r="C43" s="18" t="s">
        <v>43</v>
      </c>
      <c r="D43" s="19" t="s">
        <v>44</v>
      </c>
      <c r="E43" s="21">
        <v>1.9E-2</v>
      </c>
      <c r="F43" s="107">
        <v>41.869463999999972</v>
      </c>
      <c r="G43" s="105">
        <v>0</v>
      </c>
      <c r="H43" s="21">
        <f t="shared" si="0"/>
        <v>0</v>
      </c>
      <c r="I43" s="131">
        <f t="shared" si="1"/>
        <v>0</v>
      </c>
      <c r="J43" s="8"/>
    </row>
    <row r="44" spans="2:10" ht="15.6">
      <c r="B44" s="145"/>
      <c r="C44" s="18" t="s">
        <v>45</v>
      </c>
      <c r="D44" s="19" t="s">
        <v>46</v>
      </c>
      <c r="E44" s="21">
        <v>1.9E-2</v>
      </c>
      <c r="F44" s="125">
        <v>41.869463999999972</v>
      </c>
      <c r="G44" s="105">
        <v>0</v>
      </c>
      <c r="H44" s="21">
        <f t="shared" si="0"/>
        <v>0</v>
      </c>
      <c r="I44" s="131">
        <f t="shared" si="1"/>
        <v>0</v>
      </c>
      <c r="J44" s="8"/>
    </row>
    <row r="45" spans="2:10" ht="15.6">
      <c r="B45" s="145"/>
      <c r="C45" s="18" t="s">
        <v>385</v>
      </c>
      <c r="D45" s="19" t="s">
        <v>395</v>
      </c>
      <c r="E45" s="21">
        <v>4.4999999999999998E-2</v>
      </c>
      <c r="F45" s="107">
        <v>99.222863999999944</v>
      </c>
      <c r="G45" s="105">
        <v>0</v>
      </c>
      <c r="H45" s="21">
        <f t="shared" si="0"/>
        <v>0</v>
      </c>
      <c r="I45" s="131">
        <f t="shared" si="1"/>
        <v>0</v>
      </c>
      <c r="J45" s="8"/>
    </row>
    <row r="46" spans="2:10" ht="15.6" customHeight="1">
      <c r="B46" s="146"/>
      <c r="C46" s="18" t="s">
        <v>386</v>
      </c>
      <c r="D46" s="19" t="s">
        <v>396</v>
      </c>
      <c r="E46" s="21">
        <v>4.4999999999999998E-2</v>
      </c>
      <c r="F46" s="125">
        <v>99.222863999999944</v>
      </c>
      <c r="G46" s="105">
        <v>0</v>
      </c>
      <c r="H46" s="21">
        <f t="shared" si="0"/>
        <v>0</v>
      </c>
      <c r="I46" s="131">
        <f t="shared" si="1"/>
        <v>0</v>
      </c>
      <c r="J46" s="8"/>
    </row>
    <row r="47" spans="2:10" ht="16.2" thickBot="1">
      <c r="B47" s="13" t="s">
        <v>7</v>
      </c>
      <c r="C47" s="13" t="s">
        <v>8</v>
      </c>
      <c r="D47" s="38" t="s">
        <v>9</v>
      </c>
      <c r="E47" s="14" t="s">
        <v>0</v>
      </c>
      <c r="F47" s="15" t="s">
        <v>10</v>
      </c>
      <c r="G47" s="106" t="s">
        <v>210</v>
      </c>
      <c r="H47" s="104" t="s">
        <v>211</v>
      </c>
      <c r="I47" s="15" t="s">
        <v>212</v>
      </c>
      <c r="J47" s="8"/>
    </row>
    <row r="48" spans="2:10" ht="15.6">
      <c r="B48" s="181" t="s">
        <v>47</v>
      </c>
      <c r="C48" s="18" t="s">
        <v>48</v>
      </c>
      <c r="D48" s="19" t="s">
        <v>49</v>
      </c>
      <c r="E48" s="21">
        <v>6.2E-2</v>
      </c>
      <c r="F48" s="126">
        <v>136.26100799999989</v>
      </c>
      <c r="G48" s="105">
        <v>0</v>
      </c>
      <c r="H48" s="21">
        <f t="shared" si="0"/>
        <v>0</v>
      </c>
      <c r="I48" s="131">
        <f t="shared" si="1"/>
        <v>0</v>
      </c>
      <c r="J48" s="8"/>
    </row>
    <row r="49" spans="2:10" ht="15.6">
      <c r="B49" s="182"/>
      <c r="C49" s="18" t="s">
        <v>50</v>
      </c>
      <c r="D49" s="19" t="s">
        <v>51</v>
      </c>
      <c r="E49" s="21">
        <v>0.129</v>
      </c>
      <c r="F49" s="127">
        <v>284.71591199999989</v>
      </c>
      <c r="G49" s="105">
        <v>0</v>
      </c>
      <c r="H49" s="21">
        <f t="shared" si="0"/>
        <v>0</v>
      </c>
      <c r="I49" s="131">
        <f t="shared" si="1"/>
        <v>0</v>
      </c>
      <c r="J49" s="8"/>
    </row>
    <row r="50" spans="2:10" ht="15.6" customHeight="1">
      <c r="B50" s="183"/>
      <c r="C50" s="18" t="s">
        <v>52</v>
      </c>
      <c r="D50" s="19" t="s">
        <v>53</v>
      </c>
      <c r="E50" s="21">
        <v>0.13300000000000001</v>
      </c>
      <c r="F50" s="128">
        <v>294.56231999999989</v>
      </c>
      <c r="G50" s="105">
        <v>0</v>
      </c>
      <c r="H50" s="21">
        <f t="shared" si="0"/>
        <v>0</v>
      </c>
      <c r="I50" s="131">
        <f t="shared" si="1"/>
        <v>0</v>
      </c>
      <c r="J50" s="8"/>
    </row>
    <row r="51" spans="2:10" ht="15.6">
      <c r="B51" s="13" t="s">
        <v>7</v>
      </c>
      <c r="C51" s="13" t="s">
        <v>8</v>
      </c>
      <c r="D51" s="38" t="s">
        <v>9</v>
      </c>
      <c r="E51" s="14" t="s">
        <v>0</v>
      </c>
      <c r="F51" s="15" t="s">
        <v>10</v>
      </c>
      <c r="G51" s="106" t="s">
        <v>210</v>
      </c>
      <c r="H51" s="104" t="s">
        <v>211</v>
      </c>
      <c r="I51" s="15" t="s">
        <v>212</v>
      </c>
      <c r="J51" s="8"/>
    </row>
    <row r="52" spans="2:10" ht="15.6" customHeight="1">
      <c r="B52" s="144" t="s">
        <v>54</v>
      </c>
      <c r="C52" s="18" t="s">
        <v>55</v>
      </c>
      <c r="D52" s="19" t="s">
        <v>56</v>
      </c>
      <c r="E52" s="20">
        <v>7.1999999999999995E-2</v>
      </c>
      <c r="F52" s="107">
        <v>157.92784799999993</v>
      </c>
      <c r="G52" s="105">
        <v>0</v>
      </c>
      <c r="H52" s="21">
        <f t="shared" si="0"/>
        <v>0</v>
      </c>
      <c r="I52" s="131">
        <f t="shared" si="1"/>
        <v>0</v>
      </c>
      <c r="J52" s="8"/>
    </row>
    <row r="53" spans="2:10" ht="15.6">
      <c r="B53" s="145"/>
      <c r="C53" s="18" t="s">
        <v>57</v>
      </c>
      <c r="D53" s="19" t="s">
        <v>58</v>
      </c>
      <c r="E53" s="20">
        <v>7.1999999999999995E-2</v>
      </c>
      <c r="F53" s="125">
        <v>157.92784799999993</v>
      </c>
      <c r="G53" s="105">
        <v>0</v>
      </c>
      <c r="H53" s="21">
        <f t="shared" si="0"/>
        <v>0</v>
      </c>
      <c r="I53" s="131">
        <f t="shared" si="1"/>
        <v>0</v>
      </c>
      <c r="J53" s="8"/>
    </row>
    <row r="54" spans="2:10" ht="15.6">
      <c r="B54" s="145"/>
      <c r="C54" s="18" t="s">
        <v>59</v>
      </c>
      <c r="D54" s="19" t="s">
        <v>60</v>
      </c>
      <c r="E54" s="20">
        <v>6.9000000000000006E-2</v>
      </c>
      <c r="F54" s="125">
        <v>152.39109599999989</v>
      </c>
      <c r="G54" s="105">
        <v>0</v>
      </c>
      <c r="H54" s="21">
        <f t="shared" si="0"/>
        <v>0</v>
      </c>
      <c r="I54" s="131">
        <f t="shared" si="1"/>
        <v>0</v>
      </c>
      <c r="J54" s="8"/>
    </row>
    <row r="55" spans="2:10" ht="15.6">
      <c r="B55" s="145"/>
      <c r="C55" s="18" t="s">
        <v>61</v>
      </c>
      <c r="D55" s="19" t="s">
        <v>62</v>
      </c>
      <c r="E55" s="20">
        <v>0.12</v>
      </c>
      <c r="F55" s="125">
        <v>265.0230959999999</v>
      </c>
      <c r="G55" s="105">
        <v>0</v>
      </c>
      <c r="H55" s="21">
        <f t="shared" si="0"/>
        <v>0</v>
      </c>
      <c r="I55" s="131">
        <f t="shared" si="1"/>
        <v>0</v>
      </c>
      <c r="J55" s="8"/>
    </row>
    <row r="56" spans="2:10" ht="15.6">
      <c r="B56" s="145"/>
      <c r="C56" s="18" t="s">
        <v>63</v>
      </c>
      <c r="D56" s="19" t="s">
        <v>64</v>
      </c>
      <c r="E56" s="20">
        <v>7.3999999999999996E-2</v>
      </c>
      <c r="F56" s="125">
        <v>162.23750399999989</v>
      </c>
      <c r="G56" s="105">
        <v>0</v>
      </c>
      <c r="H56" s="21">
        <f t="shared" si="0"/>
        <v>0</v>
      </c>
      <c r="I56" s="131">
        <f t="shared" si="1"/>
        <v>0</v>
      </c>
      <c r="J56" s="8"/>
    </row>
    <row r="57" spans="2:10" ht="15.6">
      <c r="B57" s="145"/>
      <c r="C57" s="18" t="s">
        <v>65</v>
      </c>
      <c r="D57" s="19" t="s">
        <v>66</v>
      </c>
      <c r="E57" s="20">
        <v>5.1999999999999998E-2</v>
      </c>
      <c r="F57" s="125">
        <v>113.68718399999993</v>
      </c>
      <c r="G57" s="105">
        <v>0</v>
      </c>
      <c r="H57" s="21">
        <f t="shared" si="0"/>
        <v>0</v>
      </c>
      <c r="I57" s="131">
        <f t="shared" si="1"/>
        <v>0</v>
      </c>
      <c r="J57" s="8"/>
    </row>
    <row r="58" spans="2:10" ht="15.6">
      <c r="B58" s="145"/>
      <c r="C58" s="18" t="s">
        <v>67</v>
      </c>
      <c r="D58" s="19" t="s">
        <v>68</v>
      </c>
      <c r="E58" s="20">
        <v>0.122</v>
      </c>
      <c r="F58" s="125">
        <v>270.39979199999976</v>
      </c>
      <c r="G58" s="105">
        <v>0</v>
      </c>
      <c r="H58" s="21">
        <f t="shared" si="0"/>
        <v>0</v>
      </c>
      <c r="I58" s="131">
        <f t="shared" si="1"/>
        <v>0</v>
      </c>
      <c r="J58" s="8"/>
    </row>
    <row r="59" spans="2:10" ht="15.6">
      <c r="B59" s="145"/>
      <c r="C59" s="18" t="s">
        <v>69</v>
      </c>
      <c r="D59" s="19" t="s">
        <v>70</v>
      </c>
      <c r="E59" s="20">
        <v>0.122</v>
      </c>
      <c r="F59" s="125">
        <v>270.39979199999976</v>
      </c>
      <c r="G59" s="105">
        <v>0</v>
      </c>
      <c r="H59" s="21">
        <f t="shared" si="0"/>
        <v>0</v>
      </c>
      <c r="I59" s="131">
        <f t="shared" si="1"/>
        <v>0</v>
      </c>
      <c r="J59" s="8"/>
    </row>
    <row r="60" spans="2:10" ht="15.6">
      <c r="B60" s="145"/>
      <c r="C60" s="18" t="s">
        <v>71</v>
      </c>
      <c r="D60" s="19" t="s">
        <v>72</v>
      </c>
      <c r="E60" s="20">
        <v>6.2E-2</v>
      </c>
      <c r="F60" s="125">
        <v>137.16799199999988</v>
      </c>
      <c r="G60" s="105">
        <v>0</v>
      </c>
      <c r="H60" s="21">
        <f t="shared" si="0"/>
        <v>0</v>
      </c>
      <c r="I60" s="131">
        <f t="shared" si="1"/>
        <v>0</v>
      </c>
      <c r="J60" s="8"/>
    </row>
    <row r="61" spans="2:10" ht="15.6">
      <c r="B61" s="145"/>
      <c r="C61" s="18" t="s">
        <v>73</v>
      </c>
      <c r="D61" s="19" t="s">
        <v>74</v>
      </c>
      <c r="E61" s="20">
        <v>9.8000000000000004E-2</v>
      </c>
      <c r="F61" s="125">
        <v>215.79105599999988</v>
      </c>
      <c r="G61" s="105">
        <v>0</v>
      </c>
      <c r="H61" s="21">
        <f t="shared" si="0"/>
        <v>0</v>
      </c>
      <c r="I61" s="131">
        <f t="shared" si="1"/>
        <v>0</v>
      </c>
      <c r="J61" s="8"/>
    </row>
    <row r="62" spans="2:10" ht="15.6">
      <c r="B62" s="145"/>
      <c r="C62" s="18" t="s">
        <v>75</v>
      </c>
      <c r="D62" s="19" t="s">
        <v>76</v>
      </c>
      <c r="E62" s="20">
        <v>0.107</v>
      </c>
      <c r="F62" s="125">
        <v>235.31195999999986</v>
      </c>
      <c r="G62" s="105">
        <v>0</v>
      </c>
      <c r="H62" s="21">
        <f t="shared" si="0"/>
        <v>0</v>
      </c>
      <c r="I62" s="131">
        <f t="shared" si="1"/>
        <v>0</v>
      </c>
      <c r="J62" s="8"/>
    </row>
    <row r="63" spans="2:10" ht="15.6">
      <c r="B63" s="145"/>
      <c r="C63" s="18" t="s">
        <v>77</v>
      </c>
      <c r="D63" s="19" t="s">
        <v>78</v>
      </c>
      <c r="E63" s="21">
        <v>0.11799999999999999</v>
      </c>
      <c r="F63" s="125">
        <v>260.51781599999981</v>
      </c>
      <c r="G63" s="105">
        <v>0</v>
      </c>
      <c r="H63" s="21">
        <f t="shared" si="0"/>
        <v>0</v>
      </c>
      <c r="I63" s="131">
        <f t="shared" si="1"/>
        <v>0</v>
      </c>
      <c r="J63" s="8"/>
    </row>
    <row r="64" spans="2:10" ht="15.6">
      <c r="B64" s="145"/>
      <c r="C64" s="18" t="s">
        <v>79</v>
      </c>
      <c r="D64" s="19" t="s">
        <v>80</v>
      </c>
      <c r="E64" s="20">
        <v>0.106</v>
      </c>
      <c r="F64" s="125">
        <v>231.01415999999986</v>
      </c>
      <c r="G64" s="105">
        <v>0</v>
      </c>
      <c r="H64" s="21">
        <f t="shared" si="0"/>
        <v>0</v>
      </c>
      <c r="I64" s="131">
        <f t="shared" si="1"/>
        <v>0</v>
      </c>
      <c r="J64" s="8"/>
    </row>
    <row r="65" spans="2:10" ht="15.6">
      <c r="B65" s="145"/>
      <c r="C65" s="18" t="s">
        <v>81</v>
      </c>
      <c r="D65" s="19" t="s">
        <v>82</v>
      </c>
      <c r="E65" s="20">
        <v>0.13600000000000001</v>
      </c>
      <c r="F65" s="125">
        <v>297.82864799999982</v>
      </c>
      <c r="G65" s="105">
        <v>0</v>
      </c>
      <c r="H65" s="21">
        <f t="shared" si="0"/>
        <v>0</v>
      </c>
      <c r="I65" s="131">
        <f t="shared" si="1"/>
        <v>0</v>
      </c>
      <c r="J65" s="8"/>
    </row>
    <row r="66" spans="2:10" ht="15.6">
      <c r="B66" s="145"/>
      <c r="C66" s="18" t="s">
        <v>83</v>
      </c>
      <c r="D66" s="19" t="s">
        <v>84</v>
      </c>
      <c r="E66" s="20">
        <v>0.19</v>
      </c>
      <c r="F66" s="125">
        <v>392.60551199999975</v>
      </c>
      <c r="G66" s="105">
        <v>0</v>
      </c>
      <c r="H66" s="21">
        <f t="shared" si="0"/>
        <v>0</v>
      </c>
      <c r="I66" s="131">
        <f t="shared" si="1"/>
        <v>0</v>
      </c>
      <c r="J66" s="8"/>
    </row>
    <row r="67" spans="2:10" ht="15.6">
      <c r="B67" s="145"/>
      <c r="C67" s="18" t="s">
        <v>85</v>
      </c>
      <c r="D67" s="19" t="s">
        <v>86</v>
      </c>
      <c r="E67" s="20">
        <v>0.13300000000000001</v>
      </c>
      <c r="F67" s="125">
        <v>292.82541599999985</v>
      </c>
      <c r="G67" s="105">
        <v>0</v>
      </c>
      <c r="H67" s="21">
        <f t="shared" si="0"/>
        <v>0</v>
      </c>
      <c r="I67" s="131">
        <f t="shared" si="1"/>
        <v>0</v>
      </c>
      <c r="J67" s="8"/>
    </row>
    <row r="68" spans="2:10" ht="15.6">
      <c r="B68" s="145"/>
      <c r="C68" s="18" t="s">
        <v>87</v>
      </c>
      <c r="D68" s="19" t="s">
        <v>88</v>
      </c>
      <c r="E68" s="20">
        <v>0.06</v>
      </c>
      <c r="F68" s="125">
        <v>132.30110399999992</v>
      </c>
      <c r="G68" s="105">
        <v>0</v>
      </c>
      <c r="H68" s="21">
        <f t="shared" si="0"/>
        <v>0</v>
      </c>
      <c r="I68" s="131">
        <f t="shared" si="1"/>
        <v>0</v>
      </c>
      <c r="J68" s="8"/>
    </row>
    <row r="69" spans="2:10" ht="15.6">
      <c r="B69" s="145"/>
      <c r="C69" s="18" t="s">
        <v>89</v>
      </c>
      <c r="D69" s="19" t="s">
        <v>90</v>
      </c>
      <c r="E69" s="20">
        <v>9.2999999999999999E-2</v>
      </c>
      <c r="F69" s="125">
        <v>205.01395199999988</v>
      </c>
      <c r="G69" s="105">
        <v>0</v>
      </c>
      <c r="H69" s="21">
        <f t="shared" si="0"/>
        <v>0</v>
      </c>
      <c r="I69" s="131">
        <f t="shared" si="1"/>
        <v>0</v>
      </c>
      <c r="J69" s="8"/>
    </row>
    <row r="70" spans="2:10" ht="15.6">
      <c r="B70" s="145"/>
      <c r="C70" s="18" t="s">
        <v>91</v>
      </c>
      <c r="D70" s="19" t="s">
        <v>207</v>
      </c>
      <c r="E70" s="20">
        <v>0.12</v>
      </c>
      <c r="F70" s="125">
        <v>264.59035199999983</v>
      </c>
      <c r="G70" s="105">
        <v>0</v>
      </c>
      <c r="H70" s="21">
        <f t="shared" si="0"/>
        <v>0</v>
      </c>
      <c r="I70" s="131">
        <f t="shared" si="1"/>
        <v>0</v>
      </c>
      <c r="J70" s="8"/>
    </row>
    <row r="71" spans="2:10" ht="15.6">
      <c r="B71" s="145"/>
      <c r="C71" s="18" t="s">
        <v>92</v>
      </c>
      <c r="D71" s="19" t="s">
        <v>208</v>
      </c>
      <c r="E71" s="20">
        <v>0.127</v>
      </c>
      <c r="F71" s="125">
        <v>280.08614399999988</v>
      </c>
      <c r="G71" s="105">
        <v>0</v>
      </c>
      <c r="H71" s="21">
        <f t="shared" si="0"/>
        <v>0</v>
      </c>
      <c r="I71" s="131">
        <f t="shared" si="1"/>
        <v>0</v>
      </c>
      <c r="J71" s="8"/>
    </row>
    <row r="72" spans="2:10" ht="15.6">
      <c r="B72" s="145"/>
      <c r="C72" s="18" t="s">
        <v>93</v>
      </c>
      <c r="D72" s="19" t="s">
        <v>209</v>
      </c>
      <c r="E72" s="20">
        <v>0.12</v>
      </c>
      <c r="F72" s="125">
        <v>264.5014319999998</v>
      </c>
      <c r="G72" s="105">
        <v>0</v>
      </c>
      <c r="H72" s="21">
        <f t="shared" si="0"/>
        <v>0</v>
      </c>
      <c r="I72" s="131">
        <f t="shared" si="1"/>
        <v>0</v>
      </c>
      <c r="J72" s="8"/>
    </row>
    <row r="73" spans="2:10" ht="15.6">
      <c r="B73" s="145"/>
      <c r="C73" s="22" t="s">
        <v>94</v>
      </c>
      <c r="D73" s="23" t="s">
        <v>95</v>
      </c>
      <c r="E73" s="24">
        <v>0.08</v>
      </c>
      <c r="F73" s="129">
        <v>176.3935679999999</v>
      </c>
      <c r="G73" s="105">
        <v>0</v>
      </c>
      <c r="H73" s="21">
        <f t="shared" si="0"/>
        <v>0</v>
      </c>
      <c r="I73" s="131">
        <f t="shared" si="1"/>
        <v>0</v>
      </c>
      <c r="J73" s="8"/>
    </row>
    <row r="74" spans="2:10" ht="15.6">
      <c r="B74" s="145"/>
      <c r="C74" s="18" t="s">
        <v>96</v>
      </c>
      <c r="D74" s="19" t="s">
        <v>97</v>
      </c>
      <c r="E74" s="20">
        <v>0.30299999999999999</v>
      </c>
      <c r="F74" s="125">
        <v>668.15673599999946</v>
      </c>
      <c r="G74" s="105">
        <v>0</v>
      </c>
      <c r="H74" s="21">
        <f t="shared" si="0"/>
        <v>0</v>
      </c>
      <c r="I74" s="131">
        <f t="shared" si="1"/>
        <v>0</v>
      </c>
      <c r="J74" s="8"/>
    </row>
    <row r="75" spans="2:10" ht="15.6" customHeight="1">
      <c r="B75" s="145"/>
      <c r="C75" s="18" t="s">
        <v>98</v>
      </c>
      <c r="D75" s="19" t="s">
        <v>99</v>
      </c>
      <c r="E75" s="20">
        <v>0.30299999999999999</v>
      </c>
      <c r="F75" s="125">
        <v>668.15673599999946</v>
      </c>
      <c r="G75" s="105">
        <v>0</v>
      </c>
      <c r="H75" s="21">
        <f t="shared" si="0"/>
        <v>0</v>
      </c>
      <c r="I75" s="131">
        <f t="shared" si="1"/>
        <v>0</v>
      </c>
      <c r="J75" s="8"/>
    </row>
    <row r="76" spans="2:10" ht="15.6" customHeight="1">
      <c r="B76" s="146"/>
      <c r="C76" s="18" t="s">
        <v>401</v>
      </c>
      <c r="D76" s="19" t="s">
        <v>443</v>
      </c>
      <c r="E76" s="20">
        <v>0.25</v>
      </c>
      <c r="F76" s="107">
        <v>551.24</v>
      </c>
      <c r="G76" s="105">
        <v>0</v>
      </c>
      <c r="H76" s="21">
        <f t="shared" ref="H76" si="2">SUM(E76*G76)</f>
        <v>0</v>
      </c>
      <c r="I76" s="131">
        <f t="shared" si="1"/>
        <v>0</v>
      </c>
      <c r="J76" s="8"/>
    </row>
    <row r="77" spans="2:10" ht="15.6">
      <c r="B77" s="13" t="s">
        <v>7</v>
      </c>
      <c r="C77" s="13" t="s">
        <v>8</v>
      </c>
      <c r="D77" s="38" t="s">
        <v>9</v>
      </c>
      <c r="E77" s="103" t="s">
        <v>0</v>
      </c>
      <c r="F77" s="15" t="s">
        <v>10</v>
      </c>
      <c r="G77" s="106" t="s">
        <v>210</v>
      </c>
      <c r="H77" s="104" t="s">
        <v>211</v>
      </c>
      <c r="I77" s="15" t="s">
        <v>212</v>
      </c>
      <c r="J77" s="8"/>
    </row>
    <row r="78" spans="2:10" ht="15.6">
      <c r="B78" s="144" t="s">
        <v>100</v>
      </c>
      <c r="C78" s="18" t="s">
        <v>101</v>
      </c>
      <c r="D78" s="19" t="s">
        <v>102</v>
      </c>
      <c r="E78" s="20">
        <v>0.122</v>
      </c>
      <c r="F78" s="107">
        <v>270.39979199999976</v>
      </c>
      <c r="G78" s="105">
        <v>0</v>
      </c>
      <c r="H78" s="21">
        <f t="shared" si="0"/>
        <v>0</v>
      </c>
      <c r="I78" s="131">
        <f t="shared" si="1"/>
        <v>0</v>
      </c>
      <c r="J78" s="8"/>
    </row>
    <row r="79" spans="2:10" ht="15.6">
      <c r="B79" s="145"/>
      <c r="C79" s="18" t="s">
        <v>103</v>
      </c>
      <c r="D79" s="19" t="s">
        <v>104</v>
      </c>
      <c r="E79" s="20">
        <v>0.16700000000000001</v>
      </c>
      <c r="F79" s="125">
        <v>368.01023999999973</v>
      </c>
      <c r="G79" s="105">
        <v>0</v>
      </c>
      <c r="H79" s="21">
        <f t="shared" si="0"/>
        <v>0</v>
      </c>
      <c r="I79" s="131">
        <f t="shared" si="1"/>
        <v>0</v>
      </c>
      <c r="J79" s="8"/>
    </row>
    <row r="80" spans="2:10" ht="15.6">
      <c r="B80" s="145"/>
      <c r="C80" s="25">
        <v>463</v>
      </c>
      <c r="D80" s="26" t="s">
        <v>105</v>
      </c>
      <c r="E80" s="27">
        <v>0.114</v>
      </c>
      <c r="F80" s="107">
        <v>251.32941599999981</v>
      </c>
      <c r="G80" s="105">
        <v>0</v>
      </c>
      <c r="H80" s="21">
        <f t="shared" si="0"/>
        <v>0</v>
      </c>
      <c r="I80" s="131">
        <f t="shared" si="1"/>
        <v>0</v>
      </c>
      <c r="J80" s="8"/>
    </row>
    <row r="81" spans="2:10" ht="15.6">
      <c r="B81" s="145"/>
      <c r="C81" s="25">
        <v>464</v>
      </c>
      <c r="D81" s="26" t="s">
        <v>106</v>
      </c>
      <c r="E81" s="27">
        <v>0.115</v>
      </c>
      <c r="F81" s="107">
        <v>253.42792799999981</v>
      </c>
      <c r="G81" s="105">
        <v>0</v>
      </c>
      <c r="H81" s="21">
        <f t="shared" si="0"/>
        <v>0</v>
      </c>
      <c r="I81" s="131">
        <f t="shared" si="1"/>
        <v>0</v>
      </c>
      <c r="J81" s="8"/>
    </row>
    <row r="82" spans="2:10" ht="15.6">
      <c r="B82" s="145"/>
      <c r="C82" s="9">
        <v>470</v>
      </c>
      <c r="D82" s="10" t="s">
        <v>107</v>
      </c>
      <c r="E82" s="71">
        <v>0.122</v>
      </c>
      <c r="F82" s="107">
        <v>268.92371999999978</v>
      </c>
      <c r="G82" s="105">
        <v>0</v>
      </c>
      <c r="H82" s="21">
        <f t="shared" si="0"/>
        <v>0</v>
      </c>
      <c r="I82" s="131">
        <f t="shared" si="1"/>
        <v>0</v>
      </c>
      <c r="J82" s="8"/>
    </row>
    <row r="83" spans="2:10" ht="15.6">
      <c r="B83" s="145"/>
      <c r="C83" s="9">
        <v>471</v>
      </c>
      <c r="D83" s="10" t="s">
        <v>108</v>
      </c>
      <c r="E83" s="71">
        <v>0.122</v>
      </c>
      <c r="F83" s="107">
        <v>268.92371999999978</v>
      </c>
      <c r="G83" s="105">
        <v>0</v>
      </c>
      <c r="H83" s="21">
        <f t="shared" si="0"/>
        <v>0</v>
      </c>
      <c r="I83" s="131">
        <f t="shared" si="1"/>
        <v>0</v>
      </c>
      <c r="J83" s="8"/>
    </row>
    <row r="84" spans="2:10" ht="15.6">
      <c r="B84" s="145"/>
      <c r="C84" s="9">
        <v>518</v>
      </c>
      <c r="D84" s="26" t="s">
        <v>389</v>
      </c>
      <c r="E84" s="71">
        <v>0.02</v>
      </c>
      <c r="F84" s="107">
        <v>44.104319999999973</v>
      </c>
      <c r="G84" s="105">
        <v>0</v>
      </c>
      <c r="H84" s="21">
        <f t="shared" si="0"/>
        <v>0</v>
      </c>
      <c r="I84" s="131">
        <f t="shared" si="1"/>
        <v>0</v>
      </c>
      <c r="J84" s="8"/>
    </row>
    <row r="85" spans="2:10" ht="15.6">
      <c r="B85" s="145"/>
      <c r="C85" s="9">
        <v>519</v>
      </c>
      <c r="D85" s="26" t="s">
        <v>388</v>
      </c>
      <c r="E85" s="71">
        <v>0.02</v>
      </c>
      <c r="F85" s="107">
        <v>44.104319999999973</v>
      </c>
      <c r="G85" s="105">
        <v>0</v>
      </c>
      <c r="H85" s="21">
        <f t="shared" si="0"/>
        <v>0</v>
      </c>
      <c r="I85" s="131">
        <f t="shared" si="1"/>
        <v>0</v>
      </c>
      <c r="J85" s="8"/>
    </row>
    <row r="86" spans="2:10" ht="15.6" customHeight="1">
      <c r="B86" s="146"/>
      <c r="C86" s="9">
        <v>520</v>
      </c>
      <c r="D86" s="19" t="s">
        <v>387</v>
      </c>
      <c r="E86" s="71">
        <v>2.1000000000000001E-2</v>
      </c>
      <c r="F86" s="107">
        <v>46.202831999999965</v>
      </c>
      <c r="G86" s="105">
        <v>0</v>
      </c>
      <c r="H86" s="21">
        <f t="shared" si="0"/>
        <v>0</v>
      </c>
      <c r="I86" s="131">
        <f t="shared" si="1"/>
        <v>0</v>
      </c>
      <c r="J86" s="8"/>
    </row>
    <row r="87" spans="2:10" ht="15.6">
      <c r="B87" s="13" t="s">
        <v>7</v>
      </c>
      <c r="C87" s="13" t="s">
        <v>8</v>
      </c>
      <c r="D87" s="38" t="s">
        <v>9</v>
      </c>
      <c r="E87" s="103" t="s">
        <v>0</v>
      </c>
      <c r="F87" s="15" t="s">
        <v>10</v>
      </c>
      <c r="G87" s="106" t="s">
        <v>210</v>
      </c>
      <c r="H87" s="104" t="s">
        <v>211</v>
      </c>
      <c r="I87" s="15" t="s">
        <v>212</v>
      </c>
      <c r="J87" s="8"/>
    </row>
    <row r="88" spans="2:10" ht="15.6">
      <c r="B88" s="144" t="s">
        <v>109</v>
      </c>
      <c r="C88" s="18" t="s">
        <v>110</v>
      </c>
      <c r="D88" s="19" t="s">
        <v>111</v>
      </c>
      <c r="E88" s="20">
        <v>7.9000000000000001E-2</v>
      </c>
      <c r="F88" s="107">
        <v>174.96491999999986</v>
      </c>
      <c r="G88" s="105">
        <v>0</v>
      </c>
      <c r="H88" s="21">
        <f t="shared" ref="H88:H149" si="3">SUM(E88*G88)</f>
        <v>0</v>
      </c>
      <c r="I88" s="131">
        <f t="shared" ref="I88:I149" si="4">SUM(F88*G88)</f>
        <v>0</v>
      </c>
      <c r="J88" s="8"/>
    </row>
    <row r="89" spans="2:10" ht="15.6">
      <c r="B89" s="145"/>
      <c r="C89" s="18" t="s">
        <v>112</v>
      </c>
      <c r="D89" s="19" t="s">
        <v>113</v>
      </c>
      <c r="E89" s="20">
        <v>0.08</v>
      </c>
      <c r="F89" s="125">
        <v>176.5536239999999</v>
      </c>
      <c r="G89" s="105">
        <v>0</v>
      </c>
      <c r="H89" s="21">
        <f t="shared" si="3"/>
        <v>0</v>
      </c>
      <c r="I89" s="131">
        <f t="shared" si="4"/>
        <v>0</v>
      </c>
      <c r="J89" s="8"/>
    </row>
    <row r="90" spans="2:10" ht="15.6">
      <c r="B90" s="145"/>
      <c r="C90" s="18" t="s">
        <v>114</v>
      </c>
      <c r="D90" s="19" t="s">
        <v>115</v>
      </c>
      <c r="E90" s="20">
        <v>0.32900000000000001</v>
      </c>
      <c r="F90" s="125">
        <v>729.71901599999944</v>
      </c>
      <c r="G90" s="105">
        <v>0</v>
      </c>
      <c r="H90" s="21">
        <f t="shared" si="3"/>
        <v>0</v>
      </c>
      <c r="I90" s="131">
        <f t="shared" si="4"/>
        <v>0</v>
      </c>
      <c r="J90" s="8"/>
    </row>
    <row r="91" spans="2:10" ht="15.6">
      <c r="B91" s="145"/>
      <c r="C91" s="18" t="s">
        <v>116</v>
      </c>
      <c r="D91" s="19" t="s">
        <v>117</v>
      </c>
      <c r="E91" s="20">
        <v>0.109</v>
      </c>
      <c r="F91" s="125">
        <v>241.48300799999984</v>
      </c>
      <c r="G91" s="105">
        <v>0</v>
      </c>
      <c r="H91" s="21">
        <f t="shared" si="3"/>
        <v>0</v>
      </c>
      <c r="I91" s="131">
        <f t="shared" si="4"/>
        <v>0</v>
      </c>
      <c r="J91" s="8"/>
    </row>
    <row r="92" spans="2:10" ht="15.6">
      <c r="B92" s="145"/>
      <c r="C92" s="18" t="s">
        <v>118</v>
      </c>
      <c r="D92" s="19" t="s">
        <v>119</v>
      </c>
      <c r="E92" s="20">
        <v>0.14599999999999999</v>
      </c>
      <c r="F92" s="107">
        <v>322.36463999999972</v>
      </c>
      <c r="G92" s="105">
        <v>0</v>
      </c>
      <c r="H92" s="21">
        <f t="shared" si="3"/>
        <v>0</v>
      </c>
      <c r="I92" s="131">
        <f t="shared" si="4"/>
        <v>0</v>
      </c>
      <c r="J92" s="8"/>
    </row>
    <row r="93" spans="2:10" ht="15.6">
      <c r="B93" s="145"/>
      <c r="C93" s="18" t="s">
        <v>120</v>
      </c>
      <c r="D93" s="19" t="s">
        <v>121</v>
      </c>
      <c r="E93" s="20">
        <v>7.4999999999999997E-2</v>
      </c>
      <c r="F93" s="125">
        <v>165.1185119999999</v>
      </c>
      <c r="G93" s="105">
        <v>0</v>
      </c>
      <c r="H93" s="21">
        <f t="shared" si="3"/>
        <v>0</v>
      </c>
      <c r="I93" s="131">
        <f t="shared" si="4"/>
        <v>0</v>
      </c>
      <c r="J93" s="8"/>
    </row>
    <row r="94" spans="2:10" ht="15.6">
      <c r="B94" s="145"/>
      <c r="C94" s="18" t="s">
        <v>122</v>
      </c>
      <c r="D94" s="19" t="s">
        <v>123</v>
      </c>
      <c r="E94" s="20">
        <v>0.06</v>
      </c>
      <c r="F94" s="125">
        <v>132.6982799999999</v>
      </c>
      <c r="G94" s="105">
        <v>0</v>
      </c>
      <c r="H94" s="21">
        <f t="shared" si="3"/>
        <v>0</v>
      </c>
      <c r="I94" s="131">
        <f t="shared" si="4"/>
        <v>0</v>
      </c>
      <c r="J94" s="8"/>
    </row>
    <row r="95" spans="2:10" ht="15.6">
      <c r="B95" s="145"/>
      <c r="C95" s="18" t="s">
        <v>124</v>
      </c>
      <c r="D95" s="19" t="s">
        <v>125</v>
      </c>
      <c r="E95" s="20">
        <v>0.06</v>
      </c>
      <c r="F95" s="125">
        <v>132.6982799999999</v>
      </c>
      <c r="G95" s="105">
        <v>0</v>
      </c>
      <c r="H95" s="21">
        <f t="shared" si="3"/>
        <v>0</v>
      </c>
      <c r="I95" s="131">
        <f t="shared" si="4"/>
        <v>0</v>
      </c>
      <c r="J95" s="8"/>
    </row>
    <row r="96" spans="2:10" ht="15.6">
      <c r="B96" s="145"/>
      <c r="C96" s="18" t="s">
        <v>126</v>
      </c>
      <c r="D96" s="19" t="s">
        <v>127</v>
      </c>
      <c r="E96" s="20">
        <v>0.06</v>
      </c>
      <c r="F96" s="125">
        <v>132.6982799999999</v>
      </c>
      <c r="G96" s="105">
        <v>0</v>
      </c>
      <c r="H96" s="21">
        <f t="shared" si="3"/>
        <v>0</v>
      </c>
      <c r="I96" s="131">
        <f t="shared" si="4"/>
        <v>0</v>
      </c>
      <c r="J96" s="8"/>
    </row>
    <row r="97" spans="2:10" ht="15.6">
      <c r="B97" s="145"/>
      <c r="C97" s="18" t="s">
        <v>128</v>
      </c>
      <c r="D97" s="19" t="s">
        <v>129</v>
      </c>
      <c r="E97" s="20">
        <v>0.06</v>
      </c>
      <c r="F97" s="125">
        <v>132.6982799999999</v>
      </c>
      <c r="G97" s="105">
        <v>0</v>
      </c>
      <c r="H97" s="21">
        <f t="shared" si="3"/>
        <v>0</v>
      </c>
      <c r="I97" s="131">
        <f t="shared" si="4"/>
        <v>0</v>
      </c>
      <c r="J97" s="8"/>
    </row>
    <row r="98" spans="2:10" ht="15.6">
      <c r="B98" s="145"/>
      <c r="C98" s="18" t="s">
        <v>130</v>
      </c>
      <c r="D98" s="19" t="s">
        <v>131</v>
      </c>
      <c r="E98" s="20">
        <v>0.129</v>
      </c>
      <c r="F98" s="125">
        <v>284.56771199999974</v>
      </c>
      <c r="G98" s="105">
        <v>0</v>
      </c>
      <c r="H98" s="21">
        <f t="shared" si="3"/>
        <v>0</v>
      </c>
      <c r="I98" s="131">
        <f t="shared" si="4"/>
        <v>0</v>
      </c>
      <c r="J98" s="8"/>
    </row>
    <row r="99" spans="2:10" ht="15.6">
      <c r="B99" s="145"/>
      <c r="C99" s="18" t="s">
        <v>132</v>
      </c>
      <c r="D99" s="19" t="s">
        <v>133</v>
      </c>
      <c r="E99" s="20">
        <v>0.13300000000000001</v>
      </c>
      <c r="F99" s="125">
        <v>294.56231999999989</v>
      </c>
      <c r="G99" s="105">
        <v>0</v>
      </c>
      <c r="H99" s="21">
        <f t="shared" si="3"/>
        <v>0</v>
      </c>
      <c r="I99" s="131">
        <f t="shared" si="4"/>
        <v>0</v>
      </c>
      <c r="J99" s="8"/>
    </row>
    <row r="100" spans="2:10" ht="15.6">
      <c r="B100" s="145"/>
      <c r="C100" s="18" t="s">
        <v>134</v>
      </c>
      <c r="D100" s="19" t="s">
        <v>135</v>
      </c>
      <c r="E100" s="21">
        <v>0.06</v>
      </c>
      <c r="F100" s="125">
        <v>132.6982799999999</v>
      </c>
      <c r="G100" s="105">
        <v>0</v>
      </c>
      <c r="H100" s="21">
        <f t="shared" si="3"/>
        <v>0</v>
      </c>
      <c r="I100" s="131">
        <f t="shared" si="4"/>
        <v>0</v>
      </c>
      <c r="J100" s="8"/>
    </row>
    <row r="101" spans="2:10" ht="15.6">
      <c r="B101" s="145"/>
      <c r="C101" s="18" t="s">
        <v>136</v>
      </c>
      <c r="D101" s="19" t="s">
        <v>137</v>
      </c>
      <c r="E101" s="20">
        <v>9.8000000000000004E-2</v>
      </c>
      <c r="F101" s="125">
        <v>215.93925599999986</v>
      </c>
      <c r="G101" s="105">
        <v>0</v>
      </c>
      <c r="H101" s="21">
        <f t="shared" si="3"/>
        <v>0</v>
      </c>
      <c r="I101" s="131">
        <f t="shared" si="4"/>
        <v>0</v>
      </c>
      <c r="J101" s="8"/>
    </row>
    <row r="102" spans="2:10" ht="15.6">
      <c r="B102" s="145"/>
      <c r="C102" s="18" t="s">
        <v>138</v>
      </c>
      <c r="D102" s="19" t="s">
        <v>139</v>
      </c>
      <c r="E102" s="20">
        <v>0.09</v>
      </c>
      <c r="F102" s="125">
        <v>196.09823999999983</v>
      </c>
      <c r="G102" s="105">
        <v>0</v>
      </c>
      <c r="H102" s="21">
        <f t="shared" si="3"/>
        <v>0</v>
      </c>
      <c r="I102" s="131">
        <f t="shared" si="4"/>
        <v>0</v>
      </c>
      <c r="J102" s="8"/>
    </row>
    <row r="103" spans="2:10" ht="15.6">
      <c r="B103" s="145"/>
      <c r="C103" s="18" t="s">
        <v>140</v>
      </c>
      <c r="D103" s="19" t="s">
        <v>141</v>
      </c>
      <c r="E103" s="20">
        <v>0.08</v>
      </c>
      <c r="F103" s="125">
        <v>174.44325599999988</v>
      </c>
      <c r="G103" s="105">
        <v>0</v>
      </c>
      <c r="H103" s="21">
        <f t="shared" si="3"/>
        <v>0</v>
      </c>
      <c r="I103" s="131">
        <f t="shared" si="4"/>
        <v>0</v>
      </c>
      <c r="J103" s="8"/>
    </row>
    <row r="104" spans="2:10" ht="15.6">
      <c r="B104" s="145"/>
      <c r="C104" s="18" t="s">
        <v>142</v>
      </c>
      <c r="D104" s="19" t="s">
        <v>143</v>
      </c>
      <c r="E104" s="20">
        <v>6.4000000000000001E-2</v>
      </c>
      <c r="F104" s="125">
        <v>140.1971999999999</v>
      </c>
      <c r="G104" s="105">
        <v>0</v>
      </c>
      <c r="H104" s="21">
        <f t="shared" si="3"/>
        <v>0</v>
      </c>
      <c r="I104" s="131">
        <f t="shared" si="4"/>
        <v>0</v>
      </c>
      <c r="J104" s="8"/>
    </row>
    <row r="105" spans="2:10" ht="15.6">
      <c r="B105" s="145"/>
      <c r="C105" s="18" t="s">
        <v>144</v>
      </c>
      <c r="D105" s="19" t="s">
        <v>145</v>
      </c>
      <c r="E105" s="20">
        <v>0.30299999999999999</v>
      </c>
      <c r="F105" s="125">
        <v>668.05003199999953</v>
      </c>
      <c r="G105" s="105">
        <v>0</v>
      </c>
      <c r="H105" s="21">
        <f t="shared" si="3"/>
        <v>0</v>
      </c>
      <c r="I105" s="131">
        <f t="shared" si="4"/>
        <v>0</v>
      </c>
      <c r="J105" s="8"/>
    </row>
    <row r="106" spans="2:10" ht="15.6">
      <c r="B106" s="145"/>
      <c r="C106" s="18" t="s">
        <v>146</v>
      </c>
      <c r="D106" s="19" t="s">
        <v>147</v>
      </c>
      <c r="E106" s="20">
        <v>0.11</v>
      </c>
      <c r="F106" s="125">
        <v>242.55004799999986</v>
      </c>
      <c r="G106" s="105">
        <v>0</v>
      </c>
      <c r="H106" s="21">
        <f t="shared" si="3"/>
        <v>0</v>
      </c>
      <c r="I106" s="131">
        <f t="shared" si="4"/>
        <v>0</v>
      </c>
      <c r="J106" s="8"/>
    </row>
    <row r="107" spans="2:10" ht="15.6">
      <c r="B107" s="145"/>
      <c r="C107" s="18" t="s">
        <v>148</v>
      </c>
      <c r="D107" s="19" t="s">
        <v>149</v>
      </c>
      <c r="E107" s="20">
        <v>9.0999999999999998E-2</v>
      </c>
      <c r="F107" s="125">
        <v>200.54423999999989</v>
      </c>
      <c r="G107" s="105">
        <v>0</v>
      </c>
      <c r="H107" s="21">
        <f t="shared" si="3"/>
        <v>0</v>
      </c>
      <c r="I107" s="131">
        <f t="shared" si="4"/>
        <v>0</v>
      </c>
      <c r="J107" s="8"/>
    </row>
    <row r="108" spans="2:10" ht="15.6">
      <c r="B108" s="145"/>
      <c r="C108" s="18" t="s">
        <v>150</v>
      </c>
      <c r="D108" s="19" t="s">
        <v>151</v>
      </c>
      <c r="E108" s="20">
        <v>0.10299999999999999</v>
      </c>
      <c r="F108" s="125">
        <v>227.05425599999981</v>
      </c>
      <c r="G108" s="105">
        <v>0</v>
      </c>
      <c r="H108" s="21">
        <f t="shared" si="3"/>
        <v>0</v>
      </c>
      <c r="I108" s="131">
        <f t="shared" si="4"/>
        <v>0</v>
      </c>
      <c r="J108" s="8"/>
    </row>
    <row r="109" spans="2:10" ht="15.6">
      <c r="B109" s="145"/>
      <c r="C109" s="18" t="s">
        <v>152</v>
      </c>
      <c r="D109" s="19" t="s">
        <v>153</v>
      </c>
      <c r="E109" s="20">
        <v>8.4000000000000005E-2</v>
      </c>
      <c r="F109" s="125">
        <v>185.22035999999991</v>
      </c>
      <c r="G109" s="105">
        <v>0</v>
      </c>
      <c r="H109" s="21">
        <f t="shared" si="3"/>
        <v>0</v>
      </c>
      <c r="I109" s="131">
        <f t="shared" si="4"/>
        <v>0</v>
      </c>
      <c r="J109" s="8"/>
    </row>
    <row r="110" spans="2:10" ht="15.6">
      <c r="B110" s="145"/>
      <c r="C110" s="18" t="s">
        <v>154</v>
      </c>
      <c r="D110" s="19" t="s">
        <v>155</v>
      </c>
      <c r="E110" s="20">
        <v>0.45500000000000002</v>
      </c>
      <c r="F110" s="125">
        <v>1003.1183759999996</v>
      </c>
      <c r="G110" s="105">
        <v>0</v>
      </c>
      <c r="H110" s="21">
        <f t="shared" si="3"/>
        <v>0</v>
      </c>
      <c r="I110" s="131">
        <f t="shared" si="4"/>
        <v>0</v>
      </c>
      <c r="J110" s="8"/>
    </row>
    <row r="111" spans="2:10" ht="15.6">
      <c r="B111" s="145"/>
      <c r="C111" s="18" t="s">
        <v>156</v>
      </c>
      <c r="D111" s="19" t="s">
        <v>157</v>
      </c>
      <c r="E111" s="20">
        <v>5.8999999999999997E-2</v>
      </c>
      <c r="F111" s="125">
        <v>130.06624799999992</v>
      </c>
      <c r="G111" s="105">
        <v>0</v>
      </c>
      <c r="H111" s="21">
        <f t="shared" si="3"/>
        <v>0</v>
      </c>
      <c r="I111" s="131">
        <f t="shared" si="4"/>
        <v>0</v>
      </c>
      <c r="J111" s="8"/>
    </row>
    <row r="112" spans="2:10" ht="15.6">
      <c r="B112" s="145"/>
      <c r="C112" s="18" t="s">
        <v>158</v>
      </c>
      <c r="D112" s="19" t="s">
        <v>159</v>
      </c>
      <c r="E112" s="20">
        <v>5.8999999999999997E-2</v>
      </c>
      <c r="F112" s="125">
        <v>130.06624799999992</v>
      </c>
      <c r="G112" s="105">
        <v>0</v>
      </c>
      <c r="H112" s="21">
        <f t="shared" si="3"/>
        <v>0</v>
      </c>
      <c r="I112" s="131">
        <f t="shared" si="4"/>
        <v>0</v>
      </c>
      <c r="J112" s="8"/>
    </row>
    <row r="113" spans="2:10" ht="15.6">
      <c r="B113" s="145"/>
      <c r="C113" s="18" t="s">
        <v>160</v>
      </c>
      <c r="D113" s="19" t="s">
        <v>161</v>
      </c>
      <c r="E113" s="20">
        <v>9.1999999999999998E-2</v>
      </c>
      <c r="F113" s="125">
        <v>202.79095199999983</v>
      </c>
      <c r="G113" s="105">
        <v>0</v>
      </c>
      <c r="H113" s="21">
        <f t="shared" si="3"/>
        <v>0</v>
      </c>
      <c r="I113" s="131">
        <f t="shared" si="4"/>
        <v>0</v>
      </c>
      <c r="J113" s="8"/>
    </row>
    <row r="114" spans="2:10" ht="15.6">
      <c r="B114" s="145"/>
      <c r="C114" s="18" t="s">
        <v>162</v>
      </c>
      <c r="D114" s="19" t="s">
        <v>163</v>
      </c>
      <c r="E114" s="20">
        <v>8.4000000000000005E-2</v>
      </c>
      <c r="F114" s="125">
        <v>185.04844799999987</v>
      </c>
      <c r="G114" s="105">
        <v>0</v>
      </c>
      <c r="H114" s="21">
        <f t="shared" si="3"/>
        <v>0</v>
      </c>
      <c r="I114" s="131">
        <f t="shared" si="4"/>
        <v>0</v>
      </c>
      <c r="J114" s="8"/>
    </row>
    <row r="115" spans="2:10" ht="15.6">
      <c r="B115" s="145"/>
      <c r="C115" s="18" t="s">
        <v>164</v>
      </c>
      <c r="D115" s="19" t="s">
        <v>165</v>
      </c>
      <c r="E115" s="20">
        <v>0.129</v>
      </c>
      <c r="F115" s="125">
        <v>284.41951199999983</v>
      </c>
      <c r="G115" s="105">
        <v>0</v>
      </c>
      <c r="H115" s="21">
        <f t="shared" si="3"/>
        <v>0</v>
      </c>
      <c r="I115" s="131">
        <f t="shared" si="4"/>
        <v>0</v>
      </c>
      <c r="J115" s="8"/>
    </row>
    <row r="116" spans="2:10" ht="15.6" customHeight="1">
      <c r="B116" s="146"/>
      <c r="C116" s="18" t="s">
        <v>166</v>
      </c>
      <c r="D116" s="19" t="s">
        <v>167</v>
      </c>
      <c r="E116" s="20">
        <v>5.8999999999999997E-2</v>
      </c>
      <c r="F116" s="125">
        <v>130.06624799999992</v>
      </c>
      <c r="G116" s="105">
        <v>0</v>
      </c>
      <c r="H116" s="21">
        <f t="shared" si="3"/>
        <v>0</v>
      </c>
      <c r="I116" s="131">
        <f t="shared" si="4"/>
        <v>0</v>
      </c>
      <c r="J116" s="8"/>
    </row>
    <row r="117" spans="2:10" ht="15.6">
      <c r="B117" s="13" t="s">
        <v>7</v>
      </c>
      <c r="C117" s="13" t="s">
        <v>8</v>
      </c>
      <c r="D117" s="38" t="s">
        <v>9</v>
      </c>
      <c r="E117" s="14" t="s">
        <v>0</v>
      </c>
      <c r="F117" s="15" t="s">
        <v>10</v>
      </c>
      <c r="G117" s="106" t="s">
        <v>210</v>
      </c>
      <c r="H117" s="104" t="s">
        <v>211</v>
      </c>
      <c r="I117" s="15" t="s">
        <v>212</v>
      </c>
      <c r="J117" s="8"/>
    </row>
    <row r="118" spans="2:10" ht="15.6">
      <c r="B118" s="144" t="s">
        <v>168</v>
      </c>
      <c r="C118" s="18" t="s">
        <v>120</v>
      </c>
      <c r="D118" s="19" t="s">
        <v>121</v>
      </c>
      <c r="E118" s="20">
        <v>7.4999999999999997E-2</v>
      </c>
      <c r="F118" s="107">
        <v>165.1185119999999</v>
      </c>
      <c r="G118" s="105">
        <v>0</v>
      </c>
      <c r="H118" s="21">
        <f t="shared" si="3"/>
        <v>0</v>
      </c>
      <c r="I118" s="131">
        <f t="shared" si="4"/>
        <v>0</v>
      </c>
      <c r="J118" s="8"/>
    </row>
    <row r="119" spans="2:10" ht="15.6">
      <c r="B119" s="145"/>
      <c r="C119" s="18" t="s">
        <v>169</v>
      </c>
      <c r="D119" s="19" t="s">
        <v>170</v>
      </c>
      <c r="E119" s="20">
        <v>1.4E-2</v>
      </c>
      <c r="F119" s="125">
        <v>30.979727999999977</v>
      </c>
      <c r="G119" s="105">
        <v>0</v>
      </c>
      <c r="H119" s="21">
        <f t="shared" si="3"/>
        <v>0</v>
      </c>
      <c r="I119" s="131">
        <f t="shared" si="4"/>
        <v>0</v>
      </c>
      <c r="J119" s="8"/>
    </row>
    <row r="120" spans="2:10" ht="15.6">
      <c r="B120" s="145"/>
      <c r="C120" s="18" t="s">
        <v>171</v>
      </c>
      <c r="D120" s="19" t="s">
        <v>172</v>
      </c>
      <c r="E120" s="21">
        <v>3.1E-2</v>
      </c>
      <c r="F120" s="125">
        <v>68.391335999999953</v>
      </c>
      <c r="G120" s="105">
        <v>0</v>
      </c>
      <c r="H120" s="21">
        <f t="shared" si="3"/>
        <v>0</v>
      </c>
      <c r="I120" s="131">
        <f t="shared" si="4"/>
        <v>0</v>
      </c>
      <c r="J120" s="8"/>
    </row>
    <row r="121" spans="2:10" ht="15.6">
      <c r="B121" s="145"/>
      <c r="C121" s="18" t="s">
        <v>173</v>
      </c>
      <c r="D121" s="19" t="s">
        <v>174</v>
      </c>
      <c r="E121" s="20">
        <v>0.08</v>
      </c>
      <c r="F121" s="125">
        <v>176.5536239999999</v>
      </c>
      <c r="G121" s="105">
        <v>0</v>
      </c>
      <c r="H121" s="21">
        <f t="shared" si="3"/>
        <v>0</v>
      </c>
      <c r="I121" s="131">
        <f t="shared" si="4"/>
        <v>0</v>
      </c>
      <c r="J121" s="8"/>
    </row>
    <row r="122" spans="2:10" ht="15.6">
      <c r="B122" s="145"/>
      <c r="C122" s="18" t="s">
        <v>175</v>
      </c>
      <c r="D122" s="19" t="s">
        <v>176</v>
      </c>
      <c r="E122" s="21">
        <v>2.9000000000000001E-2</v>
      </c>
      <c r="F122" s="125">
        <v>63.921623999999966</v>
      </c>
      <c r="G122" s="105">
        <v>0</v>
      </c>
      <c r="H122" s="21">
        <f t="shared" si="3"/>
        <v>0</v>
      </c>
      <c r="I122" s="131">
        <f t="shared" ref="I122:I123" si="5">SUM(F122*G122)</f>
        <v>0</v>
      </c>
      <c r="J122" s="8"/>
    </row>
    <row r="123" spans="2:10" ht="15.6">
      <c r="B123" s="145"/>
      <c r="C123" s="18" t="s">
        <v>177</v>
      </c>
      <c r="D123" s="19" t="s">
        <v>178</v>
      </c>
      <c r="E123" s="21">
        <v>0.06</v>
      </c>
      <c r="F123" s="125">
        <v>132.6982799999999</v>
      </c>
      <c r="G123" s="105">
        <v>0</v>
      </c>
      <c r="H123" s="21">
        <f t="shared" si="3"/>
        <v>0</v>
      </c>
      <c r="I123" s="131">
        <f t="shared" si="5"/>
        <v>0</v>
      </c>
      <c r="J123" s="8"/>
    </row>
    <row r="124" spans="2:10" ht="15.6">
      <c r="B124" s="145"/>
      <c r="C124" s="18" t="s">
        <v>179</v>
      </c>
      <c r="D124" s="19" t="s">
        <v>180</v>
      </c>
      <c r="E124" s="21">
        <v>0.06</v>
      </c>
      <c r="F124" s="125">
        <v>132.6982799999999</v>
      </c>
      <c r="G124" s="105">
        <v>0</v>
      </c>
      <c r="H124" s="21">
        <f t="shared" si="3"/>
        <v>0</v>
      </c>
      <c r="I124" s="131">
        <f t="shared" si="4"/>
        <v>0</v>
      </c>
      <c r="J124" s="8"/>
    </row>
    <row r="125" spans="2:10" ht="15.6">
      <c r="B125" s="145"/>
      <c r="C125" s="18" t="s">
        <v>181</v>
      </c>
      <c r="D125" s="19" t="s">
        <v>182</v>
      </c>
      <c r="E125" s="21">
        <v>9.2999999999999999E-2</v>
      </c>
      <c r="F125" s="125">
        <v>205.94464799999986</v>
      </c>
      <c r="G125" s="105">
        <v>0</v>
      </c>
      <c r="H125" s="21">
        <f t="shared" si="3"/>
        <v>0</v>
      </c>
      <c r="I125" s="131">
        <f t="shared" si="4"/>
        <v>0</v>
      </c>
      <c r="J125" s="8"/>
    </row>
    <row r="126" spans="2:10" ht="15.6">
      <c r="B126" s="145"/>
      <c r="C126" s="18" t="s">
        <v>183</v>
      </c>
      <c r="D126" s="19" t="s">
        <v>184</v>
      </c>
      <c r="E126" s="21">
        <v>0.17699999999999999</v>
      </c>
      <c r="F126" s="125">
        <v>392.72999999999979</v>
      </c>
      <c r="G126" s="105">
        <v>0</v>
      </c>
      <c r="H126" s="21">
        <f t="shared" si="3"/>
        <v>0</v>
      </c>
      <c r="I126" s="131">
        <f t="shared" si="4"/>
        <v>0</v>
      </c>
      <c r="J126" s="8"/>
    </row>
    <row r="127" spans="2:10" ht="15.6">
      <c r="B127" s="145"/>
      <c r="C127" s="18" t="s">
        <v>185</v>
      </c>
      <c r="D127" s="19" t="s">
        <v>186</v>
      </c>
      <c r="E127" s="21">
        <v>0.17699999999999999</v>
      </c>
      <c r="F127" s="125">
        <v>392.72999999999979</v>
      </c>
      <c r="G127" s="105">
        <v>0</v>
      </c>
      <c r="H127" s="21">
        <f t="shared" si="3"/>
        <v>0</v>
      </c>
      <c r="I127" s="131">
        <f t="shared" si="4"/>
        <v>0</v>
      </c>
      <c r="J127" s="8"/>
    </row>
    <row r="128" spans="2:10" ht="15.6">
      <c r="B128" s="145"/>
      <c r="C128" s="18" t="s">
        <v>187</v>
      </c>
      <c r="D128" s="19" t="s">
        <v>188</v>
      </c>
      <c r="E128" s="21">
        <v>2.7E-2</v>
      </c>
      <c r="F128" s="125">
        <v>59.475623999999961</v>
      </c>
      <c r="G128" s="105">
        <v>0</v>
      </c>
      <c r="H128" s="21">
        <f t="shared" si="3"/>
        <v>0</v>
      </c>
      <c r="I128" s="131">
        <f t="shared" si="4"/>
        <v>0</v>
      </c>
      <c r="J128" s="8"/>
    </row>
    <row r="129" spans="2:10" ht="15.6">
      <c r="B129" s="145"/>
      <c r="C129" s="18" t="s">
        <v>189</v>
      </c>
      <c r="D129" s="19" t="s">
        <v>190</v>
      </c>
      <c r="E129" s="21">
        <v>9.9000000000000005E-2</v>
      </c>
      <c r="F129" s="125">
        <v>218.39937599999985</v>
      </c>
      <c r="G129" s="105">
        <v>0</v>
      </c>
      <c r="H129" s="21">
        <f t="shared" si="3"/>
        <v>0</v>
      </c>
      <c r="I129" s="131">
        <f t="shared" si="4"/>
        <v>0</v>
      </c>
      <c r="J129" s="8"/>
    </row>
    <row r="130" spans="2:10" ht="15.6">
      <c r="B130" s="145"/>
      <c r="C130" s="18" t="s">
        <v>222</v>
      </c>
      <c r="D130" s="19" t="s">
        <v>227</v>
      </c>
      <c r="E130" s="21">
        <v>1.7000000000000001E-2</v>
      </c>
      <c r="F130" s="125">
        <v>37.547951999999974</v>
      </c>
      <c r="G130" s="105">
        <v>0</v>
      </c>
      <c r="H130" s="21">
        <f t="shared" si="3"/>
        <v>0</v>
      </c>
      <c r="I130" s="131">
        <f t="shared" si="4"/>
        <v>0</v>
      </c>
      <c r="J130" s="8"/>
    </row>
    <row r="131" spans="2:10" ht="15.6">
      <c r="B131" s="145"/>
      <c r="C131" s="18" t="s">
        <v>223</v>
      </c>
      <c r="D131" s="19" t="s">
        <v>228</v>
      </c>
      <c r="E131" s="21">
        <v>9.6000000000000002E-2</v>
      </c>
      <c r="F131" s="125">
        <v>211.55846399999987</v>
      </c>
      <c r="G131" s="105">
        <v>0</v>
      </c>
      <c r="H131" s="21">
        <f t="shared" si="3"/>
        <v>0</v>
      </c>
      <c r="I131" s="131">
        <f t="shared" si="4"/>
        <v>0</v>
      </c>
      <c r="J131" s="8"/>
    </row>
    <row r="132" spans="2:10" ht="15.6">
      <c r="B132" s="145"/>
      <c r="C132" s="18" t="s">
        <v>226</v>
      </c>
      <c r="D132" s="19" t="s">
        <v>229</v>
      </c>
      <c r="E132" s="21">
        <v>9.6000000000000002E-2</v>
      </c>
      <c r="F132" s="125">
        <v>211.55846399999987</v>
      </c>
      <c r="G132" s="105">
        <v>0</v>
      </c>
      <c r="H132" s="21">
        <f t="shared" si="3"/>
        <v>0</v>
      </c>
      <c r="I132" s="131">
        <f t="shared" si="4"/>
        <v>0</v>
      </c>
      <c r="J132" s="8"/>
    </row>
    <row r="133" spans="2:10" ht="15.6">
      <c r="B133" s="145"/>
      <c r="C133" s="18" t="s">
        <v>224</v>
      </c>
      <c r="D133" s="19" t="s">
        <v>230</v>
      </c>
      <c r="E133" s="21">
        <v>9.6000000000000002E-2</v>
      </c>
      <c r="F133" s="125">
        <v>211.55846399999987</v>
      </c>
      <c r="G133" s="105">
        <v>0</v>
      </c>
      <c r="H133" s="21">
        <f t="shared" si="3"/>
        <v>0</v>
      </c>
      <c r="I133" s="131">
        <f t="shared" si="4"/>
        <v>0</v>
      </c>
      <c r="J133" s="8"/>
    </row>
    <row r="134" spans="2:10" ht="15.6">
      <c r="B134" s="145"/>
      <c r="C134" s="18" t="s">
        <v>225</v>
      </c>
      <c r="D134" s="19" t="s">
        <v>231</v>
      </c>
      <c r="E134" s="21">
        <v>9.6000000000000002E-2</v>
      </c>
      <c r="F134" s="130">
        <v>211.55846399999987</v>
      </c>
      <c r="G134" s="105">
        <v>0</v>
      </c>
      <c r="H134" s="21">
        <f t="shared" si="3"/>
        <v>0</v>
      </c>
      <c r="I134" s="131">
        <f t="shared" si="4"/>
        <v>0</v>
      </c>
      <c r="J134" s="8"/>
    </row>
    <row r="135" spans="2:10" ht="15.6">
      <c r="B135" s="145"/>
      <c r="C135" s="25">
        <v>462</v>
      </c>
      <c r="D135" s="26" t="s">
        <v>191</v>
      </c>
      <c r="E135" s="27">
        <v>0.02</v>
      </c>
      <c r="F135" s="107">
        <v>44.080607999999977</v>
      </c>
      <c r="G135" s="105">
        <v>0</v>
      </c>
      <c r="H135" s="21">
        <f t="shared" si="3"/>
        <v>0</v>
      </c>
      <c r="I135" s="131">
        <f t="shared" si="4"/>
        <v>0</v>
      </c>
      <c r="J135" s="8"/>
    </row>
    <row r="136" spans="2:10" ht="15.6">
      <c r="B136" s="145"/>
      <c r="C136" s="25">
        <v>515</v>
      </c>
      <c r="D136" s="26" t="s">
        <v>391</v>
      </c>
      <c r="E136" s="27">
        <v>6.9000000000000006E-2</v>
      </c>
      <c r="F136" s="107">
        <v>152.11840799999987</v>
      </c>
      <c r="G136" s="105">
        <v>0</v>
      </c>
      <c r="H136" s="21">
        <f t="shared" si="3"/>
        <v>0</v>
      </c>
      <c r="I136" s="131">
        <f t="shared" si="4"/>
        <v>0</v>
      </c>
      <c r="J136" s="8"/>
    </row>
    <row r="137" spans="2:10" ht="15.6">
      <c r="B137" s="145"/>
      <c r="C137" s="25">
        <v>521</v>
      </c>
      <c r="D137" s="19" t="s">
        <v>390</v>
      </c>
      <c r="E137" s="27">
        <v>7.0999999999999994E-2</v>
      </c>
      <c r="F137" s="107">
        <v>156.45177599999991</v>
      </c>
      <c r="G137" s="105">
        <v>0</v>
      </c>
      <c r="H137" s="21">
        <f t="shared" si="3"/>
        <v>0</v>
      </c>
      <c r="I137" s="131">
        <f t="shared" si="4"/>
        <v>0</v>
      </c>
      <c r="J137" s="8"/>
    </row>
    <row r="138" spans="2:10" ht="15.6" customHeight="1">
      <c r="B138" s="145"/>
      <c r="C138" s="25">
        <v>522</v>
      </c>
      <c r="D138" s="19" t="s">
        <v>393</v>
      </c>
      <c r="E138" s="27">
        <v>7.0999999999999994E-2</v>
      </c>
      <c r="F138" s="107">
        <v>156.45177599999991</v>
      </c>
      <c r="G138" s="105">
        <v>0</v>
      </c>
      <c r="H138" s="21">
        <f t="shared" si="3"/>
        <v>0</v>
      </c>
      <c r="I138" s="131">
        <f t="shared" si="4"/>
        <v>0</v>
      </c>
      <c r="J138" s="8"/>
    </row>
    <row r="139" spans="2:10" ht="15.6" customHeight="1">
      <c r="B139" s="145"/>
      <c r="C139" s="25">
        <v>523</v>
      </c>
      <c r="D139" s="19" t="s">
        <v>394</v>
      </c>
      <c r="E139" s="27">
        <v>6.2E-2</v>
      </c>
      <c r="F139" s="107">
        <v>136.6344719999999</v>
      </c>
      <c r="G139" s="105">
        <v>0</v>
      </c>
      <c r="H139" s="21">
        <f t="shared" si="3"/>
        <v>0</v>
      </c>
      <c r="I139" s="131">
        <f t="shared" si="4"/>
        <v>0</v>
      </c>
      <c r="J139" s="8"/>
    </row>
    <row r="140" spans="2:10" ht="15.6">
      <c r="B140" s="146"/>
      <c r="C140" s="25">
        <v>524</v>
      </c>
      <c r="D140" s="26" t="s">
        <v>392</v>
      </c>
      <c r="E140" s="27">
        <v>0.121</v>
      </c>
      <c r="F140" s="107">
        <v>266.70071999999988</v>
      </c>
      <c r="G140" s="105">
        <v>0</v>
      </c>
      <c r="H140" s="21">
        <f t="shared" si="3"/>
        <v>0</v>
      </c>
      <c r="I140" s="131">
        <f t="shared" si="4"/>
        <v>0</v>
      </c>
      <c r="J140" s="8"/>
    </row>
    <row r="141" spans="2:10" ht="15.6">
      <c r="B141" s="13" t="s">
        <v>7</v>
      </c>
      <c r="C141" s="13" t="s">
        <v>8</v>
      </c>
      <c r="D141" s="38" t="s">
        <v>9</v>
      </c>
      <c r="E141" s="14" t="s">
        <v>0</v>
      </c>
      <c r="F141" s="15" t="s">
        <v>10</v>
      </c>
      <c r="G141" s="106" t="s">
        <v>210</v>
      </c>
      <c r="H141" s="104" t="s">
        <v>211</v>
      </c>
      <c r="I141" s="15" t="s">
        <v>212</v>
      </c>
      <c r="J141" s="8"/>
    </row>
    <row r="142" spans="2:10" ht="15.6">
      <c r="B142" s="144" t="s">
        <v>192</v>
      </c>
      <c r="C142" s="16" t="s">
        <v>219</v>
      </c>
      <c r="D142" s="17" t="s">
        <v>220</v>
      </c>
      <c r="E142" s="20">
        <v>4.4999999999999998E-2</v>
      </c>
      <c r="F142" s="107">
        <v>97.930559999999943</v>
      </c>
      <c r="G142" s="105">
        <v>0</v>
      </c>
      <c r="H142" s="21">
        <f t="shared" ref="H142" si="6">SUM(E142*G142)</f>
        <v>0</v>
      </c>
      <c r="I142" s="131">
        <f t="shared" si="4"/>
        <v>0</v>
      </c>
      <c r="J142" s="8"/>
    </row>
    <row r="143" spans="2:10" ht="15.6">
      <c r="B143" s="145"/>
      <c r="C143" s="18" t="s">
        <v>193</v>
      </c>
      <c r="D143" s="19" t="s">
        <v>194</v>
      </c>
      <c r="E143" s="20">
        <v>0.59899999999999998</v>
      </c>
      <c r="F143" s="130">
        <v>1320.6042719999991</v>
      </c>
      <c r="G143" s="105">
        <v>0</v>
      </c>
      <c r="H143" s="21">
        <f t="shared" si="3"/>
        <v>0</v>
      </c>
      <c r="I143" s="131">
        <f t="shared" si="4"/>
        <v>0</v>
      </c>
      <c r="J143" s="8"/>
    </row>
    <row r="144" spans="2:10" ht="15.6">
      <c r="B144" s="145"/>
      <c r="C144" s="18" t="s">
        <v>195</v>
      </c>
      <c r="D144" s="19" t="s">
        <v>196</v>
      </c>
      <c r="E144" s="20">
        <v>0.128</v>
      </c>
      <c r="F144" s="125">
        <v>282.3209999999998</v>
      </c>
      <c r="G144" s="105">
        <v>0</v>
      </c>
      <c r="H144" s="21">
        <f t="shared" si="3"/>
        <v>0</v>
      </c>
      <c r="I144" s="131">
        <f t="shared" si="4"/>
        <v>0</v>
      </c>
      <c r="J144" s="8"/>
    </row>
    <row r="145" spans="2:10" ht="15.6">
      <c r="B145" s="145"/>
      <c r="C145" s="18" t="s">
        <v>197</v>
      </c>
      <c r="D145" s="19" t="s">
        <v>198</v>
      </c>
      <c r="E145" s="20">
        <v>9.6000000000000002E-2</v>
      </c>
      <c r="F145" s="125">
        <v>211.55846399999987</v>
      </c>
      <c r="G145" s="105">
        <v>0</v>
      </c>
      <c r="H145" s="21">
        <f t="shared" si="3"/>
        <v>0</v>
      </c>
      <c r="I145" s="131">
        <f t="shared" si="4"/>
        <v>0</v>
      </c>
      <c r="J145" s="8"/>
    </row>
    <row r="146" spans="2:10" ht="15.6">
      <c r="B146" s="145"/>
      <c r="C146" s="18" t="s">
        <v>199</v>
      </c>
      <c r="D146" s="19" t="s">
        <v>200</v>
      </c>
      <c r="E146" s="20">
        <v>0.128</v>
      </c>
      <c r="F146" s="125">
        <v>282.32</v>
      </c>
      <c r="G146" s="105">
        <v>0</v>
      </c>
      <c r="H146" s="21">
        <f t="shared" si="3"/>
        <v>0</v>
      </c>
      <c r="I146" s="131">
        <f t="shared" si="4"/>
        <v>0</v>
      </c>
      <c r="J146" s="8"/>
    </row>
    <row r="147" spans="2:10" ht="15.6" customHeight="1">
      <c r="B147" s="145"/>
      <c r="C147" s="18" t="s">
        <v>201</v>
      </c>
      <c r="D147" s="19" t="s">
        <v>202</v>
      </c>
      <c r="E147" s="20">
        <v>0.122</v>
      </c>
      <c r="F147" s="125">
        <v>268.92371999999978</v>
      </c>
      <c r="G147" s="105">
        <v>0</v>
      </c>
      <c r="H147" s="21">
        <f t="shared" si="3"/>
        <v>0</v>
      </c>
      <c r="I147" s="131">
        <f t="shared" si="4"/>
        <v>0</v>
      </c>
      <c r="J147" s="8"/>
    </row>
    <row r="148" spans="2:10" ht="15.6">
      <c r="B148" s="145"/>
      <c r="C148" s="18" t="s">
        <v>203</v>
      </c>
      <c r="D148" s="19" t="s">
        <v>204</v>
      </c>
      <c r="E148" s="20">
        <v>0.159</v>
      </c>
      <c r="F148" s="125">
        <v>350.56413599999979</v>
      </c>
      <c r="G148" s="105">
        <v>0</v>
      </c>
      <c r="H148" s="21">
        <f t="shared" si="3"/>
        <v>0</v>
      </c>
      <c r="I148" s="131">
        <f t="shared" si="4"/>
        <v>0</v>
      </c>
      <c r="J148" s="8"/>
    </row>
    <row r="149" spans="2:10" ht="15.6">
      <c r="B149" s="146"/>
      <c r="C149" s="18" t="s">
        <v>205</v>
      </c>
      <c r="D149" s="19" t="s">
        <v>206</v>
      </c>
      <c r="E149" s="20">
        <v>0.13300000000000001</v>
      </c>
      <c r="F149" s="107">
        <v>292.82541599999985</v>
      </c>
      <c r="G149" s="105">
        <v>0</v>
      </c>
      <c r="H149" s="21">
        <f t="shared" si="3"/>
        <v>0</v>
      </c>
      <c r="I149" s="131">
        <f t="shared" si="4"/>
        <v>0</v>
      </c>
      <c r="J149" s="8"/>
    </row>
    <row r="150" spans="2:10" ht="15.6" customHeight="1">
      <c r="B150" s="69"/>
      <c r="C150" s="59"/>
      <c r="D150" s="60"/>
      <c r="E150" s="67"/>
      <c r="F150" s="61"/>
      <c r="G150" s="62"/>
      <c r="H150" s="11"/>
      <c r="I150" s="61"/>
      <c r="J150" s="12"/>
    </row>
    <row r="151" spans="2:10" s="12" customFormat="1" ht="18">
      <c r="B151" s="214" t="s">
        <v>324</v>
      </c>
      <c r="C151" s="214"/>
      <c r="D151" s="214"/>
      <c r="E151" s="214"/>
      <c r="F151" s="214"/>
      <c r="G151" s="214"/>
      <c r="H151" s="214"/>
      <c r="I151" s="214"/>
    </row>
    <row r="152" spans="2:10" s="12" customFormat="1" ht="18">
      <c r="B152" s="211" t="s">
        <v>339</v>
      </c>
      <c r="C152" s="211"/>
      <c r="D152" s="211"/>
      <c r="E152" s="211"/>
      <c r="F152" s="211"/>
      <c r="G152" s="211"/>
      <c r="H152" s="211"/>
      <c r="I152" s="211"/>
    </row>
    <row r="153" spans="2:10" s="12" customFormat="1" ht="15.6">
      <c r="B153" s="13" t="s">
        <v>7</v>
      </c>
      <c r="C153" s="13" t="s">
        <v>8</v>
      </c>
      <c r="D153" s="38" t="s">
        <v>340</v>
      </c>
      <c r="E153" s="28"/>
      <c r="F153" s="15" t="s">
        <v>10</v>
      </c>
      <c r="G153" s="15" t="s">
        <v>210</v>
      </c>
      <c r="H153" s="15"/>
      <c r="I153" s="15" t="s">
        <v>212</v>
      </c>
    </row>
    <row r="154" spans="2:10" s="12" customFormat="1" ht="15.6">
      <c r="B154" s="147" t="s">
        <v>233</v>
      </c>
      <c r="C154" s="31">
        <v>1000</v>
      </c>
      <c r="D154" s="35" t="s">
        <v>234</v>
      </c>
      <c r="E154" s="28"/>
      <c r="F154" s="78">
        <v>5.1869999999999994</v>
      </c>
      <c r="G154" s="119">
        <v>0</v>
      </c>
      <c r="H154" s="15"/>
      <c r="I154" s="112">
        <f>SUM(F154*G154)</f>
        <v>0</v>
      </c>
    </row>
    <row r="155" spans="2:10" s="12" customFormat="1" ht="15.6">
      <c r="B155" s="148"/>
      <c r="C155" s="31">
        <v>1001</v>
      </c>
      <c r="D155" s="35" t="s">
        <v>235</v>
      </c>
      <c r="E155" s="28"/>
      <c r="F155" s="78">
        <v>14.375399999999997</v>
      </c>
      <c r="G155" s="120">
        <v>0</v>
      </c>
      <c r="H155" s="15"/>
      <c r="I155" s="112">
        <f t="shared" ref="I155:I206" si="7">SUM(F155*G155)</f>
        <v>0</v>
      </c>
    </row>
    <row r="156" spans="2:10" s="12" customFormat="1" ht="15.6" customHeight="1">
      <c r="B156" s="148"/>
      <c r="C156" s="31">
        <v>1004</v>
      </c>
      <c r="D156" s="35" t="s">
        <v>403</v>
      </c>
      <c r="E156" s="28"/>
      <c r="F156" s="78">
        <v>116.18879999999999</v>
      </c>
      <c r="G156" s="120">
        <v>0</v>
      </c>
      <c r="H156" s="15"/>
      <c r="I156" s="112">
        <f t="shared" si="7"/>
        <v>0</v>
      </c>
    </row>
    <row r="157" spans="2:10" s="12" customFormat="1" ht="15.6">
      <c r="B157" s="148"/>
      <c r="C157" s="31">
        <v>1008</v>
      </c>
      <c r="D157" s="35" t="s">
        <v>236</v>
      </c>
      <c r="E157" s="28"/>
      <c r="F157" s="78">
        <v>17.339399999999998</v>
      </c>
      <c r="G157" s="120">
        <v>0</v>
      </c>
      <c r="H157" s="15"/>
      <c r="I157" s="112">
        <f t="shared" si="7"/>
        <v>0</v>
      </c>
    </row>
    <row r="158" spans="2:10" s="12" customFormat="1" ht="15.6">
      <c r="B158" s="148"/>
      <c r="C158" s="100">
        <v>1134</v>
      </c>
      <c r="D158" s="36" t="s">
        <v>237</v>
      </c>
      <c r="E158" s="28"/>
      <c r="F158" s="78">
        <v>1.482</v>
      </c>
      <c r="G158" s="119">
        <v>0</v>
      </c>
      <c r="H158" s="15"/>
      <c r="I158" s="112">
        <f t="shared" si="7"/>
        <v>0</v>
      </c>
    </row>
    <row r="159" spans="2:10" s="12" customFormat="1" ht="15.6">
      <c r="B159" s="148"/>
      <c r="C159" s="100">
        <v>1406</v>
      </c>
      <c r="D159" s="36" t="s">
        <v>404</v>
      </c>
      <c r="E159" s="28"/>
      <c r="F159" s="78">
        <v>72.03</v>
      </c>
      <c r="G159" s="119">
        <v>0</v>
      </c>
      <c r="H159" s="15"/>
      <c r="I159" s="112">
        <f t="shared" si="7"/>
        <v>0</v>
      </c>
    </row>
    <row r="160" spans="2:10" s="12" customFormat="1" ht="15.6">
      <c r="B160" s="149"/>
      <c r="C160" s="100">
        <v>1422</v>
      </c>
      <c r="D160" s="36" t="s">
        <v>405</v>
      </c>
      <c r="E160" s="28"/>
      <c r="F160" s="78">
        <v>72.03</v>
      </c>
      <c r="G160" s="119">
        <v>0</v>
      </c>
      <c r="H160" s="15"/>
      <c r="I160" s="112">
        <f t="shared" si="7"/>
        <v>0</v>
      </c>
    </row>
    <row r="161" spans="2:9" s="12" customFormat="1" ht="15.6">
      <c r="B161" s="13" t="s">
        <v>7</v>
      </c>
      <c r="C161" s="13" t="s">
        <v>8</v>
      </c>
      <c r="D161" s="38" t="s">
        <v>340</v>
      </c>
      <c r="E161" s="28"/>
      <c r="F161" s="15" t="s">
        <v>10</v>
      </c>
      <c r="G161" s="106" t="s">
        <v>210</v>
      </c>
      <c r="H161" s="15"/>
      <c r="I161" s="15" t="s">
        <v>212</v>
      </c>
    </row>
    <row r="162" spans="2:9" s="12" customFormat="1" ht="15.6">
      <c r="B162" s="147" t="s">
        <v>238</v>
      </c>
      <c r="C162" s="31">
        <v>1100</v>
      </c>
      <c r="D162" s="35" t="s">
        <v>239</v>
      </c>
      <c r="E162" s="28"/>
      <c r="F162" s="78">
        <v>9.3365999999999989</v>
      </c>
      <c r="G162" s="119">
        <v>0</v>
      </c>
      <c r="H162" s="15"/>
      <c r="I162" s="112">
        <f t="shared" si="7"/>
        <v>0</v>
      </c>
    </row>
    <row r="163" spans="2:9" s="12" customFormat="1" ht="15.6">
      <c r="B163" s="148"/>
      <c r="C163" s="31">
        <v>1105</v>
      </c>
      <c r="D163" s="35" t="s">
        <v>240</v>
      </c>
      <c r="E163" s="28"/>
      <c r="F163" s="78">
        <v>1.9265999999999999</v>
      </c>
      <c r="G163" s="119">
        <v>0</v>
      </c>
      <c r="H163" s="15"/>
      <c r="I163" s="112">
        <f t="shared" si="7"/>
        <v>0</v>
      </c>
    </row>
    <row r="164" spans="2:9" s="12" customFormat="1" ht="15.6">
      <c r="B164" s="148"/>
      <c r="C164" s="31">
        <v>1106</v>
      </c>
      <c r="D164" s="35" t="s">
        <v>241</v>
      </c>
      <c r="E164" s="28"/>
      <c r="F164" s="78">
        <v>2.964</v>
      </c>
      <c r="G164" s="119">
        <v>0</v>
      </c>
      <c r="H164" s="15"/>
      <c r="I164" s="112">
        <f t="shared" si="7"/>
        <v>0</v>
      </c>
    </row>
    <row r="165" spans="2:9" s="12" customFormat="1" ht="15.6">
      <c r="B165" s="148"/>
      <c r="C165" s="31">
        <v>1107</v>
      </c>
      <c r="D165" s="35" t="s">
        <v>242</v>
      </c>
      <c r="E165" s="28"/>
      <c r="F165" s="78">
        <v>2.964</v>
      </c>
      <c r="G165" s="119">
        <v>0</v>
      </c>
      <c r="H165" s="15"/>
      <c r="I165" s="112">
        <f t="shared" si="7"/>
        <v>0</v>
      </c>
    </row>
    <row r="166" spans="2:9" s="12" customFormat="1" ht="15.6">
      <c r="B166" s="148"/>
      <c r="C166" s="31">
        <v>1113</v>
      </c>
      <c r="D166" s="35" t="s">
        <v>243</v>
      </c>
      <c r="E166" s="28"/>
      <c r="F166" s="78">
        <v>2.964</v>
      </c>
      <c r="G166" s="119">
        <v>0</v>
      </c>
      <c r="H166" s="15"/>
      <c r="I166" s="112">
        <f t="shared" si="7"/>
        <v>0</v>
      </c>
    </row>
    <row r="167" spans="2:9" s="12" customFormat="1" ht="15.6">
      <c r="B167" s="148"/>
      <c r="C167" s="31">
        <v>1120</v>
      </c>
      <c r="D167" s="35" t="s">
        <v>244</v>
      </c>
      <c r="E167" s="28"/>
      <c r="F167" s="78">
        <v>1.482</v>
      </c>
      <c r="G167" s="119">
        <v>0</v>
      </c>
      <c r="H167" s="15"/>
      <c r="I167" s="112">
        <f t="shared" si="7"/>
        <v>0</v>
      </c>
    </row>
    <row r="168" spans="2:9" s="12" customFormat="1" ht="15.6">
      <c r="B168" s="148"/>
      <c r="C168" s="31">
        <v>1123</v>
      </c>
      <c r="D168" s="35" t="s">
        <v>245</v>
      </c>
      <c r="E168" s="28"/>
      <c r="F168" s="78">
        <v>5.1869999999999994</v>
      </c>
      <c r="G168" s="119">
        <v>0</v>
      </c>
      <c r="H168" s="15"/>
      <c r="I168" s="112">
        <f t="shared" si="7"/>
        <v>0</v>
      </c>
    </row>
    <row r="169" spans="2:9" s="12" customFormat="1" ht="15.6">
      <c r="B169" s="148"/>
      <c r="C169" s="31">
        <v>1124</v>
      </c>
      <c r="D169" s="35" t="s">
        <v>246</v>
      </c>
      <c r="E169" s="28"/>
      <c r="F169" s="78">
        <v>1.482</v>
      </c>
      <c r="G169" s="119">
        <v>0</v>
      </c>
      <c r="H169" s="15"/>
      <c r="I169" s="112">
        <f t="shared" si="7"/>
        <v>0</v>
      </c>
    </row>
    <row r="170" spans="2:9" s="12" customFormat="1" ht="15.6">
      <c r="B170" s="148"/>
      <c r="C170" s="31">
        <v>1130</v>
      </c>
      <c r="D170" s="35" t="s">
        <v>247</v>
      </c>
      <c r="E170" s="28"/>
      <c r="F170" s="78">
        <v>1.482</v>
      </c>
      <c r="G170" s="119">
        <v>0</v>
      </c>
      <c r="H170" s="15"/>
      <c r="I170" s="112">
        <f t="shared" si="7"/>
        <v>0</v>
      </c>
    </row>
    <row r="171" spans="2:9" s="12" customFormat="1" ht="15.6">
      <c r="B171" s="148"/>
      <c r="C171" s="31">
        <v>1133</v>
      </c>
      <c r="D171" s="35" t="s">
        <v>248</v>
      </c>
      <c r="E171" s="28"/>
      <c r="F171" s="78">
        <v>57.797999999999988</v>
      </c>
      <c r="G171" s="119">
        <v>0</v>
      </c>
      <c r="H171" s="15"/>
      <c r="I171" s="112">
        <f t="shared" si="7"/>
        <v>0</v>
      </c>
    </row>
    <row r="172" spans="2:9" s="12" customFormat="1" ht="15.6">
      <c r="B172" s="148"/>
      <c r="C172" s="31">
        <v>1136</v>
      </c>
      <c r="D172" s="35" t="s">
        <v>249</v>
      </c>
      <c r="E172" s="28"/>
      <c r="F172" s="78">
        <v>5.7797999999999998</v>
      </c>
      <c r="G172" s="119">
        <v>0</v>
      </c>
      <c r="H172" s="15"/>
      <c r="I172" s="112">
        <f t="shared" si="7"/>
        <v>0</v>
      </c>
    </row>
    <row r="173" spans="2:9" s="12" customFormat="1" ht="15.6">
      <c r="B173" s="148"/>
      <c r="C173" s="31">
        <v>1143</v>
      </c>
      <c r="D173" s="95" t="s">
        <v>425</v>
      </c>
      <c r="E173" s="28"/>
      <c r="F173" s="78">
        <v>1.482</v>
      </c>
      <c r="G173" s="119">
        <v>0</v>
      </c>
      <c r="H173" s="15"/>
      <c r="I173" s="112">
        <f t="shared" si="7"/>
        <v>0</v>
      </c>
    </row>
    <row r="174" spans="2:9" s="12" customFormat="1" ht="15.6">
      <c r="B174" s="148"/>
      <c r="C174" s="31">
        <v>1144</v>
      </c>
      <c r="D174" s="95" t="s">
        <v>426</v>
      </c>
      <c r="E174" s="28"/>
      <c r="F174" s="78">
        <v>1.482</v>
      </c>
      <c r="G174" s="119">
        <v>0</v>
      </c>
      <c r="H174" s="15"/>
      <c r="I174" s="112">
        <f t="shared" si="7"/>
        <v>0</v>
      </c>
    </row>
    <row r="175" spans="2:9" s="12" customFormat="1" ht="15.6" customHeight="1">
      <c r="B175" s="148"/>
      <c r="C175" s="31">
        <v>1145</v>
      </c>
      <c r="D175" s="95" t="s">
        <v>427</v>
      </c>
      <c r="E175" s="28"/>
      <c r="F175" s="78">
        <v>1.482</v>
      </c>
      <c r="G175" s="119">
        <v>0</v>
      </c>
      <c r="H175" s="15"/>
      <c r="I175" s="112">
        <f t="shared" si="7"/>
        <v>0</v>
      </c>
    </row>
    <row r="176" spans="2:9" s="12" customFormat="1" ht="16.2" thickBot="1">
      <c r="B176" s="149"/>
      <c r="C176" s="31">
        <v>1146</v>
      </c>
      <c r="D176" s="94" t="s">
        <v>428</v>
      </c>
      <c r="E176" s="28"/>
      <c r="F176" s="78">
        <v>1.482</v>
      </c>
      <c r="G176" s="119">
        <v>0</v>
      </c>
      <c r="H176" s="15"/>
      <c r="I176" s="112">
        <f t="shared" si="7"/>
        <v>0</v>
      </c>
    </row>
    <row r="177" spans="2:9" s="12" customFormat="1" ht="15.6">
      <c r="B177" s="13" t="s">
        <v>7</v>
      </c>
      <c r="C177" s="13" t="s">
        <v>8</v>
      </c>
      <c r="D177" s="38" t="s">
        <v>340</v>
      </c>
      <c r="E177" s="28"/>
      <c r="F177" s="15" t="s">
        <v>10</v>
      </c>
      <c r="G177" s="106" t="s">
        <v>210</v>
      </c>
      <c r="H177" s="15"/>
      <c r="I177" s="15" t="s">
        <v>212</v>
      </c>
    </row>
    <row r="178" spans="2:9" s="12" customFormat="1" ht="15.6">
      <c r="B178" s="215" t="s">
        <v>321</v>
      </c>
      <c r="C178" s="31">
        <v>1201</v>
      </c>
      <c r="D178" s="35" t="s">
        <v>250</v>
      </c>
      <c r="E178" s="28"/>
      <c r="F178" s="78">
        <v>57.797999999999988</v>
      </c>
      <c r="G178" s="119">
        <v>0</v>
      </c>
      <c r="H178" s="15"/>
      <c r="I178" s="112">
        <f t="shared" si="7"/>
        <v>0</v>
      </c>
    </row>
    <row r="179" spans="2:9" s="12" customFormat="1" ht="15.6">
      <c r="B179" s="215"/>
      <c r="C179" s="31">
        <v>1202</v>
      </c>
      <c r="D179" s="35" t="s">
        <v>406</v>
      </c>
      <c r="E179" s="28"/>
      <c r="F179" s="78">
        <v>6.6</v>
      </c>
      <c r="G179" s="119">
        <v>0</v>
      </c>
      <c r="H179" s="15"/>
      <c r="I179" s="112">
        <f t="shared" si="7"/>
        <v>0</v>
      </c>
    </row>
    <row r="180" spans="2:9" s="12" customFormat="1" ht="15.6">
      <c r="B180" s="215"/>
      <c r="C180" s="31">
        <v>1204</v>
      </c>
      <c r="D180" s="35" t="s">
        <v>407</v>
      </c>
      <c r="E180" s="28"/>
      <c r="F180" s="78">
        <v>2.3712</v>
      </c>
      <c r="G180" s="119">
        <v>0</v>
      </c>
      <c r="H180" s="15"/>
      <c r="I180" s="112">
        <f t="shared" si="7"/>
        <v>0</v>
      </c>
    </row>
    <row r="181" spans="2:9" s="12" customFormat="1" ht="15.6">
      <c r="B181" s="215"/>
      <c r="C181" s="31">
        <v>1210</v>
      </c>
      <c r="D181" s="35" t="s">
        <v>251</v>
      </c>
      <c r="E181" s="28"/>
      <c r="F181" s="78">
        <v>92.921399999999977</v>
      </c>
      <c r="G181" s="119">
        <v>0</v>
      </c>
      <c r="H181" s="15"/>
      <c r="I181" s="112">
        <f t="shared" si="7"/>
        <v>0</v>
      </c>
    </row>
    <row r="182" spans="2:9" s="12" customFormat="1" ht="15.6">
      <c r="B182" s="215"/>
      <c r="C182" s="100">
        <v>1222</v>
      </c>
      <c r="D182" s="35" t="s">
        <v>408</v>
      </c>
      <c r="E182" s="28"/>
      <c r="F182" s="78">
        <v>6.6</v>
      </c>
      <c r="G182" s="119">
        <v>0</v>
      </c>
      <c r="H182" s="15"/>
      <c r="I182" s="112">
        <f t="shared" si="7"/>
        <v>0</v>
      </c>
    </row>
    <row r="183" spans="2:9" s="12" customFormat="1" ht="15.6">
      <c r="B183" s="215"/>
      <c r="C183" s="100">
        <v>1224</v>
      </c>
      <c r="D183" s="35" t="s">
        <v>409</v>
      </c>
      <c r="E183" s="28"/>
      <c r="F183" s="78">
        <v>2.3712</v>
      </c>
      <c r="G183" s="119">
        <v>0</v>
      </c>
      <c r="H183" s="15"/>
      <c r="I183" s="112">
        <f t="shared" si="7"/>
        <v>0</v>
      </c>
    </row>
    <row r="184" spans="2:9" s="12" customFormat="1" ht="15.6">
      <c r="B184" s="215"/>
      <c r="C184" s="178">
        <v>1502</v>
      </c>
      <c r="D184" s="35" t="s">
        <v>252</v>
      </c>
      <c r="E184" s="28"/>
      <c r="F184" s="78">
        <v>72.025199999999998</v>
      </c>
      <c r="G184" s="119">
        <v>0</v>
      </c>
      <c r="H184" s="15"/>
      <c r="I184" s="112">
        <f t="shared" si="7"/>
        <v>0</v>
      </c>
    </row>
    <row r="185" spans="2:9" s="12" customFormat="1" ht="15.6">
      <c r="B185" s="215"/>
      <c r="C185" s="179"/>
      <c r="D185" s="35" t="s">
        <v>253</v>
      </c>
      <c r="E185" s="28"/>
      <c r="F185" s="78">
        <v>144.06</v>
      </c>
      <c r="G185" s="119">
        <v>0</v>
      </c>
      <c r="H185" s="15"/>
      <c r="I185" s="112">
        <f t="shared" si="7"/>
        <v>0</v>
      </c>
    </row>
    <row r="186" spans="2:9" s="12" customFormat="1" ht="15.6" customHeight="1">
      <c r="B186" s="215"/>
      <c r="C186" s="180"/>
      <c r="D186" s="35" t="s">
        <v>254</v>
      </c>
      <c r="E186" s="28"/>
      <c r="F186" s="78">
        <v>216.09</v>
      </c>
      <c r="G186" s="119">
        <v>0</v>
      </c>
      <c r="H186" s="15"/>
      <c r="I186" s="112">
        <f t="shared" si="7"/>
        <v>0</v>
      </c>
    </row>
    <row r="187" spans="2:9" s="12" customFormat="1" ht="15.6">
      <c r="B187" s="215"/>
      <c r="C187" s="31">
        <v>1505</v>
      </c>
      <c r="D187" s="35" t="s">
        <v>255</v>
      </c>
      <c r="E187" s="28"/>
      <c r="F187" s="78">
        <v>619.32779999999991</v>
      </c>
      <c r="G187" s="119">
        <v>0</v>
      </c>
      <c r="H187" s="15"/>
      <c r="I187" s="112">
        <f t="shared" si="7"/>
        <v>0</v>
      </c>
    </row>
    <row r="188" spans="2:9" s="12" customFormat="1" ht="15.6">
      <c r="B188" s="215"/>
      <c r="C188" s="31">
        <v>1536</v>
      </c>
      <c r="D188" s="35" t="s">
        <v>256</v>
      </c>
      <c r="E188" s="28"/>
      <c r="F188" s="78">
        <v>725.8836</v>
      </c>
      <c r="G188" s="119">
        <v>0</v>
      </c>
      <c r="H188" s="15"/>
      <c r="I188" s="112">
        <f t="shared" si="7"/>
        <v>0</v>
      </c>
    </row>
    <row r="189" spans="2:9" s="12" customFormat="1" ht="15.6" customHeight="1">
      <c r="B189" s="215"/>
      <c r="C189" s="31">
        <v>1301</v>
      </c>
      <c r="D189" s="35" t="s">
        <v>257</v>
      </c>
      <c r="E189" s="28"/>
      <c r="F189" s="78">
        <v>58.094399999999993</v>
      </c>
      <c r="G189" s="119">
        <v>0</v>
      </c>
      <c r="H189" s="15"/>
      <c r="I189" s="112">
        <f t="shared" si="7"/>
        <v>0</v>
      </c>
    </row>
    <row r="190" spans="2:9" s="12" customFormat="1" ht="15.6">
      <c r="B190" s="13" t="s">
        <v>7</v>
      </c>
      <c r="C190" s="13" t="s">
        <v>8</v>
      </c>
      <c r="D190" s="38" t="s">
        <v>340</v>
      </c>
      <c r="E190" s="28"/>
      <c r="F190" s="15" t="s">
        <v>10</v>
      </c>
      <c r="G190" s="106" t="s">
        <v>210</v>
      </c>
      <c r="H190" s="15"/>
      <c r="I190" s="15" t="s">
        <v>212</v>
      </c>
    </row>
    <row r="191" spans="2:9" s="12" customFormat="1" ht="15.6">
      <c r="B191" s="218" t="s">
        <v>322</v>
      </c>
      <c r="C191" s="31">
        <v>1212</v>
      </c>
      <c r="D191" s="35" t="s">
        <v>411</v>
      </c>
      <c r="E191" s="28"/>
      <c r="F191" s="79">
        <v>0</v>
      </c>
      <c r="G191" s="119">
        <v>0</v>
      </c>
      <c r="H191" s="15"/>
      <c r="I191" s="112">
        <f t="shared" si="7"/>
        <v>0</v>
      </c>
    </row>
    <row r="192" spans="2:9" s="12" customFormat="1" ht="15.6">
      <c r="B192" s="218"/>
      <c r="C192" s="31">
        <v>1223</v>
      </c>
      <c r="D192" s="35" t="s">
        <v>412</v>
      </c>
      <c r="E192" s="28"/>
      <c r="F192" s="79">
        <v>0</v>
      </c>
      <c r="G192" s="119">
        <v>0</v>
      </c>
      <c r="H192" s="15"/>
      <c r="I192" s="112">
        <f t="shared" si="7"/>
        <v>0</v>
      </c>
    </row>
    <row r="193" spans="2:9" s="12" customFormat="1" ht="15.6">
      <c r="B193" s="218"/>
      <c r="C193" s="33">
        <v>1537</v>
      </c>
      <c r="D193" s="37" t="s">
        <v>258</v>
      </c>
      <c r="E193" s="28"/>
      <c r="F193" s="79">
        <v>0</v>
      </c>
      <c r="G193" s="119">
        <v>0</v>
      </c>
      <c r="H193" s="15"/>
      <c r="I193" s="112">
        <f t="shared" si="7"/>
        <v>0</v>
      </c>
    </row>
    <row r="194" spans="2:9" s="12" customFormat="1" ht="15.6">
      <c r="B194" s="13" t="s">
        <v>7</v>
      </c>
      <c r="C194" s="13" t="s">
        <v>8</v>
      </c>
      <c r="D194" s="38" t="s">
        <v>340</v>
      </c>
      <c r="E194" s="28"/>
      <c r="F194" s="15" t="s">
        <v>10</v>
      </c>
      <c r="G194" s="106" t="s">
        <v>210</v>
      </c>
      <c r="H194" s="15"/>
      <c r="I194" s="15" t="s">
        <v>212</v>
      </c>
    </row>
    <row r="195" spans="2:9" s="12" customFormat="1" ht="15.6">
      <c r="B195" s="147" t="s">
        <v>259</v>
      </c>
      <c r="C195" s="31">
        <v>1207</v>
      </c>
      <c r="D195" s="35" t="s">
        <v>410</v>
      </c>
      <c r="E195" s="28"/>
      <c r="F195" s="78">
        <v>0</v>
      </c>
      <c r="G195" s="119">
        <v>0</v>
      </c>
      <c r="H195" s="15"/>
      <c r="I195" s="112">
        <f t="shared" si="7"/>
        <v>0</v>
      </c>
    </row>
    <row r="196" spans="2:9" s="12" customFormat="1" ht="15.6">
      <c r="B196" s="148"/>
      <c r="C196" s="31">
        <v>1503</v>
      </c>
      <c r="D196" s="35" t="s">
        <v>260</v>
      </c>
      <c r="E196" s="28"/>
      <c r="F196" s="78">
        <v>1556.5445999999999</v>
      </c>
      <c r="G196" s="119">
        <v>0</v>
      </c>
      <c r="H196" s="15"/>
      <c r="I196" s="112">
        <f t="shared" si="7"/>
        <v>0</v>
      </c>
    </row>
    <row r="197" spans="2:9" s="12" customFormat="1" ht="15.6">
      <c r="B197" s="148"/>
      <c r="C197" s="31">
        <v>1538</v>
      </c>
      <c r="D197" s="35" t="s">
        <v>261</v>
      </c>
      <c r="E197" s="28"/>
      <c r="F197" s="78">
        <v>406.21619999999996</v>
      </c>
      <c r="G197" s="119">
        <v>0</v>
      </c>
      <c r="H197" s="15"/>
      <c r="I197" s="112">
        <f t="shared" si="7"/>
        <v>0</v>
      </c>
    </row>
    <row r="198" spans="2:9" s="12" customFormat="1" ht="15.6">
      <c r="B198" s="148"/>
      <c r="C198" s="31">
        <v>1508</v>
      </c>
      <c r="D198" s="35" t="s">
        <v>262</v>
      </c>
      <c r="E198" s="28"/>
      <c r="F198" s="78">
        <v>696.54</v>
      </c>
      <c r="G198" s="119">
        <v>0</v>
      </c>
      <c r="H198" s="15"/>
      <c r="I198" s="112">
        <f t="shared" si="7"/>
        <v>0</v>
      </c>
    </row>
    <row r="199" spans="2:9" s="12" customFormat="1" ht="15.6">
      <c r="B199" s="148"/>
      <c r="C199" s="31">
        <v>1509</v>
      </c>
      <c r="D199" s="35" t="s">
        <v>263</v>
      </c>
      <c r="E199" s="28"/>
      <c r="F199" s="78">
        <v>696.54</v>
      </c>
      <c r="G199" s="119">
        <v>0</v>
      </c>
      <c r="H199" s="15"/>
      <c r="I199" s="112">
        <f t="shared" si="7"/>
        <v>0</v>
      </c>
    </row>
    <row r="200" spans="2:9" s="12" customFormat="1" ht="15.6">
      <c r="B200" s="148"/>
      <c r="C200" s="31">
        <v>1510</v>
      </c>
      <c r="D200" s="35" t="s">
        <v>264</v>
      </c>
      <c r="E200" s="28"/>
      <c r="F200" s="78">
        <v>696.54</v>
      </c>
      <c r="G200" s="119">
        <v>0</v>
      </c>
      <c r="H200" s="15"/>
      <c r="I200" s="112">
        <f t="shared" si="7"/>
        <v>0</v>
      </c>
    </row>
    <row r="201" spans="2:9" s="12" customFormat="1" ht="15.6">
      <c r="B201" s="148"/>
      <c r="C201" s="31">
        <v>1511</v>
      </c>
      <c r="D201" s="35" t="s">
        <v>265</v>
      </c>
      <c r="E201" s="28"/>
      <c r="F201" s="78">
        <v>696.54</v>
      </c>
      <c r="G201" s="119">
        <v>0</v>
      </c>
      <c r="H201" s="15"/>
      <c r="I201" s="112">
        <f t="shared" si="7"/>
        <v>0</v>
      </c>
    </row>
    <row r="202" spans="2:9" s="12" customFormat="1" ht="15.6">
      <c r="B202" s="148"/>
      <c r="C202" s="31">
        <v>1512</v>
      </c>
      <c r="D202" s="35" t="s">
        <v>266</v>
      </c>
      <c r="E202" s="28"/>
      <c r="F202" s="78">
        <v>696.54</v>
      </c>
      <c r="G202" s="119">
        <v>0</v>
      </c>
      <c r="H202" s="15"/>
      <c r="I202" s="112">
        <f t="shared" si="7"/>
        <v>0</v>
      </c>
    </row>
    <row r="203" spans="2:9" s="12" customFormat="1" ht="15.6">
      <c r="B203" s="148"/>
      <c r="C203" s="31">
        <v>1513</v>
      </c>
      <c r="D203" s="35" t="s">
        <v>267</v>
      </c>
      <c r="E203" s="28"/>
      <c r="F203" s="78">
        <v>696.54</v>
      </c>
      <c r="G203" s="119">
        <v>0</v>
      </c>
      <c r="H203" s="15"/>
      <c r="I203" s="112">
        <f t="shared" si="7"/>
        <v>0</v>
      </c>
    </row>
    <row r="204" spans="2:9" s="12" customFormat="1" ht="15.6">
      <c r="B204" s="148"/>
      <c r="C204" s="31">
        <v>1514</v>
      </c>
      <c r="D204" s="35" t="s">
        <v>268</v>
      </c>
      <c r="E204" s="28"/>
      <c r="F204" s="78">
        <v>696.54</v>
      </c>
      <c r="G204" s="119">
        <v>0</v>
      </c>
      <c r="H204" s="15"/>
      <c r="I204" s="112">
        <f t="shared" si="7"/>
        <v>0</v>
      </c>
    </row>
    <row r="205" spans="2:9" s="12" customFormat="1" ht="15.6">
      <c r="B205" s="148"/>
      <c r="C205" s="31">
        <v>1515</v>
      </c>
      <c r="D205" s="35" t="s">
        <v>269</v>
      </c>
      <c r="E205" s="28"/>
      <c r="F205" s="78">
        <v>696.54</v>
      </c>
      <c r="G205" s="119">
        <v>0</v>
      </c>
      <c r="H205" s="15"/>
      <c r="I205" s="112">
        <f t="shared" si="7"/>
        <v>0</v>
      </c>
    </row>
    <row r="206" spans="2:9" s="12" customFormat="1" ht="15.6">
      <c r="B206" s="148"/>
      <c r="C206" s="31">
        <v>1516</v>
      </c>
      <c r="D206" s="35" t="s">
        <v>270</v>
      </c>
      <c r="E206" s="28"/>
      <c r="F206" s="78">
        <v>696.54</v>
      </c>
      <c r="G206" s="119">
        <v>0</v>
      </c>
      <c r="H206" s="15"/>
      <c r="I206" s="112">
        <f t="shared" si="7"/>
        <v>0</v>
      </c>
    </row>
    <row r="207" spans="2:9" s="12" customFormat="1" ht="15.6">
      <c r="B207" s="148"/>
      <c r="C207" s="31">
        <v>1518</v>
      </c>
      <c r="D207" s="35" t="s">
        <v>271</v>
      </c>
      <c r="E207" s="28"/>
      <c r="F207" s="78">
        <v>696.54</v>
      </c>
      <c r="G207" s="119">
        <v>0</v>
      </c>
      <c r="H207" s="15"/>
      <c r="I207" s="112">
        <f t="shared" ref="I207:I264" si="8">SUM(F207*G207)</f>
        <v>0</v>
      </c>
    </row>
    <row r="208" spans="2:9" s="12" customFormat="1" ht="15.6">
      <c r="B208" s="148"/>
      <c r="C208" s="31">
        <v>1528</v>
      </c>
      <c r="D208" s="35" t="s">
        <v>272</v>
      </c>
      <c r="E208" s="28"/>
      <c r="F208" s="78">
        <v>696.54</v>
      </c>
      <c r="G208" s="119">
        <v>0</v>
      </c>
      <c r="H208" s="15"/>
      <c r="I208" s="112">
        <f t="shared" si="8"/>
        <v>0</v>
      </c>
    </row>
    <row r="209" spans="2:9" s="12" customFormat="1" ht="15.6">
      <c r="B209" s="148"/>
      <c r="C209" s="31">
        <v>1532</v>
      </c>
      <c r="D209" s="35" t="s">
        <v>273</v>
      </c>
      <c r="E209" s="28"/>
      <c r="F209" s="78">
        <v>777.75359999999989</v>
      </c>
      <c r="G209" s="119">
        <v>0</v>
      </c>
      <c r="H209" s="15"/>
      <c r="I209" s="112">
        <f t="shared" si="8"/>
        <v>0</v>
      </c>
    </row>
    <row r="210" spans="2:9" s="12" customFormat="1" ht="15.6">
      <c r="B210" s="148"/>
      <c r="C210" s="31">
        <v>1533</v>
      </c>
      <c r="D210" s="35" t="s">
        <v>274</v>
      </c>
      <c r="E210" s="28"/>
      <c r="F210" s="78">
        <v>696.54</v>
      </c>
      <c r="G210" s="119">
        <v>0</v>
      </c>
      <c r="H210" s="15"/>
      <c r="I210" s="112">
        <f t="shared" si="8"/>
        <v>0</v>
      </c>
    </row>
    <row r="211" spans="2:9" s="12" customFormat="1" ht="15.6">
      <c r="B211" s="148"/>
      <c r="C211" s="31">
        <v>1534</v>
      </c>
      <c r="D211" s="35" t="s">
        <v>275</v>
      </c>
      <c r="E211" s="28"/>
      <c r="F211" s="78">
        <v>696.54</v>
      </c>
      <c r="G211" s="119">
        <v>0</v>
      </c>
      <c r="H211" s="15"/>
      <c r="I211" s="112">
        <f t="shared" si="8"/>
        <v>0</v>
      </c>
    </row>
    <row r="212" spans="2:9" s="12" customFormat="1" ht="15.6">
      <c r="B212" s="148"/>
      <c r="C212" s="31">
        <v>1535</v>
      </c>
      <c r="D212" s="35" t="s">
        <v>276</v>
      </c>
      <c r="E212" s="28"/>
      <c r="F212" s="78">
        <v>696.54</v>
      </c>
      <c r="G212" s="119">
        <v>0</v>
      </c>
      <c r="H212" s="15"/>
      <c r="I212" s="112">
        <f t="shared" si="8"/>
        <v>0</v>
      </c>
    </row>
    <row r="213" spans="2:9" s="12" customFormat="1" ht="15.6">
      <c r="B213" s="148"/>
      <c r="C213" s="31">
        <v>1539</v>
      </c>
      <c r="D213" s="35" t="s">
        <v>277</v>
      </c>
      <c r="E213" s="28"/>
      <c r="F213" s="78">
        <v>696.54</v>
      </c>
      <c r="G213" s="119">
        <v>0</v>
      </c>
      <c r="H213" s="15"/>
      <c r="I213" s="112">
        <f t="shared" si="8"/>
        <v>0</v>
      </c>
    </row>
    <row r="214" spans="2:9" s="12" customFormat="1" ht="15.6">
      <c r="B214" s="148"/>
      <c r="C214" s="31">
        <v>1602</v>
      </c>
      <c r="D214" s="35" t="s">
        <v>413</v>
      </c>
      <c r="E214" s="28"/>
      <c r="F214" s="78">
        <v>12.8934</v>
      </c>
      <c r="G214" s="119">
        <v>0</v>
      </c>
      <c r="H214" s="15"/>
      <c r="I214" s="112">
        <f t="shared" si="8"/>
        <v>0</v>
      </c>
    </row>
    <row r="215" spans="2:9" s="12" customFormat="1" ht="15.6">
      <c r="B215" s="148"/>
      <c r="C215" s="31">
        <v>1605</v>
      </c>
      <c r="D215" s="35" t="s">
        <v>278</v>
      </c>
      <c r="E215" s="28"/>
      <c r="F215" s="78">
        <v>11.5596</v>
      </c>
      <c r="G215" s="119">
        <v>0</v>
      </c>
      <c r="H215" s="15"/>
      <c r="I215" s="112">
        <f t="shared" si="8"/>
        <v>0</v>
      </c>
    </row>
    <row r="216" spans="2:9" s="12" customFormat="1" ht="15.6">
      <c r="B216" s="148"/>
      <c r="C216" s="31">
        <v>1614</v>
      </c>
      <c r="D216" s="35" t="s">
        <v>279</v>
      </c>
      <c r="E216" s="28"/>
      <c r="F216" s="78">
        <v>11.5596</v>
      </c>
      <c r="G216" s="119">
        <v>0</v>
      </c>
      <c r="H216" s="15"/>
      <c r="I216" s="112">
        <f t="shared" si="8"/>
        <v>0</v>
      </c>
    </row>
    <row r="217" spans="2:9" s="12" customFormat="1" ht="15.6">
      <c r="B217" s="148"/>
      <c r="C217" s="31">
        <v>1800</v>
      </c>
      <c r="D217" s="35" t="s">
        <v>280</v>
      </c>
      <c r="E217" s="28"/>
      <c r="F217" s="78">
        <v>1.9265999999999999</v>
      </c>
      <c r="G217" s="119">
        <v>0</v>
      </c>
      <c r="H217" s="15"/>
      <c r="I217" s="112">
        <f t="shared" si="8"/>
        <v>0</v>
      </c>
    </row>
    <row r="218" spans="2:9" s="12" customFormat="1" ht="15.6">
      <c r="B218" s="148"/>
      <c r="C218" s="31">
        <v>7003</v>
      </c>
      <c r="D218" s="35" t="s">
        <v>281</v>
      </c>
      <c r="E218" s="28"/>
      <c r="F218" s="78">
        <v>378.35</v>
      </c>
      <c r="G218" s="119">
        <v>0</v>
      </c>
      <c r="H218" s="15"/>
      <c r="I218" s="112">
        <f t="shared" si="8"/>
        <v>0</v>
      </c>
    </row>
    <row r="219" spans="2:9" s="12" customFormat="1" ht="15.6">
      <c r="B219" s="148"/>
      <c r="C219" s="31">
        <v>7004</v>
      </c>
      <c r="D219" s="35" t="s">
        <v>330</v>
      </c>
      <c r="E219" s="28"/>
      <c r="F219" s="78">
        <v>378.35</v>
      </c>
      <c r="G219" s="119">
        <v>0</v>
      </c>
      <c r="H219" s="15"/>
      <c r="I219" s="112">
        <f t="shared" si="8"/>
        <v>0</v>
      </c>
    </row>
    <row r="220" spans="2:9" s="12" customFormat="1" ht="15.6">
      <c r="B220" s="149"/>
      <c r="C220" s="31">
        <v>7005</v>
      </c>
      <c r="D220" s="35" t="s">
        <v>331</v>
      </c>
      <c r="E220" s="28"/>
      <c r="F220" s="78">
        <v>378.35</v>
      </c>
      <c r="G220" s="119">
        <v>0</v>
      </c>
      <c r="H220" s="15"/>
      <c r="I220" s="112">
        <f t="shared" si="8"/>
        <v>0</v>
      </c>
    </row>
    <row r="221" spans="2:9" s="12" customFormat="1" ht="15.6">
      <c r="B221" s="13" t="s">
        <v>7</v>
      </c>
      <c r="C221" s="13" t="s">
        <v>8</v>
      </c>
      <c r="D221" s="38" t="s">
        <v>340</v>
      </c>
      <c r="E221" s="28"/>
      <c r="F221" s="15" t="s">
        <v>10</v>
      </c>
      <c r="G221" s="106" t="s">
        <v>210</v>
      </c>
      <c r="H221" s="15"/>
      <c r="I221" s="113" t="s">
        <v>212</v>
      </c>
    </row>
    <row r="222" spans="2:9" s="12" customFormat="1" ht="15.6">
      <c r="B222" s="147" t="s">
        <v>282</v>
      </c>
      <c r="C222" s="34" t="s">
        <v>283</v>
      </c>
      <c r="D222" s="35" t="s">
        <v>284</v>
      </c>
      <c r="E222" s="28"/>
      <c r="F222" s="78">
        <v>429.92819999999995</v>
      </c>
      <c r="G222" s="119">
        <v>0</v>
      </c>
      <c r="H222" s="15"/>
      <c r="I222" s="112">
        <f t="shared" si="8"/>
        <v>0</v>
      </c>
    </row>
    <row r="223" spans="2:9" s="12" customFormat="1" ht="15.6">
      <c r="B223" s="148"/>
      <c r="C223" s="34" t="s">
        <v>285</v>
      </c>
      <c r="D223" s="35" t="s">
        <v>286</v>
      </c>
      <c r="E223" s="28"/>
      <c r="F223" s="78">
        <v>286.767</v>
      </c>
      <c r="G223" s="119">
        <v>0</v>
      </c>
      <c r="H223" s="15"/>
      <c r="I223" s="112">
        <f t="shared" si="8"/>
        <v>0</v>
      </c>
    </row>
    <row r="224" spans="2:9" s="12" customFormat="1" ht="15.6">
      <c r="B224" s="148"/>
      <c r="C224" s="34" t="s">
        <v>287</v>
      </c>
      <c r="D224" s="35" t="s">
        <v>288</v>
      </c>
      <c r="E224" s="28"/>
      <c r="F224" s="78">
        <v>286.767</v>
      </c>
      <c r="G224" s="119">
        <v>0</v>
      </c>
      <c r="H224" s="15"/>
      <c r="I224" s="112">
        <f t="shared" si="8"/>
        <v>0</v>
      </c>
    </row>
    <row r="225" spans="2:9" s="12" customFormat="1" ht="15.6">
      <c r="B225" s="148"/>
      <c r="C225" s="34" t="s">
        <v>289</v>
      </c>
      <c r="D225" s="35" t="s">
        <v>290</v>
      </c>
      <c r="E225" s="28"/>
      <c r="F225" s="78">
        <v>286.767</v>
      </c>
      <c r="G225" s="119">
        <v>0</v>
      </c>
      <c r="H225" s="15"/>
      <c r="I225" s="112">
        <f t="shared" si="8"/>
        <v>0</v>
      </c>
    </row>
    <row r="226" spans="2:9" s="12" customFormat="1" ht="15.6" customHeight="1">
      <c r="B226" s="148"/>
      <c r="C226" s="31">
        <v>1608</v>
      </c>
      <c r="D226" s="35" t="s">
        <v>291</v>
      </c>
      <c r="E226" s="28"/>
      <c r="F226" s="78">
        <v>157.833</v>
      </c>
      <c r="G226" s="119">
        <v>0</v>
      </c>
      <c r="H226" s="15"/>
      <c r="I226" s="112">
        <f t="shared" si="8"/>
        <v>0</v>
      </c>
    </row>
    <row r="227" spans="2:9" s="12" customFormat="1" ht="15.6">
      <c r="B227" s="148"/>
      <c r="C227" s="31">
        <v>1609</v>
      </c>
      <c r="D227" s="35" t="s">
        <v>292</v>
      </c>
      <c r="E227" s="28"/>
      <c r="F227" s="78">
        <v>172.06019999999998</v>
      </c>
      <c r="G227" s="119">
        <v>0</v>
      </c>
      <c r="H227" s="15"/>
      <c r="I227" s="112">
        <f t="shared" si="8"/>
        <v>0</v>
      </c>
    </row>
    <row r="228" spans="2:9" s="12" customFormat="1" ht="15.6">
      <c r="B228" s="148"/>
      <c r="C228" s="31">
        <v>1610</v>
      </c>
      <c r="D228" s="35" t="s">
        <v>293</v>
      </c>
      <c r="E228" s="28"/>
      <c r="F228" s="78">
        <v>72.025199999999998</v>
      </c>
      <c r="G228" s="119">
        <v>0</v>
      </c>
      <c r="H228" s="15"/>
      <c r="I228" s="112">
        <f t="shared" si="8"/>
        <v>0</v>
      </c>
    </row>
    <row r="229" spans="2:9" s="12" customFormat="1" ht="15.6">
      <c r="B229" s="148"/>
      <c r="C229" s="31">
        <v>1611</v>
      </c>
      <c r="D229" s="35" t="s">
        <v>294</v>
      </c>
      <c r="E229" s="28"/>
      <c r="F229" s="78">
        <v>208.96199999999996</v>
      </c>
      <c r="G229" s="119">
        <v>0</v>
      </c>
      <c r="H229" s="15"/>
      <c r="I229" s="112">
        <f t="shared" si="8"/>
        <v>0</v>
      </c>
    </row>
    <row r="230" spans="2:9" s="12" customFormat="1" ht="15.6">
      <c r="B230" s="148"/>
      <c r="C230" s="31">
        <v>1612</v>
      </c>
      <c r="D230" s="35" t="s">
        <v>295</v>
      </c>
      <c r="E230" s="28"/>
      <c r="F230" s="78">
        <v>143.75399999999999</v>
      </c>
      <c r="G230" s="119">
        <v>0</v>
      </c>
      <c r="H230" s="15"/>
      <c r="I230" s="112">
        <f t="shared" si="8"/>
        <v>0</v>
      </c>
    </row>
    <row r="231" spans="2:9" s="12" customFormat="1" ht="15.6">
      <c r="B231" s="148"/>
      <c r="C231" s="31">
        <v>1613</v>
      </c>
      <c r="D231" s="35" t="s">
        <v>296</v>
      </c>
      <c r="E231" s="40"/>
      <c r="F231" s="89">
        <v>290.18</v>
      </c>
      <c r="G231" s="119">
        <v>0</v>
      </c>
      <c r="H231" s="15"/>
      <c r="I231" s="112">
        <f t="shared" si="8"/>
        <v>0</v>
      </c>
    </row>
    <row r="232" spans="2:9" s="12" customFormat="1" ht="15.6">
      <c r="B232" s="148"/>
      <c r="C232" s="31">
        <v>1636</v>
      </c>
      <c r="D232" s="35" t="s">
        <v>297</v>
      </c>
      <c r="E232" s="40"/>
      <c r="F232" s="89">
        <v>348.27</v>
      </c>
      <c r="G232" s="119">
        <v>0</v>
      </c>
      <c r="H232" s="15"/>
      <c r="I232" s="112">
        <f t="shared" si="8"/>
        <v>0</v>
      </c>
    </row>
    <row r="233" spans="2:9" s="12" customFormat="1" ht="15.6">
      <c r="B233" s="149"/>
      <c r="C233" s="31">
        <v>1637</v>
      </c>
      <c r="D233" s="35" t="s">
        <v>414</v>
      </c>
      <c r="E233" s="40"/>
      <c r="F233" s="89">
        <v>151.02000000000001</v>
      </c>
      <c r="G233" s="119">
        <v>0</v>
      </c>
      <c r="H233" s="15"/>
      <c r="I233" s="112">
        <f t="shared" si="8"/>
        <v>0</v>
      </c>
    </row>
    <row r="234" spans="2:9" s="12" customFormat="1" ht="15.6">
      <c r="B234" s="13" t="s">
        <v>7</v>
      </c>
      <c r="C234" s="13" t="s">
        <v>8</v>
      </c>
      <c r="D234" s="38" t="s">
        <v>340</v>
      </c>
      <c r="E234" s="28"/>
      <c r="F234" s="15" t="s">
        <v>10</v>
      </c>
      <c r="G234" s="106" t="s">
        <v>210</v>
      </c>
      <c r="H234" s="15"/>
      <c r="I234" s="15" t="s">
        <v>212</v>
      </c>
    </row>
    <row r="235" spans="2:9" s="12" customFormat="1" ht="15.6">
      <c r="B235" s="222" t="s">
        <v>402</v>
      </c>
      <c r="C235" s="34" t="s">
        <v>298</v>
      </c>
      <c r="D235" s="35" t="s">
        <v>299</v>
      </c>
      <c r="E235" s="28"/>
      <c r="F235" s="78">
        <v>180.06300000000002</v>
      </c>
      <c r="G235" s="119">
        <v>0</v>
      </c>
      <c r="H235" s="15"/>
      <c r="I235" s="112">
        <f t="shared" si="8"/>
        <v>0</v>
      </c>
    </row>
    <row r="236" spans="2:9" s="12" customFormat="1" ht="15.6">
      <c r="B236" s="223"/>
      <c r="C236" s="34" t="s">
        <v>300</v>
      </c>
      <c r="D236" s="35" t="s">
        <v>123</v>
      </c>
      <c r="E236" s="28"/>
      <c r="F236" s="78">
        <v>180.06300000000002</v>
      </c>
      <c r="G236" s="119">
        <v>0</v>
      </c>
      <c r="H236" s="15"/>
      <c r="I236" s="112">
        <f t="shared" si="8"/>
        <v>0</v>
      </c>
    </row>
    <row r="237" spans="2:9" s="12" customFormat="1" ht="15.6">
      <c r="B237" s="223"/>
      <c r="C237" s="34" t="s">
        <v>301</v>
      </c>
      <c r="D237" s="35" t="s">
        <v>302</v>
      </c>
      <c r="E237" s="28"/>
      <c r="F237" s="78">
        <v>180.06300000000002</v>
      </c>
      <c r="G237" s="119">
        <v>0</v>
      </c>
      <c r="H237" s="15"/>
      <c r="I237" s="112">
        <f t="shared" si="8"/>
        <v>0</v>
      </c>
    </row>
    <row r="238" spans="2:9" s="12" customFormat="1" ht="15.6">
      <c r="B238" s="223"/>
      <c r="C238" s="34" t="s">
        <v>303</v>
      </c>
      <c r="D238" s="35" t="s">
        <v>129</v>
      </c>
      <c r="E238" s="28"/>
      <c r="F238" s="78">
        <v>180.06300000000002</v>
      </c>
      <c r="G238" s="119">
        <v>0</v>
      </c>
      <c r="H238" s="15"/>
      <c r="I238" s="112">
        <f t="shared" si="8"/>
        <v>0</v>
      </c>
    </row>
    <row r="239" spans="2:9" s="12" customFormat="1" ht="15.6">
      <c r="B239" s="223"/>
      <c r="C239" s="34" t="s">
        <v>304</v>
      </c>
      <c r="D239" s="35" t="s">
        <v>305</v>
      </c>
      <c r="E239" s="28"/>
      <c r="F239" s="78">
        <v>180.06300000000002</v>
      </c>
      <c r="G239" s="119">
        <v>0</v>
      </c>
      <c r="H239" s="15"/>
      <c r="I239" s="112">
        <f t="shared" si="8"/>
        <v>0</v>
      </c>
    </row>
    <row r="240" spans="2:9" s="12" customFormat="1" ht="15.6">
      <c r="B240" s="223"/>
      <c r="C240" s="34" t="s">
        <v>306</v>
      </c>
      <c r="D240" s="35" t="s">
        <v>172</v>
      </c>
      <c r="E240" s="28"/>
      <c r="F240" s="78">
        <v>180.06300000000002</v>
      </c>
      <c r="G240" s="119">
        <v>0</v>
      </c>
      <c r="H240" s="15"/>
      <c r="I240" s="112">
        <f t="shared" si="8"/>
        <v>0</v>
      </c>
    </row>
    <row r="241" spans="2:9" s="12" customFormat="1" ht="15.6">
      <c r="B241" s="224"/>
      <c r="C241" s="92">
        <v>4001</v>
      </c>
      <c r="D241" s="97" t="s">
        <v>415</v>
      </c>
      <c r="E241" s="28"/>
      <c r="F241" s="78">
        <v>100.04</v>
      </c>
      <c r="G241" s="119">
        <v>0</v>
      </c>
      <c r="H241" s="15"/>
      <c r="I241" s="112">
        <f t="shared" si="8"/>
        <v>0</v>
      </c>
    </row>
    <row r="242" spans="2:9" s="12" customFormat="1" ht="15.6">
      <c r="B242" s="224"/>
      <c r="C242" s="92">
        <v>4002</v>
      </c>
      <c r="D242" s="97" t="s">
        <v>416</v>
      </c>
      <c r="E242" s="28"/>
      <c r="F242" s="78">
        <v>100.04</v>
      </c>
      <c r="G242" s="119">
        <v>0</v>
      </c>
      <c r="H242" s="15"/>
      <c r="I242" s="112">
        <f t="shared" si="8"/>
        <v>0</v>
      </c>
    </row>
    <row r="243" spans="2:9" s="12" customFormat="1" ht="15.6">
      <c r="B243" s="224"/>
      <c r="C243" s="92">
        <v>4004</v>
      </c>
      <c r="D243" s="97" t="s">
        <v>417</v>
      </c>
      <c r="E243" s="28"/>
      <c r="F243" s="78">
        <v>100.04</v>
      </c>
      <c r="G243" s="119">
        <v>0</v>
      </c>
      <c r="H243" s="15"/>
      <c r="I243" s="112">
        <f t="shared" si="8"/>
        <v>0</v>
      </c>
    </row>
    <row r="244" spans="2:9" s="12" customFormat="1" ht="15.6">
      <c r="B244" s="224"/>
      <c r="C244" s="92">
        <v>4006</v>
      </c>
      <c r="D244" s="96" t="s">
        <v>418</v>
      </c>
      <c r="E244" s="28"/>
      <c r="F244" s="78">
        <v>100.04</v>
      </c>
      <c r="G244" s="119">
        <v>0</v>
      </c>
      <c r="H244" s="15"/>
      <c r="I244" s="112">
        <f t="shared" si="8"/>
        <v>0</v>
      </c>
    </row>
    <row r="245" spans="2:9" s="12" customFormat="1" ht="15.6">
      <c r="B245" s="224"/>
      <c r="C245" s="92">
        <v>4007</v>
      </c>
      <c r="D245" s="96" t="s">
        <v>419</v>
      </c>
      <c r="E245" s="28"/>
      <c r="F245" s="78">
        <v>100.04</v>
      </c>
      <c r="G245" s="119">
        <v>0</v>
      </c>
      <c r="H245" s="15"/>
      <c r="I245" s="112">
        <f t="shared" si="8"/>
        <v>0</v>
      </c>
    </row>
    <row r="246" spans="2:9" s="12" customFormat="1" ht="16.2" thickBot="1">
      <c r="B246" s="225"/>
      <c r="C246" s="92">
        <v>4008</v>
      </c>
      <c r="D246" s="94" t="s">
        <v>420</v>
      </c>
      <c r="E246" s="28"/>
      <c r="F246" s="78">
        <v>100.04</v>
      </c>
      <c r="G246" s="119">
        <v>0</v>
      </c>
      <c r="H246" s="15"/>
      <c r="I246" s="112">
        <f t="shared" si="8"/>
        <v>0</v>
      </c>
    </row>
    <row r="247" spans="2:9" s="12" customFormat="1" ht="15.6">
      <c r="B247" s="13" t="s">
        <v>7</v>
      </c>
      <c r="C247" s="93" t="s">
        <v>8</v>
      </c>
      <c r="D247" s="38" t="s">
        <v>340</v>
      </c>
      <c r="E247" s="28"/>
      <c r="F247" s="15" t="s">
        <v>10</v>
      </c>
      <c r="G247" s="106" t="s">
        <v>210</v>
      </c>
      <c r="H247" s="15"/>
      <c r="I247" s="15" t="s">
        <v>212</v>
      </c>
    </row>
    <row r="248" spans="2:9" s="12" customFormat="1" ht="15.6">
      <c r="B248" s="212" t="s">
        <v>323</v>
      </c>
      <c r="C248" s="34" t="s">
        <v>307</v>
      </c>
      <c r="D248" s="35" t="s">
        <v>308</v>
      </c>
      <c r="E248" s="28"/>
      <c r="F248" s="78">
        <v>28.898999999999994</v>
      </c>
      <c r="G248" s="119">
        <v>0</v>
      </c>
      <c r="H248" s="15"/>
      <c r="I248" s="112">
        <f t="shared" si="8"/>
        <v>0</v>
      </c>
    </row>
    <row r="249" spans="2:9" s="12" customFormat="1" ht="15.6">
      <c r="B249" s="212"/>
      <c r="C249" s="34" t="s">
        <v>309</v>
      </c>
      <c r="D249" s="35" t="s">
        <v>310</v>
      </c>
      <c r="E249" s="28"/>
      <c r="F249" s="78">
        <v>40.162199999999991</v>
      </c>
      <c r="G249" s="119">
        <v>0</v>
      </c>
      <c r="H249" s="15"/>
      <c r="I249" s="112">
        <f t="shared" si="8"/>
        <v>0</v>
      </c>
    </row>
    <row r="250" spans="2:9" s="12" customFormat="1" ht="15.6">
      <c r="B250" s="212"/>
      <c r="C250" s="34" t="s">
        <v>311</v>
      </c>
      <c r="D250" s="35" t="s">
        <v>429</v>
      </c>
      <c r="E250" s="28"/>
      <c r="F250" s="78">
        <v>50.091599999999993</v>
      </c>
      <c r="G250" s="119">
        <v>0</v>
      </c>
      <c r="H250" s="15"/>
      <c r="I250" s="112">
        <f t="shared" si="8"/>
        <v>0</v>
      </c>
    </row>
    <row r="251" spans="2:9" s="12" customFormat="1" ht="15.6">
      <c r="B251" s="212"/>
      <c r="C251" s="34" t="s">
        <v>312</v>
      </c>
      <c r="D251" s="35" t="s">
        <v>430</v>
      </c>
      <c r="E251" s="28"/>
      <c r="F251" s="78">
        <v>64.170599999999993</v>
      </c>
      <c r="G251" s="119">
        <v>0</v>
      </c>
      <c r="H251" s="15"/>
      <c r="I251" s="112">
        <f t="shared" si="8"/>
        <v>0</v>
      </c>
    </row>
    <row r="252" spans="2:9" s="12" customFormat="1" ht="15.6">
      <c r="B252" s="212"/>
      <c r="C252" s="34" t="s">
        <v>313</v>
      </c>
      <c r="D252" s="35" t="s">
        <v>431</v>
      </c>
      <c r="E252" s="28"/>
      <c r="F252" s="78">
        <v>50.091599999999993</v>
      </c>
      <c r="G252" s="119">
        <v>0</v>
      </c>
      <c r="H252" s="15"/>
      <c r="I252" s="112">
        <f t="shared" si="8"/>
        <v>0</v>
      </c>
    </row>
    <row r="253" spans="2:9" s="12" customFormat="1" ht="15.6">
      <c r="B253" s="212"/>
      <c r="C253" s="34" t="s">
        <v>314</v>
      </c>
      <c r="D253" s="35" t="s">
        <v>432</v>
      </c>
      <c r="E253" s="28"/>
      <c r="F253" s="78">
        <v>50.091599999999993</v>
      </c>
      <c r="G253" s="119">
        <v>0</v>
      </c>
      <c r="H253" s="15"/>
      <c r="I253" s="112">
        <f t="shared" si="8"/>
        <v>0</v>
      </c>
    </row>
    <row r="254" spans="2:9" s="12" customFormat="1" ht="15.6">
      <c r="B254" s="212"/>
      <c r="C254" s="34" t="s">
        <v>315</v>
      </c>
      <c r="D254" s="35" t="s">
        <v>316</v>
      </c>
      <c r="E254" s="28"/>
      <c r="F254" s="78">
        <v>25.045799999999996</v>
      </c>
      <c r="G254" s="119">
        <v>0</v>
      </c>
      <c r="H254" s="15"/>
      <c r="I254" s="112">
        <f t="shared" si="8"/>
        <v>0</v>
      </c>
    </row>
    <row r="255" spans="2:9" s="12" customFormat="1" ht="15.6" customHeight="1">
      <c r="B255" s="212"/>
      <c r="C255" s="34" t="s">
        <v>421</v>
      </c>
      <c r="D255" s="95" t="s">
        <v>433</v>
      </c>
      <c r="E255" s="28"/>
      <c r="F255" s="78">
        <v>50.09</v>
      </c>
      <c r="G255" s="119">
        <v>0</v>
      </c>
      <c r="H255" s="15"/>
      <c r="I255" s="112">
        <f t="shared" si="8"/>
        <v>0</v>
      </c>
    </row>
    <row r="256" spans="2:9" s="12" customFormat="1" ht="16.2" thickBot="1">
      <c r="B256" s="212"/>
      <c r="C256" s="34" t="s">
        <v>422</v>
      </c>
      <c r="D256" s="94" t="s">
        <v>434</v>
      </c>
      <c r="E256" s="28"/>
      <c r="F256" s="78">
        <v>17.64</v>
      </c>
      <c r="G256" s="119">
        <v>0</v>
      </c>
      <c r="H256" s="15"/>
      <c r="I256" s="112">
        <f t="shared" si="8"/>
        <v>0</v>
      </c>
    </row>
    <row r="257" spans="2:12" s="12" customFormat="1" ht="15.6">
      <c r="B257" s="13" t="s">
        <v>7</v>
      </c>
      <c r="C257" s="13" t="s">
        <v>8</v>
      </c>
      <c r="D257" s="38" t="s">
        <v>340</v>
      </c>
      <c r="E257" s="28"/>
      <c r="F257" s="15" t="s">
        <v>10</v>
      </c>
      <c r="G257" s="106" t="s">
        <v>210</v>
      </c>
      <c r="H257" s="15"/>
      <c r="I257" s="15" t="s">
        <v>212</v>
      </c>
    </row>
    <row r="258" spans="2:12" s="12" customFormat="1" ht="15.6">
      <c r="B258" s="213" t="s">
        <v>317</v>
      </c>
      <c r="C258" s="34" t="s">
        <v>370</v>
      </c>
      <c r="D258" s="35" t="s">
        <v>371</v>
      </c>
      <c r="E258" s="28"/>
      <c r="F258" s="78">
        <v>350</v>
      </c>
      <c r="G258" s="119">
        <v>0</v>
      </c>
      <c r="H258" s="15"/>
      <c r="I258" s="112">
        <f t="shared" si="8"/>
        <v>0</v>
      </c>
    </row>
    <row r="259" spans="2:12" s="12" customFormat="1" ht="15.6">
      <c r="B259" s="213"/>
      <c r="C259" s="34" t="s">
        <v>318</v>
      </c>
      <c r="D259" s="35" t="s">
        <v>438</v>
      </c>
      <c r="E259" s="28"/>
      <c r="F259" s="78">
        <v>450</v>
      </c>
      <c r="G259" s="119">
        <v>0</v>
      </c>
      <c r="H259" s="15"/>
      <c r="I259" s="112">
        <f t="shared" si="8"/>
        <v>0</v>
      </c>
    </row>
    <row r="260" spans="2:12" s="12" customFormat="1" ht="15.6">
      <c r="B260" s="213"/>
      <c r="C260" s="34" t="s">
        <v>439</v>
      </c>
      <c r="D260" s="35" t="s">
        <v>441</v>
      </c>
      <c r="E260" s="28"/>
      <c r="F260" s="78">
        <v>50</v>
      </c>
      <c r="G260" s="119">
        <v>0</v>
      </c>
      <c r="H260" s="15"/>
      <c r="I260" s="112">
        <f t="shared" si="8"/>
        <v>0</v>
      </c>
    </row>
    <row r="261" spans="2:12" s="12" customFormat="1" ht="15.6">
      <c r="B261" s="213"/>
      <c r="C261" s="34" t="s">
        <v>440</v>
      </c>
      <c r="D261" s="35" t="s">
        <v>442</v>
      </c>
      <c r="E261" s="28"/>
      <c r="F261" s="78">
        <v>200</v>
      </c>
      <c r="G261" s="119">
        <v>0</v>
      </c>
      <c r="H261" s="15"/>
      <c r="I261" s="112">
        <f t="shared" si="8"/>
        <v>0</v>
      </c>
    </row>
    <row r="262" spans="2:12" s="12" customFormat="1" ht="15.6">
      <c r="B262" s="213"/>
      <c r="C262" s="31">
        <v>6034</v>
      </c>
      <c r="D262" s="35" t="s">
        <v>319</v>
      </c>
      <c r="E262" s="28"/>
      <c r="F262" s="78">
        <v>74.248199999999983</v>
      </c>
      <c r="G262" s="119">
        <v>0</v>
      </c>
      <c r="H262" s="15"/>
      <c r="I262" s="112">
        <f t="shared" si="8"/>
        <v>0</v>
      </c>
      <c r="K262" s="276" t="s">
        <v>547</v>
      </c>
      <c r="L262" s="63"/>
    </row>
    <row r="263" spans="2:12" s="12" customFormat="1" ht="15.6">
      <c r="B263" s="213"/>
      <c r="C263" s="31">
        <v>6061</v>
      </c>
      <c r="D263" s="35" t="s">
        <v>320</v>
      </c>
      <c r="E263" s="28"/>
      <c r="F263" s="78">
        <v>49.498799999999996</v>
      </c>
      <c r="G263" s="119">
        <v>0</v>
      </c>
      <c r="H263" s="15"/>
      <c r="I263" s="112">
        <f t="shared" si="8"/>
        <v>0</v>
      </c>
      <c r="K263" s="276" t="s">
        <v>548</v>
      </c>
      <c r="L263" s="63"/>
    </row>
    <row r="264" spans="2:12" s="12" customFormat="1" ht="15.6">
      <c r="B264" s="213"/>
      <c r="C264" s="31">
        <v>9087</v>
      </c>
      <c r="D264" s="35" t="s">
        <v>435</v>
      </c>
      <c r="E264" s="28"/>
      <c r="F264" s="78">
        <v>450.08</v>
      </c>
      <c r="G264" s="119">
        <v>0</v>
      </c>
      <c r="H264" s="15"/>
      <c r="I264" s="112">
        <f t="shared" si="8"/>
        <v>0</v>
      </c>
      <c r="K264" s="276"/>
      <c r="L264" s="63"/>
    </row>
    <row r="265" spans="2:12" s="12" customFormat="1" ht="16.2" thickBot="1">
      <c r="B265" s="99"/>
      <c r="C265" s="63"/>
      <c r="D265" s="60"/>
      <c r="E265" s="67"/>
      <c r="F265" s="80"/>
      <c r="G265" s="62"/>
      <c r="H265" s="11"/>
      <c r="I265" s="61"/>
      <c r="K265" s="276" t="s">
        <v>328</v>
      </c>
      <c r="L265" s="276" t="s">
        <v>546</v>
      </c>
    </row>
    <row r="266" spans="2:12" s="12" customFormat="1" ht="15.6" customHeight="1">
      <c r="B266"/>
      <c r="C266"/>
      <c r="D266"/>
      <c r="E266"/>
      <c r="F266" s="39"/>
      <c r="G266" s="199" t="s">
        <v>327</v>
      </c>
      <c r="H266" s="264"/>
      <c r="I266" s="132">
        <f>SUM(I23:I149)</f>
        <v>0</v>
      </c>
      <c r="K266" s="274" t="s">
        <v>335</v>
      </c>
      <c r="L266" t="s">
        <v>497</v>
      </c>
    </row>
    <row r="267" spans="2:12" s="12" customFormat="1" ht="28.8">
      <c r="B267"/>
      <c r="C267"/>
      <c r="D267"/>
      <c r="E267"/>
      <c r="F267" s="39"/>
      <c r="G267" s="201" t="s">
        <v>341</v>
      </c>
      <c r="H267" s="262"/>
      <c r="I267" s="133">
        <f>SUM(I154:I264)</f>
        <v>0</v>
      </c>
      <c r="K267" s="274" t="s">
        <v>332</v>
      </c>
      <c r="L267" t="s">
        <v>498</v>
      </c>
    </row>
    <row r="268" spans="2:12" s="12" customFormat="1" ht="29.4" thickBot="1">
      <c r="B268"/>
      <c r="C268"/>
      <c r="D268"/>
      <c r="E268"/>
      <c r="F268" s="39"/>
      <c r="G268" s="201" t="s">
        <v>328</v>
      </c>
      <c r="H268" s="263"/>
      <c r="I268" s="134">
        <f>-SUM(I266)*15/85+I266+I267</f>
        <v>0</v>
      </c>
      <c r="K268" s="274" t="s">
        <v>334</v>
      </c>
      <c r="L268" t="s">
        <v>447</v>
      </c>
    </row>
    <row r="269" spans="2:12" s="12" customFormat="1" ht="15" thickBot="1">
      <c r="B269"/>
      <c r="C269"/>
      <c r="D269"/>
      <c r="E269"/>
      <c r="F269" s="39"/>
      <c r="G269" s="42" t="s">
        <v>329</v>
      </c>
      <c r="H269" s="269"/>
      <c r="I269" s="135">
        <v>0</v>
      </c>
      <c r="K269" s="275" t="s">
        <v>333</v>
      </c>
      <c r="L269" t="s">
        <v>447</v>
      </c>
    </row>
    <row r="270" spans="2:12" s="12" customFormat="1">
      <c r="B270"/>
      <c r="C270"/>
      <c r="D270"/>
      <c r="E270"/>
      <c r="F270" s="39"/>
      <c r="G270" s="201" t="s">
        <v>232</v>
      </c>
      <c r="H270" s="265"/>
      <c r="I270" s="134">
        <f>SUM(I266,I267,I269)*100/114</f>
        <v>0</v>
      </c>
      <c r="K270" s="270" t="s">
        <v>449</v>
      </c>
      <c r="L270" t="s">
        <v>499</v>
      </c>
    </row>
    <row r="271" spans="2:12" s="12" customFormat="1">
      <c r="B271"/>
      <c r="C271"/>
      <c r="D271"/>
      <c r="E271"/>
      <c r="F271" s="39"/>
      <c r="G271" s="201" t="s">
        <v>6</v>
      </c>
      <c r="H271" s="262"/>
      <c r="I271" s="134">
        <f>SUM(I270)*14/100</f>
        <v>0</v>
      </c>
      <c r="K271" s="274" t="s">
        <v>448</v>
      </c>
      <c r="L271" t="s">
        <v>500</v>
      </c>
    </row>
    <row r="272" spans="2:12" s="12" customFormat="1" ht="15" thickBot="1">
      <c r="B272"/>
      <c r="C272"/>
      <c r="D272"/>
      <c r="E272"/>
      <c r="F272" s="39"/>
      <c r="G272" s="266" t="s">
        <v>326</v>
      </c>
      <c r="H272" s="267"/>
      <c r="I272" s="52">
        <f>SUM(H23:H149)</f>
        <v>0</v>
      </c>
      <c r="K272" s="274" t="s">
        <v>450</v>
      </c>
      <c r="L272" t="s">
        <v>501</v>
      </c>
    </row>
    <row r="273" spans="2:12" s="12" customFormat="1" ht="15" thickBot="1">
      <c r="B273"/>
      <c r="C273"/>
      <c r="D273"/>
      <c r="E273"/>
      <c r="F273" s="39"/>
      <c r="G273" s="3"/>
      <c r="H273" s="41" t="s">
        <v>347</v>
      </c>
      <c r="I273" s="53">
        <f>SUM(I274)/1.2</f>
        <v>0</v>
      </c>
      <c r="K273" s="270" t="s">
        <v>451</v>
      </c>
      <c r="L273" t="s">
        <v>502</v>
      </c>
    </row>
    <row r="274" spans="2:12" s="12" customFormat="1" ht="15" thickBot="1">
      <c r="B274"/>
      <c r="C274"/>
      <c r="D274"/>
      <c r="E274"/>
      <c r="F274" s="39"/>
      <c r="G274" s="216" t="s">
        <v>348</v>
      </c>
      <c r="H274" s="217"/>
      <c r="I274" s="136">
        <f>SUM(I270:I271)</f>
        <v>0</v>
      </c>
      <c r="K274" s="274" t="s">
        <v>452</v>
      </c>
      <c r="L274" t="s">
        <v>503</v>
      </c>
    </row>
    <row r="275" spans="2:12">
      <c r="K275" s="274" t="s">
        <v>453</v>
      </c>
      <c r="L275" t="s">
        <v>498</v>
      </c>
    </row>
    <row r="276" spans="2:12">
      <c r="D276" s="46" t="s">
        <v>351</v>
      </c>
      <c r="E276" s="47" t="s">
        <v>350</v>
      </c>
      <c r="F276" t="s">
        <v>374</v>
      </c>
      <c r="K276" s="270" t="s">
        <v>454</v>
      </c>
      <c r="L276" t="s">
        <v>504</v>
      </c>
    </row>
    <row r="277" spans="2:12">
      <c r="D277" s="226"/>
      <c r="E277" s="227"/>
      <c r="F277" t="s">
        <v>375</v>
      </c>
      <c r="K277" s="274" t="s">
        <v>455</v>
      </c>
      <c r="L277" t="s">
        <v>497</v>
      </c>
    </row>
    <row r="278" spans="2:12" ht="14.4" customHeight="1">
      <c r="C278" s="213" t="s">
        <v>355</v>
      </c>
      <c r="D278" s="45" t="s">
        <v>352</v>
      </c>
      <c r="E278" s="51"/>
      <c r="K278" s="274" t="s">
        <v>456</v>
      </c>
      <c r="L278" t="s">
        <v>505</v>
      </c>
    </row>
    <row r="279" spans="2:12">
      <c r="C279" s="213"/>
      <c r="D279" s="45" t="s">
        <v>353</v>
      </c>
      <c r="E279" s="51"/>
      <c r="K279" s="270" t="s">
        <v>457</v>
      </c>
      <c r="L279" t="s">
        <v>506</v>
      </c>
    </row>
    <row r="280" spans="2:12">
      <c r="C280" s="213"/>
      <c r="D280" s="45" t="s">
        <v>361</v>
      </c>
      <c r="E280" s="51"/>
      <c r="K280" s="274" t="s">
        <v>458</v>
      </c>
      <c r="L280" t="s">
        <v>507</v>
      </c>
    </row>
    <row r="281" spans="2:12">
      <c r="C281" s="213"/>
      <c r="D281" s="45" t="s">
        <v>354</v>
      </c>
      <c r="E281" s="51"/>
      <c r="K281" s="274" t="s">
        <v>459</v>
      </c>
      <c r="L281" t="s">
        <v>508</v>
      </c>
    </row>
    <row r="282" spans="2:12">
      <c r="C282" s="213"/>
      <c r="D282" s="45" t="s">
        <v>372</v>
      </c>
      <c r="E282" s="51"/>
      <c r="K282" s="270" t="s">
        <v>460</v>
      </c>
      <c r="L282" t="s">
        <v>509</v>
      </c>
    </row>
    <row r="283" spans="2:12">
      <c r="K283" s="274" t="s">
        <v>461</v>
      </c>
      <c r="L283" t="s">
        <v>510</v>
      </c>
    </row>
    <row r="284" spans="2:12">
      <c r="K284" s="274" t="s">
        <v>462</v>
      </c>
      <c r="L284" t="s">
        <v>511</v>
      </c>
    </row>
    <row r="285" spans="2:12">
      <c r="K285" s="270" t="s">
        <v>463</v>
      </c>
      <c r="L285" t="s">
        <v>512</v>
      </c>
    </row>
    <row r="286" spans="2:12">
      <c r="K286" s="274" t="s">
        <v>464</v>
      </c>
      <c r="L286" t="s">
        <v>513</v>
      </c>
    </row>
    <row r="287" spans="2:12">
      <c r="K287" s="274" t="s">
        <v>465</v>
      </c>
      <c r="L287" t="s">
        <v>514</v>
      </c>
    </row>
    <row r="288" spans="2:12">
      <c r="K288" s="270" t="s">
        <v>466</v>
      </c>
      <c r="L288" t="s">
        <v>515</v>
      </c>
    </row>
    <row r="289" spans="11:12">
      <c r="K289" s="274" t="s">
        <v>467</v>
      </c>
      <c r="L289" t="s">
        <v>516</v>
      </c>
    </row>
    <row r="290" spans="11:12">
      <c r="K290" s="274" t="s">
        <v>468</v>
      </c>
      <c r="L290" t="s">
        <v>517</v>
      </c>
    </row>
    <row r="291" spans="11:12">
      <c r="K291" s="270" t="s">
        <v>469</v>
      </c>
      <c r="L291" t="s">
        <v>518</v>
      </c>
    </row>
    <row r="292" spans="11:12">
      <c r="K292" s="274" t="s">
        <v>470</v>
      </c>
      <c r="L292" t="s">
        <v>519</v>
      </c>
    </row>
    <row r="293" spans="11:12">
      <c r="K293" s="274" t="s">
        <v>471</v>
      </c>
      <c r="L293" t="s">
        <v>520</v>
      </c>
    </row>
    <row r="294" spans="11:12">
      <c r="K294" s="270" t="s">
        <v>472</v>
      </c>
      <c r="L294" t="s">
        <v>521</v>
      </c>
    </row>
    <row r="295" spans="11:12">
      <c r="K295" s="274" t="s">
        <v>473</v>
      </c>
      <c r="L295" t="s">
        <v>522</v>
      </c>
    </row>
    <row r="296" spans="11:12">
      <c r="K296" s="274" t="s">
        <v>474</v>
      </c>
      <c r="L296" t="s">
        <v>523</v>
      </c>
    </row>
    <row r="297" spans="11:12">
      <c r="K297" s="270" t="s">
        <v>475</v>
      </c>
      <c r="L297" t="s">
        <v>524</v>
      </c>
    </row>
    <row r="298" spans="11:12">
      <c r="K298" s="274" t="s">
        <v>476</v>
      </c>
      <c r="L298" t="s">
        <v>525</v>
      </c>
    </row>
    <row r="299" spans="11:12">
      <c r="K299" s="274" t="s">
        <v>477</v>
      </c>
      <c r="L299" t="s">
        <v>526</v>
      </c>
    </row>
    <row r="300" spans="11:12">
      <c r="K300" s="270" t="s">
        <v>478</v>
      </c>
      <c r="L300" t="s">
        <v>527</v>
      </c>
    </row>
    <row r="301" spans="11:12">
      <c r="K301" s="274" t="s">
        <v>479</v>
      </c>
      <c r="L301" t="s">
        <v>528</v>
      </c>
    </row>
    <row r="302" spans="11:12">
      <c r="K302" s="270" t="s">
        <v>480</v>
      </c>
      <c r="L302" t="s">
        <v>529</v>
      </c>
    </row>
    <row r="303" spans="11:12">
      <c r="K303" s="274" t="s">
        <v>481</v>
      </c>
      <c r="L303" t="s">
        <v>530</v>
      </c>
    </row>
    <row r="304" spans="11:12">
      <c r="K304" s="274" t="s">
        <v>482</v>
      </c>
      <c r="L304" t="s">
        <v>531</v>
      </c>
    </row>
    <row r="305" spans="11:12">
      <c r="K305" s="270" t="s">
        <v>483</v>
      </c>
      <c r="L305" t="s">
        <v>532</v>
      </c>
    </row>
    <row r="306" spans="11:12">
      <c r="K306" s="270" t="s">
        <v>484</v>
      </c>
      <c r="L306" t="s">
        <v>533</v>
      </c>
    </row>
    <row r="307" spans="11:12">
      <c r="K307" s="274" t="s">
        <v>485</v>
      </c>
      <c r="L307" t="s">
        <v>534</v>
      </c>
    </row>
    <row r="308" spans="11:12">
      <c r="K308" s="274" t="s">
        <v>486</v>
      </c>
      <c r="L308" t="s">
        <v>535</v>
      </c>
    </row>
    <row r="309" spans="11:12">
      <c r="K309" s="270" t="s">
        <v>487</v>
      </c>
      <c r="L309" t="s">
        <v>536</v>
      </c>
    </row>
    <row r="310" spans="11:12">
      <c r="K310" s="274" t="s">
        <v>488</v>
      </c>
      <c r="L310" t="s">
        <v>537</v>
      </c>
    </row>
    <row r="311" spans="11:12">
      <c r="K311" s="274" t="s">
        <v>489</v>
      </c>
      <c r="L311" t="s">
        <v>538</v>
      </c>
    </row>
    <row r="312" spans="11:12">
      <c r="K312" s="270" t="s">
        <v>490</v>
      </c>
      <c r="L312" t="s">
        <v>539</v>
      </c>
    </row>
    <row r="313" spans="11:12">
      <c r="K313" s="274" t="s">
        <v>491</v>
      </c>
      <c r="L313" t="s">
        <v>540</v>
      </c>
    </row>
    <row r="314" spans="11:12">
      <c r="K314" s="274" t="s">
        <v>492</v>
      </c>
      <c r="L314" t="s">
        <v>541</v>
      </c>
    </row>
    <row r="315" spans="11:12">
      <c r="K315" s="270" t="s">
        <v>493</v>
      </c>
      <c r="L315" t="s">
        <v>542</v>
      </c>
    </row>
    <row r="316" spans="11:12">
      <c r="K316" s="274" t="s">
        <v>494</v>
      </c>
      <c r="L316" t="s">
        <v>543</v>
      </c>
    </row>
    <row r="317" spans="11:12">
      <c r="K317" s="270" t="s">
        <v>495</v>
      </c>
      <c r="L317" t="s">
        <v>544</v>
      </c>
    </row>
    <row r="318" spans="11:12">
      <c r="K318" s="274" t="s">
        <v>496</v>
      </c>
      <c r="L318" t="s">
        <v>545</v>
      </c>
    </row>
  </sheetData>
  <sheetProtection sheet="1" selectLockedCells="1"/>
  <mergeCells count="49">
    <mergeCell ref="G268:H268"/>
    <mergeCell ref="G270:H270"/>
    <mergeCell ref="G271:H271"/>
    <mergeCell ref="G272:H272"/>
    <mergeCell ref="G274:H274"/>
    <mergeCell ref="B235:B246"/>
    <mergeCell ref="B248:B256"/>
    <mergeCell ref="B258:B264"/>
    <mergeCell ref="G266:H266"/>
    <mergeCell ref="G267:H267"/>
    <mergeCell ref="B178:B189"/>
    <mergeCell ref="C184:C186"/>
    <mergeCell ref="B191:B193"/>
    <mergeCell ref="B195:B220"/>
    <mergeCell ref="B222:B233"/>
    <mergeCell ref="D277:E277"/>
    <mergeCell ref="C278:C282"/>
    <mergeCell ref="B23:B33"/>
    <mergeCell ref="B9:E16"/>
    <mergeCell ref="H9:I9"/>
    <mergeCell ref="H14:I14"/>
    <mergeCell ref="H15:I15"/>
    <mergeCell ref="H16:I16"/>
    <mergeCell ref="B18:I18"/>
    <mergeCell ref="B19:C19"/>
    <mergeCell ref="D19:F19"/>
    <mergeCell ref="G19:I19"/>
    <mergeCell ref="B21:I21"/>
    <mergeCell ref="G10:G11"/>
    <mergeCell ref="H10:I11"/>
    <mergeCell ref="H12:I12"/>
    <mergeCell ref="B162:B176"/>
    <mergeCell ref="H13:I13"/>
    <mergeCell ref="B48:B50"/>
    <mergeCell ref="B78:B86"/>
    <mergeCell ref="B151:I151"/>
    <mergeCell ref="B152:I152"/>
    <mergeCell ref="B154:B160"/>
    <mergeCell ref="G2:I2"/>
    <mergeCell ref="G3:H3"/>
    <mergeCell ref="G4:H4"/>
    <mergeCell ref="G5:H5"/>
    <mergeCell ref="G7:I7"/>
    <mergeCell ref="B7:E7"/>
    <mergeCell ref="B52:B76"/>
    <mergeCell ref="B88:B116"/>
    <mergeCell ref="B118:B140"/>
    <mergeCell ref="B142:B149"/>
    <mergeCell ref="B35:B46"/>
  </mergeCells>
  <dataValidations count="2">
    <dataValidation type="list" allowBlank="1" showInputMessage="1" showErrorMessage="1" sqref="H269">
      <formula1>CourierRange</formula1>
    </dataValidation>
    <dataValidation type="list" allowBlank="1" showInputMessage="1" showErrorMessage="1" sqref="I269">
      <formula1>INDIRECT($H$267)</formula1>
    </dataValidation>
  </dataValidations>
  <pageMargins left="0.7" right="0.7" top="0.75" bottom="0.75" header="0.3" footer="0.3"/>
  <pageSetup paperSize="9" scale="14" orientation="portrait" r:id="rId1"/>
  <rowBreaks count="2" manualBreakCount="2">
    <brk id="149" max="16383" man="1"/>
    <brk id="274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7E64E8C9-78C5-4128-BF8F-F5217826D258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E278:E282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L318"/>
  <sheetViews>
    <sheetView zoomScaleNormal="100" workbookViewId="0">
      <selection activeCell="I270" sqref="I270"/>
    </sheetView>
  </sheetViews>
  <sheetFormatPr defaultRowHeight="14.4"/>
  <cols>
    <col min="1" max="1" width="3.21875" customWidth="1"/>
    <col min="2" max="2" width="11.21875" customWidth="1"/>
    <col min="3" max="3" width="6.33203125" bestFit="1" customWidth="1"/>
    <col min="4" max="4" width="61.44140625" bestFit="1" customWidth="1"/>
    <col min="5" max="5" width="11.33203125" bestFit="1" customWidth="1"/>
    <col min="6" max="6" width="13" style="39" customWidth="1"/>
    <col min="7" max="7" width="21.21875" customWidth="1"/>
    <col min="8" max="8" width="15.33203125" customWidth="1"/>
    <col min="9" max="9" width="18.6640625" bestFit="1" customWidth="1"/>
    <col min="10" max="10" width="5.44140625" customWidth="1"/>
    <col min="11" max="11" width="39.88671875" customWidth="1"/>
  </cols>
  <sheetData>
    <row r="1" spans="2:9" ht="15" thickBot="1"/>
    <row r="2" spans="2:9" ht="23.4">
      <c r="G2" s="158" t="s">
        <v>373</v>
      </c>
      <c r="H2" s="159"/>
      <c r="I2" s="160"/>
    </row>
    <row r="3" spans="2:9" ht="15.6">
      <c r="G3" s="161" t="s">
        <v>346</v>
      </c>
      <c r="H3" s="162"/>
      <c r="I3" s="49"/>
    </row>
    <row r="4" spans="2:9" ht="15.6">
      <c r="G4" s="161" t="s">
        <v>369</v>
      </c>
      <c r="H4" s="162"/>
      <c r="I4" s="49"/>
    </row>
    <row r="5" spans="2:9" ht="16.2" thickBot="1">
      <c r="G5" s="163" t="s">
        <v>1</v>
      </c>
      <c r="H5" s="164"/>
      <c r="I5" s="50"/>
    </row>
    <row r="6" spans="2:9" ht="15" thickBot="1"/>
    <row r="7" spans="2:9" ht="16.2" thickBot="1">
      <c r="B7" s="165" t="s">
        <v>214</v>
      </c>
      <c r="C7" s="166"/>
      <c r="D7" s="167"/>
      <c r="E7" s="168"/>
      <c r="G7" s="169" t="s">
        <v>364</v>
      </c>
      <c r="H7" s="170"/>
      <c r="I7" s="171"/>
    </row>
    <row r="8" spans="2:9" ht="16.2" thickBot="1">
      <c r="B8" s="1"/>
      <c r="C8" s="1"/>
      <c r="D8" s="1"/>
      <c r="E8" s="1"/>
      <c r="G8" s="2"/>
      <c r="H8" s="2"/>
      <c r="I8" s="2"/>
    </row>
    <row r="9" spans="2:9" ht="14.4" customHeight="1">
      <c r="B9" s="185" t="s">
        <v>363</v>
      </c>
      <c r="C9" s="186"/>
      <c r="D9" s="186"/>
      <c r="E9" s="187"/>
      <c r="G9" s="44" t="s">
        <v>365</v>
      </c>
      <c r="H9" s="255"/>
      <c r="I9" s="256"/>
    </row>
    <row r="10" spans="2:9" ht="14.4" customHeight="1">
      <c r="B10" s="188"/>
      <c r="C10" s="189"/>
      <c r="D10" s="189"/>
      <c r="E10" s="190"/>
      <c r="G10" s="248" t="s">
        <v>349</v>
      </c>
      <c r="H10" s="249"/>
      <c r="I10" s="250"/>
    </row>
    <row r="11" spans="2:9" ht="14.4" customHeight="1">
      <c r="B11" s="188"/>
      <c r="C11" s="189"/>
      <c r="D11" s="189"/>
      <c r="E11" s="190"/>
      <c r="G11" s="198"/>
      <c r="H11" s="251"/>
      <c r="I11" s="252"/>
    </row>
    <row r="12" spans="2:9" ht="14.4" customHeight="1">
      <c r="B12" s="188"/>
      <c r="C12" s="189"/>
      <c r="D12" s="189"/>
      <c r="E12" s="190"/>
      <c r="G12" s="48" t="s">
        <v>360</v>
      </c>
      <c r="H12" s="253"/>
      <c r="I12" s="254"/>
    </row>
    <row r="13" spans="2:9" ht="14.4" customHeight="1">
      <c r="B13" s="188"/>
      <c r="C13" s="189"/>
      <c r="D13" s="189"/>
      <c r="E13" s="190"/>
      <c r="G13" s="48" t="s">
        <v>2</v>
      </c>
      <c r="H13" s="246" t="s">
        <v>368</v>
      </c>
      <c r="I13" s="247"/>
    </row>
    <row r="14" spans="2:9" ht="14.4" customHeight="1">
      <c r="B14" s="188"/>
      <c r="C14" s="189"/>
      <c r="D14" s="189"/>
      <c r="E14" s="190"/>
      <c r="G14" s="4" t="s">
        <v>3</v>
      </c>
      <c r="H14" s="257"/>
      <c r="I14" s="258"/>
    </row>
    <row r="15" spans="2:9" ht="14.4" customHeight="1">
      <c r="B15" s="188"/>
      <c r="C15" s="189"/>
      <c r="D15" s="189"/>
      <c r="E15" s="190"/>
      <c r="G15" s="4" t="s">
        <v>4</v>
      </c>
      <c r="H15" s="257"/>
      <c r="I15" s="258"/>
    </row>
    <row r="16" spans="2:9" ht="15" customHeight="1" thickBot="1">
      <c r="B16" s="191"/>
      <c r="C16" s="192"/>
      <c r="D16" s="192"/>
      <c r="E16" s="193"/>
      <c r="G16" s="5" t="s">
        <v>5</v>
      </c>
      <c r="H16" s="244"/>
      <c r="I16" s="245"/>
    </row>
    <row r="17" spans="2:10" ht="15.6">
      <c r="B17" s="7"/>
      <c r="C17" s="7"/>
      <c r="D17" s="7"/>
      <c r="E17" s="7"/>
      <c r="G17" s="3"/>
      <c r="H17" s="2"/>
      <c r="I17" s="2"/>
    </row>
    <row r="18" spans="2:10" ht="15.6">
      <c r="B18" s="203" t="s">
        <v>343</v>
      </c>
      <c r="C18" s="203"/>
      <c r="D18" s="203"/>
      <c r="E18" s="203"/>
      <c r="F18" s="203"/>
      <c r="G18" s="203"/>
      <c r="H18" s="203"/>
      <c r="I18" s="203"/>
    </row>
    <row r="19" spans="2:10">
      <c r="B19" s="204"/>
      <c r="C19" s="204"/>
      <c r="D19" s="155"/>
      <c r="E19" s="156"/>
      <c r="F19" s="157"/>
      <c r="G19" s="184" t="s">
        <v>362</v>
      </c>
      <c r="H19" s="184"/>
      <c r="I19" s="184"/>
    </row>
    <row r="21" spans="2:10" ht="18">
      <c r="B21" s="154" t="s">
        <v>325</v>
      </c>
      <c r="C21" s="154"/>
      <c r="D21" s="154"/>
      <c r="E21" s="154"/>
      <c r="F21" s="154"/>
      <c r="G21" s="154"/>
      <c r="H21" s="154"/>
      <c r="I21" s="154"/>
    </row>
    <row r="22" spans="2:10" ht="15.6">
      <c r="B22" s="13" t="s">
        <v>7</v>
      </c>
      <c r="C22" s="13" t="s">
        <v>8</v>
      </c>
      <c r="D22" s="38" t="s">
        <v>9</v>
      </c>
      <c r="E22" s="14" t="s">
        <v>0</v>
      </c>
      <c r="F22" s="82" t="s">
        <v>10</v>
      </c>
      <c r="G22" s="15" t="s">
        <v>210</v>
      </c>
      <c r="H22" s="104" t="s">
        <v>211</v>
      </c>
      <c r="I22" s="15" t="s">
        <v>212</v>
      </c>
      <c r="J22" s="11"/>
    </row>
    <row r="23" spans="2:10" ht="15.6" customHeight="1">
      <c r="B23" s="144" t="s">
        <v>11</v>
      </c>
      <c r="C23" s="16" t="s">
        <v>12</v>
      </c>
      <c r="D23" s="17" t="s">
        <v>13</v>
      </c>
      <c r="E23" s="20">
        <v>2</v>
      </c>
      <c r="F23" s="58">
        <v>4002.5663339999969</v>
      </c>
      <c r="G23" s="105">
        <v>0</v>
      </c>
      <c r="H23" s="21">
        <f>SUM(E23*G23)</f>
        <v>0</v>
      </c>
      <c r="I23" s="131">
        <f>SUM(F23*G23)</f>
        <v>0</v>
      </c>
      <c r="J23" s="8"/>
    </row>
    <row r="24" spans="2:10" ht="15.6">
      <c r="B24" s="145"/>
      <c r="C24" s="16" t="s">
        <v>14</v>
      </c>
      <c r="D24" s="17" t="s">
        <v>15</v>
      </c>
      <c r="E24" s="20">
        <v>2</v>
      </c>
      <c r="F24" s="83">
        <v>4002.5663339999969</v>
      </c>
      <c r="G24" s="105">
        <v>0</v>
      </c>
      <c r="H24" s="21">
        <f>SUM(E24*G24)</f>
        <v>0</v>
      </c>
      <c r="I24" s="131">
        <f>SUM(F24*G24)</f>
        <v>0</v>
      </c>
      <c r="J24" s="8"/>
    </row>
    <row r="25" spans="2:10" ht="15.6">
      <c r="B25" s="145"/>
      <c r="C25" s="16" t="s">
        <v>16</v>
      </c>
      <c r="D25" s="17" t="s">
        <v>17</v>
      </c>
      <c r="E25" s="20">
        <v>1</v>
      </c>
      <c r="F25" s="83">
        <v>2039.6751179999985</v>
      </c>
      <c r="G25" s="105">
        <v>0</v>
      </c>
      <c r="H25" s="21">
        <f t="shared" ref="H25:H86" si="0">SUM(E25*G25)</f>
        <v>0</v>
      </c>
      <c r="I25" s="131">
        <f t="shared" ref="I25:I86" si="1">SUM(F25*G25)</f>
        <v>0</v>
      </c>
      <c r="J25" s="8"/>
    </row>
    <row r="26" spans="2:10" ht="15.6">
      <c r="B26" s="145"/>
      <c r="C26" s="16" t="s">
        <v>18</v>
      </c>
      <c r="D26" s="17" t="s">
        <v>19</v>
      </c>
      <c r="E26" s="20">
        <v>1</v>
      </c>
      <c r="F26" s="83">
        <v>2039.6751179999985</v>
      </c>
      <c r="G26" s="105">
        <v>0</v>
      </c>
      <c r="H26" s="21">
        <f t="shared" si="0"/>
        <v>0</v>
      </c>
      <c r="I26" s="131">
        <f t="shared" si="1"/>
        <v>0</v>
      </c>
      <c r="J26" s="8"/>
    </row>
    <row r="27" spans="2:10" ht="15.6">
      <c r="B27" s="145"/>
      <c r="C27" s="18" t="s">
        <v>20</v>
      </c>
      <c r="D27" s="19" t="s">
        <v>21</v>
      </c>
      <c r="E27" s="21">
        <v>0.30399999999999999</v>
      </c>
      <c r="F27" s="83">
        <v>617.58200399999953</v>
      </c>
      <c r="G27" s="105">
        <v>0</v>
      </c>
      <c r="H27" s="21">
        <f t="shared" si="0"/>
        <v>0</v>
      </c>
      <c r="I27" s="131">
        <f t="shared" si="1"/>
        <v>0</v>
      </c>
      <c r="J27" s="8"/>
    </row>
    <row r="28" spans="2:10" ht="15.6">
      <c r="B28" s="145"/>
      <c r="C28" s="16" t="s">
        <v>22</v>
      </c>
      <c r="D28" s="17" t="s">
        <v>23</v>
      </c>
      <c r="E28" s="20">
        <v>1</v>
      </c>
      <c r="F28" s="83">
        <v>2039.6751179999985</v>
      </c>
      <c r="G28" s="105">
        <v>0</v>
      </c>
      <c r="H28" s="21">
        <f t="shared" si="0"/>
        <v>0</v>
      </c>
      <c r="I28" s="131">
        <f t="shared" si="1"/>
        <v>0</v>
      </c>
      <c r="J28" s="8"/>
    </row>
    <row r="29" spans="2:10" ht="15.6">
      <c r="B29" s="145"/>
      <c r="C29" s="18" t="s">
        <v>24</v>
      </c>
      <c r="D29" s="17" t="s">
        <v>25</v>
      </c>
      <c r="E29" s="21">
        <v>1</v>
      </c>
      <c r="F29" s="83">
        <v>2026.8039479999986</v>
      </c>
      <c r="G29" s="105">
        <v>0</v>
      </c>
      <c r="H29" s="21">
        <f t="shared" si="0"/>
        <v>0</v>
      </c>
      <c r="I29" s="131">
        <f t="shared" si="1"/>
        <v>0</v>
      </c>
      <c r="J29" s="8"/>
    </row>
    <row r="30" spans="2:10" ht="15.6">
      <c r="B30" s="145"/>
      <c r="C30" s="16" t="s">
        <v>397</v>
      </c>
      <c r="D30" s="17" t="s">
        <v>423</v>
      </c>
      <c r="E30" s="20">
        <v>0.58599999999999997</v>
      </c>
      <c r="F30" s="58">
        <v>1187.8</v>
      </c>
      <c r="G30" s="105">
        <v>0</v>
      </c>
      <c r="H30" s="21">
        <f t="shared" si="0"/>
        <v>0</v>
      </c>
      <c r="I30" s="131">
        <f t="shared" si="1"/>
        <v>0</v>
      </c>
      <c r="J30" s="8"/>
    </row>
    <row r="31" spans="2:10" ht="15.6">
      <c r="B31" s="145"/>
      <c r="C31" s="16" t="s">
        <v>398</v>
      </c>
      <c r="D31" s="17" t="s">
        <v>424</v>
      </c>
      <c r="E31" s="20">
        <v>0.58599999999999997</v>
      </c>
      <c r="F31" s="58">
        <v>1187.8</v>
      </c>
      <c r="G31" s="105">
        <v>0</v>
      </c>
      <c r="H31" s="21">
        <f t="shared" si="0"/>
        <v>0</v>
      </c>
      <c r="I31" s="131">
        <f t="shared" si="1"/>
        <v>0</v>
      </c>
      <c r="J31" s="8"/>
    </row>
    <row r="32" spans="2:10" ht="15.6">
      <c r="B32" s="145"/>
      <c r="C32" s="16" t="s">
        <v>399</v>
      </c>
      <c r="D32" s="17" t="s">
        <v>436</v>
      </c>
      <c r="E32" s="20">
        <v>0.48199999999999998</v>
      </c>
      <c r="F32" s="58">
        <v>977.02</v>
      </c>
      <c r="G32" s="105">
        <v>0</v>
      </c>
      <c r="H32" s="21">
        <f t="shared" si="0"/>
        <v>0</v>
      </c>
      <c r="I32" s="131">
        <f t="shared" si="1"/>
        <v>0</v>
      </c>
      <c r="J32" s="8"/>
    </row>
    <row r="33" spans="2:10" ht="15.6">
      <c r="B33" s="146"/>
      <c r="C33" s="16" t="s">
        <v>400</v>
      </c>
      <c r="D33" s="17" t="s">
        <v>437</v>
      </c>
      <c r="E33" s="21">
        <v>0.48199999999999998</v>
      </c>
      <c r="F33" s="58">
        <v>977.02</v>
      </c>
      <c r="G33" s="105">
        <v>0</v>
      </c>
      <c r="H33" s="21">
        <f t="shared" si="0"/>
        <v>0</v>
      </c>
      <c r="I33" s="131">
        <f t="shared" si="1"/>
        <v>0</v>
      </c>
      <c r="J33" s="8"/>
    </row>
    <row r="34" spans="2:10" ht="15.6">
      <c r="B34" s="13" t="s">
        <v>7</v>
      </c>
      <c r="C34" s="13" t="s">
        <v>8</v>
      </c>
      <c r="D34" s="38" t="s">
        <v>9</v>
      </c>
      <c r="E34" s="14" t="s">
        <v>0</v>
      </c>
      <c r="F34" s="82" t="s">
        <v>10</v>
      </c>
      <c r="G34" s="106" t="s">
        <v>210</v>
      </c>
      <c r="H34" s="104" t="s">
        <v>211</v>
      </c>
      <c r="I34" s="15" t="s">
        <v>212</v>
      </c>
      <c r="J34" s="8"/>
    </row>
    <row r="35" spans="2:10" ht="15.6" customHeight="1">
      <c r="B35" s="144" t="s">
        <v>26</v>
      </c>
      <c r="C35" s="16" t="s">
        <v>27</v>
      </c>
      <c r="D35" s="17" t="s">
        <v>28</v>
      </c>
      <c r="E35" s="20">
        <v>0.10199999999999999</v>
      </c>
      <c r="F35" s="58">
        <v>207.43850399999991</v>
      </c>
      <c r="G35" s="105">
        <v>0</v>
      </c>
      <c r="H35" s="21">
        <f t="shared" si="0"/>
        <v>0</v>
      </c>
      <c r="I35" s="131">
        <f t="shared" si="1"/>
        <v>0</v>
      </c>
      <c r="J35" s="8"/>
    </row>
    <row r="36" spans="2:10" ht="15.6">
      <c r="B36" s="145"/>
      <c r="C36" s="16" t="s">
        <v>29</v>
      </c>
      <c r="D36" s="17" t="s">
        <v>30</v>
      </c>
      <c r="E36" s="20">
        <v>0.10199999999999999</v>
      </c>
      <c r="F36" s="83">
        <v>207.43850399999991</v>
      </c>
      <c r="G36" s="105">
        <v>0</v>
      </c>
      <c r="H36" s="21">
        <f t="shared" si="0"/>
        <v>0</v>
      </c>
      <c r="I36" s="131">
        <f t="shared" si="1"/>
        <v>0</v>
      </c>
      <c r="J36" s="8"/>
    </row>
    <row r="37" spans="2:10" ht="15.6">
      <c r="B37" s="145"/>
      <c r="C37" s="18" t="s">
        <v>31</v>
      </c>
      <c r="D37" s="19" t="s">
        <v>32</v>
      </c>
      <c r="E37" s="21">
        <v>0.1</v>
      </c>
      <c r="F37" s="83">
        <v>202.53752999999989</v>
      </c>
      <c r="G37" s="105">
        <v>0</v>
      </c>
      <c r="H37" s="21">
        <f t="shared" si="0"/>
        <v>0</v>
      </c>
      <c r="I37" s="131">
        <f t="shared" si="1"/>
        <v>0</v>
      </c>
      <c r="J37" s="8"/>
    </row>
    <row r="38" spans="2:10" ht="15.6">
      <c r="B38" s="145"/>
      <c r="C38" s="18" t="s">
        <v>33</v>
      </c>
      <c r="D38" s="19" t="s">
        <v>34</v>
      </c>
      <c r="E38" s="20">
        <v>0.14599999999999999</v>
      </c>
      <c r="F38" s="83">
        <v>296.31700799999976</v>
      </c>
      <c r="G38" s="105">
        <v>0</v>
      </c>
      <c r="H38" s="21">
        <f t="shared" si="0"/>
        <v>0</v>
      </c>
      <c r="I38" s="131">
        <f t="shared" si="1"/>
        <v>0</v>
      </c>
      <c r="J38" s="8"/>
    </row>
    <row r="39" spans="2:10" ht="15.6">
      <c r="B39" s="145"/>
      <c r="C39" s="18" t="s">
        <v>35</v>
      </c>
      <c r="D39" s="19" t="s">
        <v>36</v>
      </c>
      <c r="E39" s="21">
        <v>7.0999999999999994E-2</v>
      </c>
      <c r="F39" s="83">
        <v>144.21193799999989</v>
      </c>
      <c r="G39" s="105">
        <v>0</v>
      </c>
      <c r="H39" s="21">
        <f t="shared" si="0"/>
        <v>0</v>
      </c>
      <c r="I39" s="131">
        <f t="shared" si="1"/>
        <v>0</v>
      </c>
      <c r="J39" s="8"/>
    </row>
    <row r="40" spans="2:10" ht="15.6">
      <c r="B40" s="145"/>
      <c r="C40" s="18" t="s">
        <v>37</v>
      </c>
      <c r="D40" s="19" t="s">
        <v>38</v>
      </c>
      <c r="E40" s="20">
        <v>9.6000000000000002E-2</v>
      </c>
      <c r="F40" s="83">
        <v>192.58145399999987</v>
      </c>
      <c r="G40" s="105">
        <v>0</v>
      </c>
      <c r="H40" s="21">
        <f t="shared" si="0"/>
        <v>0</v>
      </c>
      <c r="I40" s="131">
        <f t="shared" si="1"/>
        <v>0</v>
      </c>
      <c r="J40" s="8"/>
    </row>
    <row r="41" spans="2:10" ht="15.6">
      <c r="B41" s="145"/>
      <c r="C41" s="18" t="s">
        <v>39</v>
      </c>
      <c r="D41" s="19" t="s">
        <v>40</v>
      </c>
      <c r="E41" s="20">
        <v>0.379</v>
      </c>
      <c r="F41" s="83">
        <v>768.26879999999949</v>
      </c>
      <c r="G41" s="105">
        <v>0</v>
      </c>
      <c r="H41" s="21">
        <f t="shared" si="0"/>
        <v>0</v>
      </c>
      <c r="I41" s="131">
        <f t="shared" si="1"/>
        <v>0</v>
      </c>
      <c r="J41" s="8"/>
    </row>
    <row r="42" spans="2:10" ht="15.6">
      <c r="B42" s="145"/>
      <c r="C42" s="18" t="s">
        <v>41</v>
      </c>
      <c r="D42" s="19" t="s">
        <v>42</v>
      </c>
      <c r="E42" s="21">
        <v>0.45500000000000002</v>
      </c>
      <c r="F42" s="83">
        <v>922.47534599999949</v>
      </c>
      <c r="G42" s="105">
        <v>0</v>
      </c>
      <c r="H42" s="21">
        <f t="shared" si="0"/>
        <v>0</v>
      </c>
      <c r="I42" s="131">
        <f t="shared" si="1"/>
        <v>0</v>
      </c>
      <c r="J42" s="8"/>
    </row>
    <row r="43" spans="2:10" ht="15.6">
      <c r="B43" s="145"/>
      <c r="C43" s="18" t="s">
        <v>43</v>
      </c>
      <c r="D43" s="19" t="s">
        <v>44</v>
      </c>
      <c r="E43" s="21">
        <v>1.9E-2</v>
      </c>
      <c r="F43" s="58">
        <v>38.49050399999998</v>
      </c>
      <c r="G43" s="105">
        <v>0</v>
      </c>
      <c r="H43" s="21">
        <f t="shared" si="0"/>
        <v>0</v>
      </c>
      <c r="I43" s="131">
        <f t="shared" si="1"/>
        <v>0</v>
      </c>
      <c r="J43" s="8"/>
    </row>
    <row r="44" spans="2:10" ht="15.6">
      <c r="B44" s="145"/>
      <c r="C44" s="18" t="s">
        <v>45</v>
      </c>
      <c r="D44" s="19" t="s">
        <v>46</v>
      </c>
      <c r="E44" s="21">
        <v>1.9E-2</v>
      </c>
      <c r="F44" s="83">
        <v>38.49050399999998</v>
      </c>
      <c r="G44" s="105">
        <v>0</v>
      </c>
      <c r="H44" s="21">
        <f t="shared" si="0"/>
        <v>0</v>
      </c>
      <c r="I44" s="131">
        <f t="shared" si="1"/>
        <v>0</v>
      </c>
      <c r="J44" s="8"/>
    </row>
    <row r="45" spans="2:10" ht="15.6">
      <c r="B45" s="145"/>
      <c r="C45" s="18" t="s">
        <v>385</v>
      </c>
      <c r="D45" s="19" t="s">
        <v>395</v>
      </c>
      <c r="E45" s="21">
        <v>4.4999999999999998E-2</v>
      </c>
      <c r="F45" s="58">
        <v>91.212653999999944</v>
      </c>
      <c r="G45" s="105">
        <v>0</v>
      </c>
      <c r="H45" s="21">
        <f t="shared" si="0"/>
        <v>0</v>
      </c>
      <c r="I45" s="131">
        <f t="shared" si="1"/>
        <v>0</v>
      </c>
      <c r="J45" s="8"/>
    </row>
    <row r="46" spans="2:10" ht="15.6" customHeight="1">
      <c r="B46" s="146"/>
      <c r="C46" s="18" t="s">
        <v>386</v>
      </c>
      <c r="D46" s="19" t="s">
        <v>396</v>
      </c>
      <c r="E46" s="21">
        <v>4.4999999999999998E-2</v>
      </c>
      <c r="F46" s="83">
        <v>91.212653999999944</v>
      </c>
      <c r="G46" s="105">
        <v>0</v>
      </c>
      <c r="H46" s="21">
        <f t="shared" si="0"/>
        <v>0</v>
      </c>
      <c r="I46" s="131">
        <f t="shared" si="1"/>
        <v>0</v>
      </c>
      <c r="J46" s="8"/>
    </row>
    <row r="47" spans="2:10" ht="16.2" thickBot="1">
      <c r="B47" s="13" t="s">
        <v>7</v>
      </c>
      <c r="C47" s="13" t="s">
        <v>8</v>
      </c>
      <c r="D47" s="38" t="s">
        <v>9</v>
      </c>
      <c r="E47" s="14" t="s">
        <v>0</v>
      </c>
      <c r="F47" s="82" t="s">
        <v>10</v>
      </c>
      <c r="G47" s="106" t="s">
        <v>210</v>
      </c>
      <c r="H47" s="104" t="s">
        <v>211</v>
      </c>
      <c r="I47" s="15" t="s">
        <v>212</v>
      </c>
      <c r="J47" s="8"/>
    </row>
    <row r="48" spans="2:10" ht="15.6">
      <c r="B48" s="181" t="s">
        <v>47</v>
      </c>
      <c r="C48" s="18" t="s">
        <v>48</v>
      </c>
      <c r="D48" s="19" t="s">
        <v>49</v>
      </c>
      <c r="E48" s="21">
        <v>6.2E-2</v>
      </c>
      <c r="F48" s="84">
        <v>125.27938799999988</v>
      </c>
      <c r="G48" s="105">
        <v>0</v>
      </c>
      <c r="H48" s="21">
        <f t="shared" si="0"/>
        <v>0</v>
      </c>
      <c r="I48" s="131">
        <f t="shared" si="1"/>
        <v>0</v>
      </c>
      <c r="J48" s="8"/>
    </row>
    <row r="49" spans="2:10" ht="15.6">
      <c r="B49" s="182"/>
      <c r="C49" s="18" t="s">
        <v>50</v>
      </c>
      <c r="D49" s="19" t="s">
        <v>51</v>
      </c>
      <c r="E49" s="21">
        <v>0.129</v>
      </c>
      <c r="F49" s="85">
        <v>261.75973199999987</v>
      </c>
      <c r="G49" s="105">
        <v>0</v>
      </c>
      <c r="H49" s="21">
        <f t="shared" si="0"/>
        <v>0</v>
      </c>
      <c r="I49" s="131">
        <f t="shared" si="1"/>
        <v>0</v>
      </c>
      <c r="J49" s="8"/>
    </row>
    <row r="50" spans="2:10" ht="15.6" customHeight="1">
      <c r="B50" s="183"/>
      <c r="C50" s="18" t="s">
        <v>52</v>
      </c>
      <c r="D50" s="19" t="s">
        <v>53</v>
      </c>
      <c r="E50" s="21">
        <v>0.13300000000000001</v>
      </c>
      <c r="F50" s="86">
        <v>270.81326999999993</v>
      </c>
      <c r="G50" s="105">
        <v>0</v>
      </c>
      <c r="H50" s="21">
        <f t="shared" si="0"/>
        <v>0</v>
      </c>
      <c r="I50" s="131">
        <f t="shared" si="1"/>
        <v>0</v>
      </c>
      <c r="J50" s="8"/>
    </row>
    <row r="51" spans="2:10" ht="15.6">
      <c r="B51" s="13" t="s">
        <v>7</v>
      </c>
      <c r="C51" s="13" t="s">
        <v>8</v>
      </c>
      <c r="D51" s="38" t="s">
        <v>9</v>
      </c>
      <c r="E51" s="14" t="s">
        <v>0</v>
      </c>
      <c r="F51" s="82" t="s">
        <v>10</v>
      </c>
      <c r="G51" s="106" t="s">
        <v>210</v>
      </c>
      <c r="H51" s="104" t="s">
        <v>211</v>
      </c>
      <c r="I51" s="15" t="s">
        <v>212</v>
      </c>
      <c r="J51" s="8"/>
    </row>
    <row r="52" spans="2:10" ht="15.6" customHeight="1">
      <c r="B52" s="144" t="s">
        <v>54</v>
      </c>
      <c r="C52" s="18" t="s">
        <v>55</v>
      </c>
      <c r="D52" s="19" t="s">
        <v>56</v>
      </c>
      <c r="E52" s="20">
        <v>7.1999999999999995E-2</v>
      </c>
      <c r="F52" s="58">
        <v>145.20487799999989</v>
      </c>
      <c r="G52" s="105">
        <v>0</v>
      </c>
      <c r="H52" s="21">
        <f t="shared" si="0"/>
        <v>0</v>
      </c>
      <c r="I52" s="131">
        <f t="shared" si="1"/>
        <v>0</v>
      </c>
      <c r="J52" s="8"/>
    </row>
    <row r="53" spans="2:10" ht="15.6">
      <c r="B53" s="145"/>
      <c r="C53" s="18" t="s">
        <v>57</v>
      </c>
      <c r="D53" s="19" t="s">
        <v>58</v>
      </c>
      <c r="E53" s="20">
        <v>7.1999999999999995E-2</v>
      </c>
      <c r="F53" s="83">
        <v>145.20487799999989</v>
      </c>
      <c r="G53" s="105">
        <v>0</v>
      </c>
      <c r="H53" s="21">
        <f t="shared" si="0"/>
        <v>0</v>
      </c>
      <c r="I53" s="131">
        <f t="shared" si="1"/>
        <v>0</v>
      </c>
      <c r="J53" s="8"/>
    </row>
    <row r="54" spans="2:10" ht="15.6">
      <c r="B54" s="145"/>
      <c r="C54" s="18" t="s">
        <v>59</v>
      </c>
      <c r="D54" s="19" t="s">
        <v>60</v>
      </c>
      <c r="E54" s="20">
        <v>6.9000000000000006E-2</v>
      </c>
      <c r="F54" s="83">
        <v>140.09790599999991</v>
      </c>
      <c r="G54" s="105">
        <v>0</v>
      </c>
      <c r="H54" s="21">
        <f t="shared" si="0"/>
        <v>0</v>
      </c>
      <c r="I54" s="131">
        <f t="shared" si="1"/>
        <v>0</v>
      </c>
      <c r="J54" s="8"/>
    </row>
    <row r="55" spans="2:10" ht="15.6">
      <c r="B55" s="145"/>
      <c r="C55" s="18" t="s">
        <v>61</v>
      </c>
      <c r="D55" s="19" t="s">
        <v>62</v>
      </c>
      <c r="E55" s="20">
        <v>0.12</v>
      </c>
      <c r="F55" s="83">
        <v>243.65265599999989</v>
      </c>
      <c r="G55" s="105">
        <v>0</v>
      </c>
      <c r="H55" s="21">
        <f t="shared" si="0"/>
        <v>0</v>
      </c>
      <c r="I55" s="131">
        <f t="shared" si="1"/>
        <v>0</v>
      </c>
      <c r="J55" s="8"/>
    </row>
    <row r="56" spans="2:10" ht="15.6">
      <c r="B56" s="145"/>
      <c r="C56" s="18" t="s">
        <v>63</v>
      </c>
      <c r="D56" s="19" t="s">
        <v>64</v>
      </c>
      <c r="E56" s="20">
        <v>7.3999999999999996E-2</v>
      </c>
      <c r="F56" s="83">
        <v>149.15144399999988</v>
      </c>
      <c r="G56" s="105">
        <v>0</v>
      </c>
      <c r="H56" s="21">
        <f t="shared" si="0"/>
        <v>0</v>
      </c>
      <c r="I56" s="131">
        <f t="shared" si="1"/>
        <v>0</v>
      </c>
      <c r="J56" s="8"/>
    </row>
    <row r="57" spans="2:10" ht="15.6">
      <c r="B57" s="145"/>
      <c r="C57" s="18" t="s">
        <v>65</v>
      </c>
      <c r="D57" s="19" t="s">
        <v>66</v>
      </c>
      <c r="E57" s="20">
        <v>5.1999999999999998E-2</v>
      </c>
      <c r="F57" s="83">
        <v>104.52842399999992</v>
      </c>
      <c r="G57" s="105">
        <v>0</v>
      </c>
      <c r="H57" s="21">
        <f t="shared" si="0"/>
        <v>0</v>
      </c>
      <c r="I57" s="131">
        <f t="shared" si="1"/>
        <v>0</v>
      </c>
      <c r="J57" s="8"/>
    </row>
    <row r="58" spans="2:10" ht="15.6">
      <c r="B58" s="145"/>
      <c r="C58" s="18" t="s">
        <v>67</v>
      </c>
      <c r="D58" s="19" t="s">
        <v>68</v>
      </c>
      <c r="E58" s="20">
        <v>0.122</v>
      </c>
      <c r="F58" s="83">
        <v>248.5921619999998</v>
      </c>
      <c r="G58" s="105">
        <v>0</v>
      </c>
      <c r="H58" s="21">
        <f t="shared" si="0"/>
        <v>0</v>
      </c>
      <c r="I58" s="131">
        <f t="shared" si="1"/>
        <v>0</v>
      </c>
      <c r="J58" s="8"/>
    </row>
    <row r="59" spans="2:10" ht="15.6">
      <c r="B59" s="145"/>
      <c r="C59" s="18" t="s">
        <v>69</v>
      </c>
      <c r="D59" s="19" t="s">
        <v>70</v>
      </c>
      <c r="E59" s="20">
        <v>0.122</v>
      </c>
      <c r="F59" s="83">
        <v>248.5921619999998</v>
      </c>
      <c r="G59" s="105">
        <v>0</v>
      </c>
      <c r="H59" s="21">
        <f t="shared" si="0"/>
        <v>0</v>
      </c>
      <c r="I59" s="131">
        <f t="shared" si="1"/>
        <v>0</v>
      </c>
      <c r="J59" s="8"/>
    </row>
    <row r="60" spans="2:10" ht="15.6">
      <c r="B60" s="145"/>
      <c r="C60" s="18" t="s">
        <v>71</v>
      </c>
      <c r="D60" s="19" t="s">
        <v>72</v>
      </c>
      <c r="E60" s="20">
        <v>6.2E-2</v>
      </c>
      <c r="F60" s="83">
        <v>126.1048619999999</v>
      </c>
      <c r="G60" s="105">
        <v>0</v>
      </c>
      <c r="H60" s="21">
        <f t="shared" si="0"/>
        <v>0</v>
      </c>
      <c r="I60" s="131">
        <f t="shared" si="1"/>
        <v>0</v>
      </c>
      <c r="J60" s="8"/>
    </row>
    <row r="61" spans="2:10" ht="15.6">
      <c r="B61" s="145"/>
      <c r="C61" s="18" t="s">
        <v>73</v>
      </c>
      <c r="D61" s="19" t="s">
        <v>74</v>
      </c>
      <c r="E61" s="20">
        <v>9.8000000000000004E-2</v>
      </c>
      <c r="F61" s="83">
        <v>198.38496599999988</v>
      </c>
      <c r="G61" s="105">
        <v>0</v>
      </c>
      <c r="H61" s="21">
        <f t="shared" si="0"/>
        <v>0</v>
      </c>
      <c r="I61" s="131">
        <f t="shared" si="1"/>
        <v>0</v>
      </c>
      <c r="J61" s="8"/>
    </row>
    <row r="62" spans="2:10" ht="15.6">
      <c r="B62" s="145"/>
      <c r="C62" s="18" t="s">
        <v>75</v>
      </c>
      <c r="D62" s="19" t="s">
        <v>76</v>
      </c>
      <c r="E62" s="20">
        <v>0.107</v>
      </c>
      <c r="F62" s="83">
        <v>216.30530999999985</v>
      </c>
      <c r="G62" s="105">
        <v>0</v>
      </c>
      <c r="H62" s="21">
        <f t="shared" si="0"/>
        <v>0</v>
      </c>
      <c r="I62" s="131">
        <f t="shared" si="1"/>
        <v>0</v>
      </c>
      <c r="J62" s="8"/>
    </row>
    <row r="63" spans="2:10" ht="15.6">
      <c r="B63" s="145"/>
      <c r="C63" s="18" t="s">
        <v>77</v>
      </c>
      <c r="D63" s="19" t="s">
        <v>78</v>
      </c>
      <c r="E63" s="21">
        <v>0.11799999999999999</v>
      </c>
      <c r="F63" s="83">
        <v>239.48082599999981</v>
      </c>
      <c r="G63" s="105">
        <v>0</v>
      </c>
      <c r="H63" s="21">
        <f t="shared" si="0"/>
        <v>0</v>
      </c>
      <c r="I63" s="131">
        <f t="shared" si="1"/>
        <v>0</v>
      </c>
      <c r="J63" s="8"/>
    </row>
    <row r="64" spans="2:10" ht="15.6">
      <c r="B64" s="145"/>
      <c r="C64" s="18" t="s">
        <v>79</v>
      </c>
      <c r="D64" s="19" t="s">
        <v>80</v>
      </c>
      <c r="E64" s="20">
        <v>0.106</v>
      </c>
      <c r="F64" s="83">
        <v>212.37800999999988</v>
      </c>
      <c r="G64" s="105">
        <v>0</v>
      </c>
      <c r="H64" s="21">
        <f t="shared" si="0"/>
        <v>0</v>
      </c>
      <c r="I64" s="131">
        <f t="shared" si="1"/>
        <v>0</v>
      </c>
      <c r="J64" s="8"/>
    </row>
    <row r="65" spans="2:10" ht="15.6">
      <c r="B65" s="145"/>
      <c r="C65" s="18" t="s">
        <v>81</v>
      </c>
      <c r="D65" s="19" t="s">
        <v>82</v>
      </c>
      <c r="E65" s="20">
        <v>0.13600000000000001</v>
      </c>
      <c r="F65" s="83">
        <v>273.80542799999978</v>
      </c>
      <c r="G65" s="105">
        <v>0</v>
      </c>
      <c r="H65" s="21">
        <f t="shared" si="0"/>
        <v>0</v>
      </c>
      <c r="I65" s="131">
        <f t="shared" si="1"/>
        <v>0</v>
      </c>
      <c r="J65" s="8"/>
    </row>
    <row r="66" spans="2:10" ht="15.6">
      <c r="B66" s="145"/>
      <c r="C66" s="18" t="s">
        <v>83</v>
      </c>
      <c r="D66" s="19" t="s">
        <v>84</v>
      </c>
      <c r="E66" s="20">
        <v>0.19</v>
      </c>
      <c r="F66" s="83">
        <v>360.94258199999973</v>
      </c>
      <c r="G66" s="105">
        <v>0</v>
      </c>
      <c r="H66" s="21">
        <f t="shared" si="0"/>
        <v>0</v>
      </c>
      <c r="I66" s="131">
        <f t="shared" si="1"/>
        <v>0</v>
      </c>
      <c r="J66" s="8"/>
    </row>
    <row r="67" spans="2:10" ht="15.6">
      <c r="B67" s="145"/>
      <c r="C67" s="18" t="s">
        <v>85</v>
      </c>
      <c r="D67" s="19" t="s">
        <v>86</v>
      </c>
      <c r="E67" s="20">
        <v>0.13300000000000001</v>
      </c>
      <c r="F67" s="83">
        <v>269.19492599999984</v>
      </c>
      <c r="G67" s="105">
        <v>0</v>
      </c>
      <c r="H67" s="21">
        <f t="shared" si="0"/>
        <v>0</v>
      </c>
      <c r="I67" s="131">
        <f t="shared" si="1"/>
        <v>0</v>
      </c>
      <c r="J67" s="8"/>
    </row>
    <row r="68" spans="2:10" ht="15.6">
      <c r="B68" s="145"/>
      <c r="C68" s="18" t="s">
        <v>87</v>
      </c>
      <c r="D68" s="19" t="s">
        <v>88</v>
      </c>
      <c r="E68" s="20">
        <v>0.06</v>
      </c>
      <c r="F68" s="83">
        <v>121.62329399999992</v>
      </c>
      <c r="G68" s="105">
        <v>0</v>
      </c>
      <c r="H68" s="21">
        <f t="shared" si="0"/>
        <v>0</v>
      </c>
      <c r="I68" s="131">
        <f t="shared" si="1"/>
        <v>0</v>
      </c>
      <c r="J68" s="8"/>
    </row>
    <row r="69" spans="2:10" ht="15.6">
      <c r="B69" s="145"/>
      <c r="C69" s="18" t="s">
        <v>89</v>
      </c>
      <c r="D69" s="19" t="s">
        <v>90</v>
      </c>
      <c r="E69" s="20">
        <v>9.2999999999999999E-2</v>
      </c>
      <c r="F69" s="83">
        <v>188.46742199999986</v>
      </c>
      <c r="G69" s="105">
        <v>0</v>
      </c>
      <c r="H69" s="21">
        <f t="shared" si="0"/>
        <v>0</v>
      </c>
      <c r="I69" s="131">
        <f t="shared" si="1"/>
        <v>0</v>
      </c>
      <c r="J69" s="8"/>
    </row>
    <row r="70" spans="2:10" ht="15.6">
      <c r="B70" s="145"/>
      <c r="C70" s="18" t="s">
        <v>91</v>
      </c>
      <c r="D70" s="19" t="s">
        <v>207</v>
      </c>
      <c r="E70" s="20">
        <v>0.12</v>
      </c>
      <c r="F70" s="83">
        <v>243.22732199999987</v>
      </c>
      <c r="G70" s="105">
        <v>0</v>
      </c>
      <c r="H70" s="21">
        <f t="shared" si="0"/>
        <v>0</v>
      </c>
      <c r="I70" s="131">
        <f t="shared" si="1"/>
        <v>0</v>
      </c>
      <c r="J70" s="8"/>
    </row>
    <row r="71" spans="2:10" ht="15.6">
      <c r="B71" s="145"/>
      <c r="C71" s="18" t="s">
        <v>92</v>
      </c>
      <c r="D71" s="19" t="s">
        <v>208</v>
      </c>
      <c r="E71" s="20">
        <v>0.127</v>
      </c>
      <c r="F71" s="83">
        <v>257.47823399999987</v>
      </c>
      <c r="G71" s="105">
        <v>0</v>
      </c>
      <c r="H71" s="21">
        <f t="shared" si="0"/>
        <v>0</v>
      </c>
      <c r="I71" s="131">
        <f t="shared" si="1"/>
        <v>0</v>
      </c>
      <c r="J71" s="8"/>
    </row>
    <row r="72" spans="2:10" ht="15.6">
      <c r="B72" s="145"/>
      <c r="C72" s="18" t="s">
        <v>93</v>
      </c>
      <c r="D72" s="19" t="s">
        <v>209</v>
      </c>
      <c r="E72" s="20">
        <v>0.12</v>
      </c>
      <c r="F72" s="83">
        <v>243.17545199999978</v>
      </c>
      <c r="G72" s="105">
        <v>0</v>
      </c>
      <c r="H72" s="21">
        <f t="shared" si="0"/>
        <v>0</v>
      </c>
      <c r="I72" s="131">
        <f t="shared" si="1"/>
        <v>0</v>
      </c>
      <c r="J72" s="8"/>
    </row>
    <row r="73" spans="2:10" ht="15.6">
      <c r="B73" s="145"/>
      <c r="C73" s="22" t="s">
        <v>94</v>
      </c>
      <c r="D73" s="23" t="s">
        <v>95</v>
      </c>
      <c r="E73" s="24">
        <v>0.08</v>
      </c>
      <c r="F73" s="87">
        <v>162.15154799999991</v>
      </c>
      <c r="G73" s="105">
        <v>0</v>
      </c>
      <c r="H73" s="21">
        <f t="shared" si="0"/>
        <v>0</v>
      </c>
      <c r="I73" s="131">
        <f t="shared" si="1"/>
        <v>0</v>
      </c>
      <c r="J73" s="8"/>
    </row>
    <row r="74" spans="2:10" ht="15.6">
      <c r="B74" s="145"/>
      <c r="C74" s="18" t="s">
        <v>96</v>
      </c>
      <c r="D74" s="19" t="s">
        <v>97</v>
      </c>
      <c r="E74" s="20">
        <v>0.30299999999999999</v>
      </c>
      <c r="F74" s="83">
        <v>614.29344599999945</v>
      </c>
      <c r="G74" s="105">
        <v>0</v>
      </c>
      <c r="H74" s="21">
        <f t="shared" si="0"/>
        <v>0</v>
      </c>
      <c r="I74" s="131">
        <f t="shared" si="1"/>
        <v>0</v>
      </c>
      <c r="J74" s="8"/>
    </row>
    <row r="75" spans="2:10" ht="15.6" customHeight="1">
      <c r="B75" s="145"/>
      <c r="C75" s="18" t="s">
        <v>98</v>
      </c>
      <c r="D75" s="19" t="s">
        <v>99</v>
      </c>
      <c r="E75" s="20">
        <v>0.30299999999999999</v>
      </c>
      <c r="F75" s="83">
        <v>614.29344599999945</v>
      </c>
      <c r="G75" s="105">
        <v>0</v>
      </c>
      <c r="H75" s="21">
        <f t="shared" si="0"/>
        <v>0</v>
      </c>
      <c r="I75" s="131">
        <f t="shared" si="1"/>
        <v>0</v>
      </c>
      <c r="J75" s="8"/>
    </row>
    <row r="76" spans="2:10" ht="15.6" customHeight="1">
      <c r="B76" s="146"/>
      <c r="C76" s="18" t="s">
        <v>401</v>
      </c>
      <c r="D76" s="19" t="s">
        <v>443</v>
      </c>
      <c r="E76" s="20">
        <v>0.25</v>
      </c>
      <c r="F76" s="58">
        <v>506.73</v>
      </c>
      <c r="G76" s="105">
        <v>0</v>
      </c>
      <c r="H76" s="21">
        <f t="shared" ref="H76" si="2">SUM(E76*G76)</f>
        <v>0</v>
      </c>
      <c r="I76" s="131">
        <f t="shared" si="1"/>
        <v>0</v>
      </c>
      <c r="J76" s="8"/>
    </row>
    <row r="77" spans="2:10" ht="15.6">
      <c r="B77" s="13" t="s">
        <v>7</v>
      </c>
      <c r="C77" s="13" t="s">
        <v>8</v>
      </c>
      <c r="D77" s="38" t="s">
        <v>9</v>
      </c>
      <c r="E77" s="103" t="s">
        <v>0</v>
      </c>
      <c r="F77" s="82" t="s">
        <v>10</v>
      </c>
      <c r="G77" s="106" t="s">
        <v>210</v>
      </c>
      <c r="H77" s="104" t="s">
        <v>211</v>
      </c>
      <c r="I77" s="15" t="s">
        <v>212</v>
      </c>
      <c r="J77" s="8"/>
    </row>
    <row r="78" spans="2:10" ht="15.6">
      <c r="B78" s="144" t="s">
        <v>100</v>
      </c>
      <c r="C78" s="18" t="s">
        <v>101</v>
      </c>
      <c r="D78" s="19" t="s">
        <v>102</v>
      </c>
      <c r="E78" s="20">
        <v>0.122</v>
      </c>
      <c r="F78" s="58">
        <v>248.5921619999998</v>
      </c>
      <c r="G78" s="105">
        <v>0</v>
      </c>
      <c r="H78" s="21">
        <f t="shared" si="0"/>
        <v>0</v>
      </c>
      <c r="I78" s="131">
        <f t="shared" si="1"/>
        <v>0</v>
      </c>
      <c r="J78" s="8"/>
    </row>
    <row r="79" spans="2:10" ht="15.6">
      <c r="B79" s="145"/>
      <c r="C79" s="18" t="s">
        <v>103</v>
      </c>
      <c r="D79" s="19" t="s">
        <v>104</v>
      </c>
      <c r="E79" s="20">
        <v>0.16700000000000001</v>
      </c>
      <c r="F79" s="83">
        <v>338.29613999999975</v>
      </c>
      <c r="G79" s="105">
        <v>0</v>
      </c>
      <c r="H79" s="21">
        <f t="shared" si="0"/>
        <v>0</v>
      </c>
      <c r="I79" s="131">
        <f t="shared" si="1"/>
        <v>0</v>
      </c>
      <c r="J79" s="8"/>
    </row>
    <row r="80" spans="2:10" ht="15.6">
      <c r="B80" s="145"/>
      <c r="C80" s="25">
        <v>463</v>
      </c>
      <c r="D80" s="26" t="s">
        <v>105</v>
      </c>
      <c r="E80" s="27">
        <v>0.114</v>
      </c>
      <c r="F80" s="58">
        <v>231.03342599999982</v>
      </c>
      <c r="G80" s="105">
        <v>0</v>
      </c>
      <c r="H80" s="21">
        <f t="shared" si="0"/>
        <v>0</v>
      </c>
      <c r="I80" s="131">
        <f t="shared" si="1"/>
        <v>0</v>
      </c>
      <c r="J80" s="8"/>
    </row>
    <row r="81" spans="2:10" ht="15.6">
      <c r="B81" s="145"/>
      <c r="C81" s="25">
        <v>464</v>
      </c>
      <c r="D81" s="26" t="s">
        <v>106</v>
      </c>
      <c r="E81" s="27">
        <v>0.115</v>
      </c>
      <c r="F81" s="58">
        <v>232.96150799999981</v>
      </c>
      <c r="G81" s="105">
        <v>0</v>
      </c>
      <c r="H81" s="21">
        <f t="shared" si="0"/>
        <v>0</v>
      </c>
      <c r="I81" s="131">
        <f t="shared" si="1"/>
        <v>0</v>
      </c>
      <c r="J81" s="8"/>
    </row>
    <row r="82" spans="2:10" ht="15.6">
      <c r="B82" s="145"/>
      <c r="C82" s="9">
        <v>470</v>
      </c>
      <c r="D82" s="10" t="s">
        <v>107</v>
      </c>
      <c r="E82" s="71">
        <v>0.122</v>
      </c>
      <c r="F82" s="58">
        <v>247.21241999999978</v>
      </c>
      <c r="G82" s="105">
        <v>0</v>
      </c>
      <c r="H82" s="21">
        <f t="shared" si="0"/>
        <v>0</v>
      </c>
      <c r="I82" s="131">
        <f t="shared" si="1"/>
        <v>0</v>
      </c>
      <c r="J82" s="8"/>
    </row>
    <row r="83" spans="2:10" ht="15.6">
      <c r="B83" s="145"/>
      <c r="C83" s="9">
        <v>471</v>
      </c>
      <c r="D83" s="10" t="s">
        <v>108</v>
      </c>
      <c r="E83" s="71">
        <v>0.122</v>
      </c>
      <c r="F83" s="58">
        <v>247.21241999999978</v>
      </c>
      <c r="G83" s="105">
        <v>0</v>
      </c>
      <c r="H83" s="21">
        <f t="shared" si="0"/>
        <v>0</v>
      </c>
      <c r="I83" s="131">
        <f t="shared" si="1"/>
        <v>0</v>
      </c>
      <c r="J83" s="8"/>
    </row>
    <row r="84" spans="2:10" ht="15.6">
      <c r="B84" s="145"/>
      <c r="C84" s="9">
        <v>518</v>
      </c>
      <c r="D84" s="26" t="s">
        <v>389</v>
      </c>
      <c r="E84" s="71">
        <v>0.02</v>
      </c>
      <c r="F84" s="58">
        <v>40.54751999999997</v>
      </c>
      <c r="G84" s="105">
        <v>0</v>
      </c>
      <c r="H84" s="21">
        <f t="shared" si="0"/>
        <v>0</v>
      </c>
      <c r="I84" s="131">
        <f t="shared" si="1"/>
        <v>0</v>
      </c>
      <c r="J84" s="8"/>
    </row>
    <row r="85" spans="2:10" ht="15.6">
      <c r="B85" s="145"/>
      <c r="C85" s="9">
        <v>519</v>
      </c>
      <c r="D85" s="26" t="s">
        <v>388</v>
      </c>
      <c r="E85" s="71">
        <v>0.02</v>
      </c>
      <c r="F85" s="58">
        <v>40.54751999999997</v>
      </c>
      <c r="G85" s="105">
        <v>0</v>
      </c>
      <c r="H85" s="21">
        <f t="shared" si="0"/>
        <v>0</v>
      </c>
      <c r="I85" s="131">
        <f t="shared" si="1"/>
        <v>0</v>
      </c>
      <c r="J85" s="8"/>
    </row>
    <row r="86" spans="2:10" ht="15.6" customHeight="1">
      <c r="B86" s="146"/>
      <c r="C86" s="9">
        <v>520</v>
      </c>
      <c r="D86" s="19" t="s">
        <v>387</v>
      </c>
      <c r="E86" s="71">
        <v>2.1000000000000001E-2</v>
      </c>
      <c r="F86" s="58">
        <v>42.475601999999974</v>
      </c>
      <c r="G86" s="105">
        <v>0</v>
      </c>
      <c r="H86" s="21">
        <f t="shared" si="0"/>
        <v>0</v>
      </c>
      <c r="I86" s="131">
        <f t="shared" si="1"/>
        <v>0</v>
      </c>
      <c r="J86" s="8"/>
    </row>
    <row r="87" spans="2:10" ht="15.6">
      <c r="B87" s="13" t="s">
        <v>7</v>
      </c>
      <c r="C87" s="13" t="s">
        <v>8</v>
      </c>
      <c r="D87" s="38" t="s">
        <v>9</v>
      </c>
      <c r="E87" s="103" t="s">
        <v>0</v>
      </c>
      <c r="F87" s="82" t="s">
        <v>10</v>
      </c>
      <c r="G87" s="106" t="s">
        <v>210</v>
      </c>
      <c r="H87" s="104" t="s">
        <v>211</v>
      </c>
      <c r="I87" s="15" t="s">
        <v>212</v>
      </c>
      <c r="J87" s="8"/>
    </row>
    <row r="88" spans="2:10" ht="15.6">
      <c r="B88" s="144" t="s">
        <v>109</v>
      </c>
      <c r="C88" s="18" t="s">
        <v>110</v>
      </c>
      <c r="D88" s="19" t="s">
        <v>111</v>
      </c>
      <c r="E88" s="20">
        <v>7.9000000000000001E-2</v>
      </c>
      <c r="F88" s="58">
        <v>160.84886999999986</v>
      </c>
      <c r="G88" s="105">
        <v>0</v>
      </c>
      <c r="H88" s="21">
        <f t="shared" ref="H88:H149" si="3">SUM(E88*G88)</f>
        <v>0</v>
      </c>
      <c r="I88" s="131">
        <f t="shared" ref="I88:I149" si="4">SUM(F88*G88)</f>
        <v>0</v>
      </c>
      <c r="J88" s="8"/>
    </row>
    <row r="89" spans="2:10" ht="15.6">
      <c r="B89" s="145"/>
      <c r="C89" s="18" t="s">
        <v>112</v>
      </c>
      <c r="D89" s="19" t="s">
        <v>113</v>
      </c>
      <c r="E89" s="20">
        <v>0.08</v>
      </c>
      <c r="F89" s="83">
        <v>162.3190139999999</v>
      </c>
      <c r="G89" s="105">
        <v>0</v>
      </c>
      <c r="H89" s="21">
        <f t="shared" si="3"/>
        <v>0</v>
      </c>
      <c r="I89" s="131">
        <f t="shared" si="4"/>
        <v>0</v>
      </c>
      <c r="J89" s="8"/>
    </row>
    <row r="90" spans="2:10" ht="15.6">
      <c r="B90" s="145"/>
      <c r="C90" s="18" t="s">
        <v>114</v>
      </c>
      <c r="D90" s="19" t="s">
        <v>115</v>
      </c>
      <c r="E90" s="20">
        <v>0.32900000000000001</v>
      </c>
      <c r="F90" s="83">
        <v>670.89102599999956</v>
      </c>
      <c r="G90" s="105">
        <v>0</v>
      </c>
      <c r="H90" s="21">
        <f t="shared" si="3"/>
        <v>0</v>
      </c>
      <c r="I90" s="131">
        <f t="shared" si="4"/>
        <v>0</v>
      </c>
      <c r="J90" s="8"/>
    </row>
    <row r="91" spans="2:10" ht="15.6">
      <c r="B91" s="145"/>
      <c r="C91" s="18" t="s">
        <v>116</v>
      </c>
      <c r="D91" s="19" t="s">
        <v>117</v>
      </c>
      <c r="E91" s="20">
        <v>0.109</v>
      </c>
      <c r="F91" s="83">
        <v>221.97988799999985</v>
      </c>
      <c r="G91" s="105">
        <v>0</v>
      </c>
      <c r="H91" s="21">
        <f t="shared" si="3"/>
        <v>0</v>
      </c>
      <c r="I91" s="131">
        <f t="shared" si="4"/>
        <v>0</v>
      </c>
      <c r="J91" s="8"/>
    </row>
    <row r="92" spans="2:10" ht="15.6">
      <c r="B92" s="145"/>
      <c r="C92" s="18" t="s">
        <v>118</v>
      </c>
      <c r="D92" s="19" t="s">
        <v>119</v>
      </c>
      <c r="E92" s="20">
        <v>0.14599999999999999</v>
      </c>
      <c r="F92" s="58">
        <v>296.35553999999973</v>
      </c>
      <c r="G92" s="105">
        <v>0</v>
      </c>
      <c r="H92" s="21">
        <f t="shared" si="3"/>
        <v>0</v>
      </c>
      <c r="I92" s="131">
        <f t="shared" si="4"/>
        <v>0</v>
      </c>
      <c r="J92" s="8"/>
    </row>
    <row r="93" spans="2:10" ht="15.6">
      <c r="B93" s="145"/>
      <c r="C93" s="18" t="s">
        <v>120</v>
      </c>
      <c r="D93" s="19" t="s">
        <v>121</v>
      </c>
      <c r="E93" s="20">
        <v>7.4999999999999997E-2</v>
      </c>
      <c r="F93" s="83">
        <v>151.79533199999989</v>
      </c>
      <c r="G93" s="105">
        <v>0</v>
      </c>
      <c r="H93" s="21">
        <f t="shared" si="3"/>
        <v>0</v>
      </c>
      <c r="I93" s="131">
        <f t="shared" si="4"/>
        <v>0</v>
      </c>
      <c r="J93" s="8"/>
    </row>
    <row r="94" spans="2:10" ht="15.6">
      <c r="B94" s="145"/>
      <c r="C94" s="18" t="s">
        <v>122</v>
      </c>
      <c r="D94" s="19" t="s">
        <v>123</v>
      </c>
      <c r="E94" s="20">
        <v>0.06</v>
      </c>
      <c r="F94" s="83">
        <v>121.99082999999989</v>
      </c>
      <c r="G94" s="105">
        <v>0</v>
      </c>
      <c r="H94" s="21">
        <f t="shared" si="3"/>
        <v>0</v>
      </c>
      <c r="I94" s="131">
        <f t="shared" si="4"/>
        <v>0</v>
      </c>
      <c r="J94" s="8"/>
    </row>
    <row r="95" spans="2:10" ht="15.6">
      <c r="B95" s="145"/>
      <c r="C95" s="18" t="s">
        <v>124</v>
      </c>
      <c r="D95" s="19" t="s">
        <v>125</v>
      </c>
      <c r="E95" s="20">
        <v>0.06</v>
      </c>
      <c r="F95" s="83">
        <v>121.99082999999989</v>
      </c>
      <c r="G95" s="105">
        <v>0</v>
      </c>
      <c r="H95" s="21">
        <f t="shared" si="3"/>
        <v>0</v>
      </c>
      <c r="I95" s="131">
        <f t="shared" si="4"/>
        <v>0</v>
      </c>
      <c r="J95" s="8"/>
    </row>
    <row r="96" spans="2:10" ht="15.6">
      <c r="B96" s="145"/>
      <c r="C96" s="18" t="s">
        <v>126</v>
      </c>
      <c r="D96" s="19" t="s">
        <v>127</v>
      </c>
      <c r="E96" s="20">
        <v>0.06</v>
      </c>
      <c r="F96" s="83">
        <v>121.99082999999989</v>
      </c>
      <c r="G96" s="105">
        <v>0</v>
      </c>
      <c r="H96" s="21">
        <f t="shared" si="3"/>
        <v>0</v>
      </c>
      <c r="I96" s="131">
        <f t="shared" si="4"/>
        <v>0</v>
      </c>
      <c r="J96" s="8"/>
    </row>
    <row r="97" spans="2:10" ht="15.6">
      <c r="B97" s="145"/>
      <c r="C97" s="18" t="s">
        <v>128</v>
      </c>
      <c r="D97" s="19" t="s">
        <v>129</v>
      </c>
      <c r="E97" s="20">
        <v>0.06</v>
      </c>
      <c r="F97" s="83">
        <v>121.99082999999989</v>
      </c>
      <c r="G97" s="105">
        <v>0</v>
      </c>
      <c r="H97" s="21">
        <f t="shared" si="3"/>
        <v>0</v>
      </c>
      <c r="I97" s="131">
        <f t="shared" si="4"/>
        <v>0</v>
      </c>
      <c r="J97" s="8"/>
    </row>
    <row r="98" spans="2:10" ht="15.6">
      <c r="B98" s="145"/>
      <c r="C98" s="18" t="s">
        <v>130</v>
      </c>
      <c r="D98" s="19" t="s">
        <v>131</v>
      </c>
      <c r="E98" s="20">
        <v>0.129</v>
      </c>
      <c r="F98" s="83">
        <v>261.61153199999973</v>
      </c>
      <c r="G98" s="105">
        <v>0</v>
      </c>
      <c r="H98" s="21">
        <f t="shared" si="3"/>
        <v>0</v>
      </c>
      <c r="I98" s="131">
        <f t="shared" si="4"/>
        <v>0</v>
      </c>
      <c r="J98" s="8"/>
    </row>
    <row r="99" spans="2:10" ht="15.6">
      <c r="B99" s="145"/>
      <c r="C99" s="18" t="s">
        <v>132</v>
      </c>
      <c r="D99" s="19" t="s">
        <v>133</v>
      </c>
      <c r="E99" s="20">
        <v>0.13300000000000001</v>
      </c>
      <c r="F99" s="83">
        <v>270.81326999999993</v>
      </c>
      <c r="G99" s="105">
        <v>0</v>
      </c>
      <c r="H99" s="21">
        <f t="shared" si="3"/>
        <v>0</v>
      </c>
      <c r="I99" s="131">
        <f t="shared" si="4"/>
        <v>0</v>
      </c>
      <c r="J99" s="8"/>
    </row>
    <row r="100" spans="2:10" ht="15.6">
      <c r="B100" s="145"/>
      <c r="C100" s="18" t="s">
        <v>134</v>
      </c>
      <c r="D100" s="19" t="s">
        <v>135</v>
      </c>
      <c r="E100" s="21">
        <v>0.06</v>
      </c>
      <c r="F100" s="83">
        <v>121.99082999999989</v>
      </c>
      <c r="G100" s="105">
        <v>0</v>
      </c>
      <c r="H100" s="21">
        <f t="shared" si="3"/>
        <v>0</v>
      </c>
      <c r="I100" s="131">
        <f t="shared" si="4"/>
        <v>0</v>
      </c>
      <c r="J100" s="8"/>
    </row>
    <row r="101" spans="2:10" ht="15.6">
      <c r="B101" s="145"/>
      <c r="C101" s="18" t="s">
        <v>136</v>
      </c>
      <c r="D101" s="19" t="s">
        <v>137</v>
      </c>
      <c r="E101" s="20">
        <v>9.8000000000000004E-2</v>
      </c>
      <c r="F101" s="83">
        <v>198.53316599999988</v>
      </c>
      <c r="G101" s="105">
        <v>0</v>
      </c>
      <c r="H101" s="21">
        <f t="shared" si="3"/>
        <v>0</v>
      </c>
      <c r="I101" s="131">
        <f t="shared" si="4"/>
        <v>0</v>
      </c>
      <c r="J101" s="8"/>
    </row>
    <row r="102" spans="2:10" ht="15.6">
      <c r="B102" s="145"/>
      <c r="C102" s="18" t="s">
        <v>138</v>
      </c>
      <c r="D102" s="19" t="s">
        <v>139</v>
      </c>
      <c r="E102" s="20">
        <v>0.09</v>
      </c>
      <c r="F102" s="83">
        <v>180.27788999999984</v>
      </c>
      <c r="G102" s="105">
        <v>0</v>
      </c>
      <c r="H102" s="21">
        <f t="shared" si="3"/>
        <v>0</v>
      </c>
      <c r="I102" s="131">
        <f t="shared" si="4"/>
        <v>0</v>
      </c>
      <c r="J102" s="8"/>
    </row>
    <row r="103" spans="2:10" ht="15.6">
      <c r="B103" s="145"/>
      <c r="C103" s="18" t="s">
        <v>140</v>
      </c>
      <c r="D103" s="19" t="s">
        <v>141</v>
      </c>
      <c r="E103" s="20">
        <v>0.08</v>
      </c>
      <c r="F103" s="83">
        <v>160.37166599999986</v>
      </c>
      <c r="G103" s="105">
        <v>0</v>
      </c>
      <c r="H103" s="21">
        <f t="shared" si="3"/>
        <v>0</v>
      </c>
      <c r="I103" s="131">
        <f t="shared" si="4"/>
        <v>0</v>
      </c>
      <c r="J103" s="8"/>
    </row>
    <row r="104" spans="2:10" ht="15.6">
      <c r="B104" s="145"/>
      <c r="C104" s="18" t="s">
        <v>142</v>
      </c>
      <c r="D104" s="19" t="s">
        <v>143</v>
      </c>
      <c r="E104" s="20">
        <v>6.4000000000000001E-2</v>
      </c>
      <c r="F104" s="83">
        <v>128.89694999999989</v>
      </c>
      <c r="G104" s="105">
        <v>0</v>
      </c>
      <c r="H104" s="21">
        <f t="shared" si="3"/>
        <v>0</v>
      </c>
      <c r="I104" s="131">
        <f t="shared" si="4"/>
        <v>0</v>
      </c>
      <c r="J104" s="8"/>
    </row>
    <row r="105" spans="2:10" ht="15.6">
      <c r="B105" s="145"/>
      <c r="C105" s="18" t="s">
        <v>144</v>
      </c>
      <c r="D105" s="19" t="s">
        <v>145</v>
      </c>
      <c r="E105" s="20">
        <v>0.30299999999999999</v>
      </c>
      <c r="F105" s="83">
        <v>614.12005199999953</v>
      </c>
      <c r="G105" s="105">
        <v>0</v>
      </c>
      <c r="H105" s="21">
        <f t="shared" si="3"/>
        <v>0</v>
      </c>
      <c r="I105" s="131">
        <f t="shared" si="4"/>
        <v>0</v>
      </c>
      <c r="J105" s="8"/>
    </row>
    <row r="106" spans="2:10" ht="15.6">
      <c r="B106" s="145"/>
      <c r="C106" s="18" t="s">
        <v>146</v>
      </c>
      <c r="D106" s="19" t="s">
        <v>147</v>
      </c>
      <c r="E106" s="20">
        <v>0.11</v>
      </c>
      <c r="F106" s="83">
        <v>222.97282799999985</v>
      </c>
      <c r="G106" s="105">
        <v>0</v>
      </c>
      <c r="H106" s="21">
        <f t="shared" si="3"/>
        <v>0</v>
      </c>
      <c r="I106" s="131">
        <f t="shared" si="4"/>
        <v>0</v>
      </c>
      <c r="J106" s="8"/>
    </row>
    <row r="107" spans="2:10" ht="15.6">
      <c r="B107" s="145"/>
      <c r="C107" s="18" t="s">
        <v>148</v>
      </c>
      <c r="D107" s="19" t="s">
        <v>149</v>
      </c>
      <c r="E107" s="20">
        <v>9.0999999999999998E-2</v>
      </c>
      <c r="F107" s="83">
        <v>184.35338999999988</v>
      </c>
      <c r="G107" s="105">
        <v>0</v>
      </c>
      <c r="H107" s="21">
        <f t="shared" si="3"/>
        <v>0</v>
      </c>
      <c r="I107" s="131">
        <f t="shared" si="4"/>
        <v>0</v>
      </c>
      <c r="J107" s="8"/>
    </row>
    <row r="108" spans="2:10" ht="15.6">
      <c r="B108" s="145"/>
      <c r="C108" s="18" t="s">
        <v>150</v>
      </c>
      <c r="D108" s="19" t="s">
        <v>151</v>
      </c>
      <c r="E108" s="20">
        <v>0.10299999999999999</v>
      </c>
      <c r="F108" s="83">
        <v>208.72191599999982</v>
      </c>
      <c r="G108" s="105">
        <v>0</v>
      </c>
      <c r="H108" s="21">
        <f t="shared" si="3"/>
        <v>0</v>
      </c>
      <c r="I108" s="131">
        <f t="shared" si="4"/>
        <v>0</v>
      </c>
      <c r="J108" s="8"/>
    </row>
    <row r="109" spans="2:10" ht="15.6">
      <c r="B109" s="145"/>
      <c r="C109" s="18" t="s">
        <v>152</v>
      </c>
      <c r="D109" s="19" t="s">
        <v>153</v>
      </c>
      <c r="E109" s="20">
        <v>8.4000000000000005E-2</v>
      </c>
      <c r="F109" s="83">
        <v>170.28920999999991</v>
      </c>
      <c r="G109" s="105">
        <v>0</v>
      </c>
      <c r="H109" s="21">
        <f t="shared" si="3"/>
        <v>0</v>
      </c>
      <c r="I109" s="131">
        <f t="shared" si="4"/>
        <v>0</v>
      </c>
      <c r="J109" s="8"/>
    </row>
    <row r="110" spans="2:10" ht="15.6">
      <c r="B110" s="145"/>
      <c r="C110" s="18" t="s">
        <v>154</v>
      </c>
      <c r="D110" s="19" t="s">
        <v>155</v>
      </c>
      <c r="E110" s="20">
        <v>0.45500000000000002</v>
      </c>
      <c r="F110" s="83">
        <v>922.13448599999958</v>
      </c>
      <c r="G110" s="105">
        <v>0</v>
      </c>
      <c r="H110" s="21">
        <f t="shared" si="3"/>
        <v>0</v>
      </c>
      <c r="I110" s="131">
        <f t="shared" si="4"/>
        <v>0</v>
      </c>
      <c r="J110" s="8"/>
    </row>
    <row r="111" spans="2:10" ht="15.6">
      <c r="B111" s="145"/>
      <c r="C111" s="18" t="s">
        <v>156</v>
      </c>
      <c r="D111" s="19" t="s">
        <v>157</v>
      </c>
      <c r="E111" s="20">
        <v>5.8999999999999997E-2</v>
      </c>
      <c r="F111" s="83">
        <v>119.56627799999991</v>
      </c>
      <c r="G111" s="105">
        <v>0</v>
      </c>
      <c r="H111" s="21">
        <f t="shared" si="3"/>
        <v>0</v>
      </c>
      <c r="I111" s="131">
        <f t="shared" si="4"/>
        <v>0</v>
      </c>
      <c r="J111" s="8"/>
    </row>
    <row r="112" spans="2:10" ht="15.6">
      <c r="B112" s="145"/>
      <c r="C112" s="18" t="s">
        <v>158</v>
      </c>
      <c r="D112" s="19" t="s">
        <v>159</v>
      </c>
      <c r="E112" s="20">
        <v>5.8999999999999997E-2</v>
      </c>
      <c r="F112" s="83">
        <v>119.56627799999991</v>
      </c>
      <c r="G112" s="105">
        <v>0</v>
      </c>
      <c r="H112" s="21">
        <f t="shared" si="3"/>
        <v>0</v>
      </c>
      <c r="I112" s="131">
        <f t="shared" si="4"/>
        <v>0</v>
      </c>
      <c r="J112" s="8"/>
    </row>
    <row r="113" spans="2:10" ht="15.6">
      <c r="B113" s="145"/>
      <c r="C113" s="18" t="s">
        <v>160</v>
      </c>
      <c r="D113" s="19" t="s">
        <v>161</v>
      </c>
      <c r="E113" s="20">
        <v>9.1999999999999998E-2</v>
      </c>
      <c r="F113" s="83">
        <v>186.42967199999984</v>
      </c>
      <c r="G113" s="105">
        <v>0</v>
      </c>
      <c r="H113" s="21">
        <f t="shared" si="3"/>
        <v>0</v>
      </c>
      <c r="I113" s="131">
        <f t="shared" si="4"/>
        <v>0</v>
      </c>
      <c r="J113" s="8"/>
    </row>
    <row r="114" spans="2:10" ht="15.6">
      <c r="B114" s="145"/>
      <c r="C114" s="18" t="s">
        <v>162</v>
      </c>
      <c r="D114" s="19" t="s">
        <v>163</v>
      </c>
      <c r="E114" s="20">
        <v>8.4000000000000005E-2</v>
      </c>
      <c r="F114" s="83">
        <v>170.10247799999988</v>
      </c>
      <c r="G114" s="105">
        <v>0</v>
      </c>
      <c r="H114" s="21">
        <f t="shared" si="3"/>
        <v>0</v>
      </c>
      <c r="I114" s="131">
        <f t="shared" si="4"/>
        <v>0</v>
      </c>
      <c r="J114" s="8"/>
    </row>
    <row r="115" spans="2:10" ht="15.6">
      <c r="B115" s="145"/>
      <c r="C115" s="18" t="s">
        <v>164</v>
      </c>
      <c r="D115" s="19" t="s">
        <v>165</v>
      </c>
      <c r="E115" s="20">
        <v>0.129</v>
      </c>
      <c r="F115" s="83">
        <v>261.46333199999981</v>
      </c>
      <c r="G115" s="105">
        <v>0</v>
      </c>
      <c r="H115" s="21">
        <f t="shared" si="3"/>
        <v>0</v>
      </c>
      <c r="I115" s="131">
        <f t="shared" si="4"/>
        <v>0</v>
      </c>
      <c r="J115" s="8"/>
    </row>
    <row r="116" spans="2:10" ht="15.6" customHeight="1">
      <c r="B116" s="146"/>
      <c r="C116" s="18" t="s">
        <v>166</v>
      </c>
      <c r="D116" s="19" t="s">
        <v>167</v>
      </c>
      <c r="E116" s="20">
        <v>5.8999999999999997E-2</v>
      </c>
      <c r="F116" s="83">
        <v>119.56627799999991</v>
      </c>
      <c r="G116" s="105">
        <v>0</v>
      </c>
      <c r="H116" s="21">
        <f t="shared" si="3"/>
        <v>0</v>
      </c>
      <c r="I116" s="131">
        <f t="shared" si="4"/>
        <v>0</v>
      </c>
      <c r="J116" s="8"/>
    </row>
    <row r="117" spans="2:10" ht="15.6">
      <c r="B117" s="13" t="s">
        <v>7</v>
      </c>
      <c r="C117" s="13" t="s">
        <v>8</v>
      </c>
      <c r="D117" s="38" t="s">
        <v>9</v>
      </c>
      <c r="E117" s="14" t="s">
        <v>0</v>
      </c>
      <c r="F117" s="82" t="s">
        <v>10</v>
      </c>
      <c r="G117" s="106" t="s">
        <v>210</v>
      </c>
      <c r="H117" s="104" t="s">
        <v>211</v>
      </c>
      <c r="I117" s="15" t="s">
        <v>212</v>
      </c>
      <c r="J117" s="8"/>
    </row>
    <row r="118" spans="2:10" ht="15.6">
      <c r="B118" s="144" t="s">
        <v>168</v>
      </c>
      <c r="C118" s="18" t="s">
        <v>120</v>
      </c>
      <c r="D118" s="19" t="s">
        <v>121</v>
      </c>
      <c r="E118" s="20">
        <v>7.4999999999999997E-2</v>
      </c>
      <c r="F118" s="58">
        <v>151.79533199999989</v>
      </c>
      <c r="G118" s="105">
        <v>0</v>
      </c>
      <c r="H118" s="21">
        <f t="shared" si="3"/>
        <v>0</v>
      </c>
      <c r="I118" s="131">
        <f t="shared" si="4"/>
        <v>0</v>
      </c>
      <c r="J118" s="8"/>
    </row>
    <row r="119" spans="2:10" ht="15.6">
      <c r="B119" s="145"/>
      <c r="C119" s="18" t="s">
        <v>169</v>
      </c>
      <c r="D119" s="19" t="s">
        <v>170</v>
      </c>
      <c r="E119" s="20">
        <v>1.4E-2</v>
      </c>
      <c r="F119" s="83">
        <v>28.482557999999976</v>
      </c>
      <c r="G119" s="105">
        <v>0</v>
      </c>
      <c r="H119" s="21">
        <f t="shared" si="3"/>
        <v>0</v>
      </c>
      <c r="I119" s="131">
        <f t="shared" si="4"/>
        <v>0</v>
      </c>
      <c r="J119" s="8"/>
    </row>
    <row r="120" spans="2:10" ht="15.6">
      <c r="B120" s="145"/>
      <c r="C120" s="18" t="s">
        <v>171</v>
      </c>
      <c r="D120" s="19" t="s">
        <v>172</v>
      </c>
      <c r="E120" s="21">
        <v>3.1E-2</v>
      </c>
      <c r="F120" s="83">
        <v>62.878295999999949</v>
      </c>
      <c r="G120" s="105">
        <v>0</v>
      </c>
      <c r="H120" s="21">
        <f t="shared" si="3"/>
        <v>0</v>
      </c>
      <c r="I120" s="131">
        <f t="shared" si="4"/>
        <v>0</v>
      </c>
      <c r="J120" s="8"/>
    </row>
    <row r="121" spans="2:10" ht="15.6">
      <c r="B121" s="145"/>
      <c r="C121" s="18" t="s">
        <v>173</v>
      </c>
      <c r="D121" s="19" t="s">
        <v>174</v>
      </c>
      <c r="E121" s="20">
        <v>0.08</v>
      </c>
      <c r="F121" s="83">
        <v>162.3190139999999</v>
      </c>
      <c r="G121" s="105">
        <v>0</v>
      </c>
      <c r="H121" s="21">
        <f t="shared" si="3"/>
        <v>0</v>
      </c>
      <c r="I121" s="131">
        <f t="shared" si="4"/>
        <v>0</v>
      </c>
      <c r="J121" s="8"/>
    </row>
    <row r="122" spans="2:10" ht="15.6">
      <c r="B122" s="145"/>
      <c r="C122" s="18" t="s">
        <v>175</v>
      </c>
      <c r="D122" s="19" t="s">
        <v>176</v>
      </c>
      <c r="E122" s="21">
        <v>2.9000000000000001E-2</v>
      </c>
      <c r="F122" s="83">
        <v>58.764263999999969</v>
      </c>
      <c r="G122" s="105">
        <v>0</v>
      </c>
      <c r="H122" s="21">
        <f t="shared" si="3"/>
        <v>0</v>
      </c>
      <c r="I122" s="131">
        <f t="shared" ref="I122:I123" si="5">SUM(F122*G122)</f>
        <v>0</v>
      </c>
      <c r="J122" s="8"/>
    </row>
    <row r="123" spans="2:10" ht="15.6">
      <c r="B123" s="145"/>
      <c r="C123" s="18" t="s">
        <v>177</v>
      </c>
      <c r="D123" s="19" t="s">
        <v>178</v>
      </c>
      <c r="E123" s="21">
        <v>0.06</v>
      </c>
      <c r="F123" s="83">
        <v>121.99082999999989</v>
      </c>
      <c r="G123" s="105">
        <v>0</v>
      </c>
      <c r="H123" s="21">
        <f t="shared" si="3"/>
        <v>0</v>
      </c>
      <c r="I123" s="131">
        <f t="shared" si="5"/>
        <v>0</v>
      </c>
      <c r="J123" s="8"/>
    </row>
    <row r="124" spans="2:10" ht="15.6">
      <c r="B124" s="145"/>
      <c r="C124" s="18" t="s">
        <v>179</v>
      </c>
      <c r="D124" s="19" t="s">
        <v>180</v>
      </c>
      <c r="E124" s="21">
        <v>0.06</v>
      </c>
      <c r="F124" s="83">
        <v>121.99082999999989</v>
      </c>
      <c r="G124" s="105">
        <v>0</v>
      </c>
      <c r="H124" s="21">
        <f t="shared" si="3"/>
        <v>0</v>
      </c>
      <c r="I124" s="131">
        <f t="shared" si="4"/>
        <v>0</v>
      </c>
      <c r="J124" s="8"/>
    </row>
    <row r="125" spans="2:10" ht="15.6">
      <c r="B125" s="145"/>
      <c r="C125" s="18" t="s">
        <v>181</v>
      </c>
      <c r="D125" s="19" t="s">
        <v>182</v>
      </c>
      <c r="E125" s="21">
        <v>9.2999999999999999E-2</v>
      </c>
      <c r="F125" s="83">
        <v>189.33142799999985</v>
      </c>
      <c r="G125" s="105">
        <v>0</v>
      </c>
      <c r="H125" s="21">
        <f t="shared" si="3"/>
        <v>0</v>
      </c>
      <c r="I125" s="131">
        <f t="shared" si="4"/>
        <v>0</v>
      </c>
      <c r="J125" s="8"/>
    </row>
    <row r="126" spans="2:10" ht="15.6">
      <c r="B126" s="145"/>
      <c r="C126" s="18" t="s">
        <v>183</v>
      </c>
      <c r="D126" s="19" t="s">
        <v>184</v>
      </c>
      <c r="E126" s="21">
        <v>0.17699999999999999</v>
      </c>
      <c r="F126" s="83">
        <v>361.05224999999973</v>
      </c>
      <c r="G126" s="105">
        <v>0</v>
      </c>
      <c r="H126" s="21">
        <f t="shared" si="3"/>
        <v>0</v>
      </c>
      <c r="I126" s="131">
        <f t="shared" si="4"/>
        <v>0</v>
      </c>
      <c r="J126" s="8"/>
    </row>
    <row r="127" spans="2:10" ht="15.6">
      <c r="B127" s="145"/>
      <c r="C127" s="18" t="s">
        <v>185</v>
      </c>
      <c r="D127" s="19" t="s">
        <v>186</v>
      </c>
      <c r="E127" s="21">
        <v>0.17699999999999999</v>
      </c>
      <c r="F127" s="83">
        <v>361.05224999999973</v>
      </c>
      <c r="G127" s="105">
        <v>0</v>
      </c>
      <c r="H127" s="21">
        <f t="shared" si="3"/>
        <v>0</v>
      </c>
      <c r="I127" s="131">
        <f t="shared" si="4"/>
        <v>0</v>
      </c>
      <c r="J127" s="8"/>
    </row>
    <row r="128" spans="2:10" ht="15.6">
      <c r="B128" s="145"/>
      <c r="C128" s="18" t="s">
        <v>187</v>
      </c>
      <c r="D128" s="19" t="s">
        <v>188</v>
      </c>
      <c r="E128" s="21">
        <v>2.7E-2</v>
      </c>
      <c r="F128" s="83">
        <v>54.688763999999956</v>
      </c>
      <c r="G128" s="105">
        <v>0</v>
      </c>
      <c r="H128" s="21">
        <f t="shared" si="3"/>
        <v>0</v>
      </c>
      <c r="I128" s="131">
        <f t="shared" si="4"/>
        <v>0</v>
      </c>
      <c r="J128" s="8"/>
    </row>
    <row r="129" spans="2:10" ht="15.6">
      <c r="B129" s="145"/>
      <c r="C129" s="18" t="s">
        <v>189</v>
      </c>
      <c r="D129" s="19" t="s">
        <v>190</v>
      </c>
      <c r="E129" s="21">
        <v>9.9000000000000005E-2</v>
      </c>
      <c r="F129" s="83">
        <v>200.77098599999982</v>
      </c>
      <c r="G129" s="105">
        <v>0</v>
      </c>
      <c r="H129" s="21">
        <f t="shared" si="3"/>
        <v>0</v>
      </c>
      <c r="I129" s="131">
        <f t="shared" si="4"/>
        <v>0</v>
      </c>
      <c r="J129" s="8"/>
    </row>
    <row r="130" spans="2:10" ht="15.6">
      <c r="B130" s="145"/>
      <c r="C130" s="18" t="s">
        <v>222</v>
      </c>
      <c r="D130" s="19" t="s">
        <v>227</v>
      </c>
      <c r="E130" s="21">
        <v>1.7000000000000001E-2</v>
      </c>
      <c r="F130" s="83">
        <v>34.524671999999974</v>
      </c>
      <c r="G130" s="105">
        <v>0</v>
      </c>
      <c r="H130" s="21">
        <f t="shared" si="3"/>
        <v>0</v>
      </c>
      <c r="I130" s="131">
        <f t="shared" si="4"/>
        <v>0</v>
      </c>
      <c r="J130" s="8"/>
    </row>
    <row r="131" spans="2:10" ht="15.6">
      <c r="B131" s="145"/>
      <c r="C131" s="18" t="s">
        <v>223</v>
      </c>
      <c r="D131" s="19" t="s">
        <v>228</v>
      </c>
      <c r="E131" s="21">
        <v>9.6000000000000002E-2</v>
      </c>
      <c r="F131" s="83">
        <v>194.47100399999988</v>
      </c>
      <c r="G131" s="105">
        <v>0</v>
      </c>
      <c r="H131" s="21">
        <f t="shared" si="3"/>
        <v>0</v>
      </c>
      <c r="I131" s="131">
        <f t="shared" si="4"/>
        <v>0</v>
      </c>
      <c r="J131" s="8"/>
    </row>
    <row r="132" spans="2:10" ht="15.6">
      <c r="B132" s="145"/>
      <c r="C132" s="18" t="s">
        <v>226</v>
      </c>
      <c r="D132" s="19" t="s">
        <v>229</v>
      </c>
      <c r="E132" s="21">
        <v>9.6000000000000002E-2</v>
      </c>
      <c r="F132" s="83">
        <v>194.47100399999988</v>
      </c>
      <c r="G132" s="105">
        <v>0</v>
      </c>
      <c r="H132" s="21">
        <f t="shared" si="3"/>
        <v>0</v>
      </c>
      <c r="I132" s="131">
        <f t="shared" si="4"/>
        <v>0</v>
      </c>
      <c r="J132" s="8"/>
    </row>
    <row r="133" spans="2:10" ht="15.6">
      <c r="B133" s="145"/>
      <c r="C133" s="18" t="s">
        <v>224</v>
      </c>
      <c r="D133" s="19" t="s">
        <v>230</v>
      </c>
      <c r="E133" s="21">
        <v>9.6000000000000002E-2</v>
      </c>
      <c r="F133" s="83">
        <v>194.47100399999988</v>
      </c>
      <c r="G133" s="105">
        <v>0</v>
      </c>
      <c r="H133" s="21">
        <f t="shared" si="3"/>
        <v>0</v>
      </c>
      <c r="I133" s="131">
        <f t="shared" si="4"/>
        <v>0</v>
      </c>
      <c r="J133" s="8"/>
    </row>
    <row r="134" spans="2:10" ht="15.6">
      <c r="B134" s="145"/>
      <c r="C134" s="18" t="s">
        <v>225</v>
      </c>
      <c r="D134" s="19" t="s">
        <v>231</v>
      </c>
      <c r="E134" s="21">
        <v>9.6000000000000002E-2</v>
      </c>
      <c r="F134" s="88">
        <v>194.47100399999988</v>
      </c>
      <c r="G134" s="105">
        <v>0</v>
      </c>
      <c r="H134" s="21">
        <f t="shared" si="3"/>
        <v>0</v>
      </c>
      <c r="I134" s="131">
        <f t="shared" si="4"/>
        <v>0</v>
      </c>
      <c r="J134" s="8"/>
    </row>
    <row r="135" spans="2:10" ht="15.6">
      <c r="B135" s="145"/>
      <c r="C135" s="25">
        <v>462</v>
      </c>
      <c r="D135" s="26" t="s">
        <v>191</v>
      </c>
      <c r="E135" s="27">
        <v>0.02</v>
      </c>
      <c r="F135" s="58">
        <v>40.508987999999974</v>
      </c>
      <c r="G135" s="105">
        <v>0</v>
      </c>
      <c r="H135" s="21">
        <f t="shared" si="3"/>
        <v>0</v>
      </c>
      <c r="I135" s="131">
        <f t="shared" si="4"/>
        <v>0</v>
      </c>
      <c r="J135" s="8"/>
    </row>
    <row r="136" spans="2:10" ht="15.6">
      <c r="B136" s="145"/>
      <c r="C136" s="25">
        <v>515</v>
      </c>
      <c r="D136" s="26" t="s">
        <v>391</v>
      </c>
      <c r="E136" s="27">
        <v>6.9000000000000006E-2</v>
      </c>
      <c r="F136" s="58">
        <v>139.84003799999988</v>
      </c>
      <c r="G136" s="105">
        <v>0</v>
      </c>
      <c r="H136" s="21">
        <f t="shared" si="3"/>
        <v>0</v>
      </c>
      <c r="I136" s="131">
        <f t="shared" si="4"/>
        <v>0</v>
      </c>
      <c r="J136" s="8"/>
    </row>
    <row r="137" spans="2:10" ht="15.6">
      <c r="B137" s="145"/>
      <c r="C137" s="25">
        <v>521</v>
      </c>
      <c r="D137" s="19" t="s">
        <v>390</v>
      </c>
      <c r="E137" s="27">
        <v>7.0999999999999994E-2</v>
      </c>
      <c r="F137" s="58">
        <v>143.8251359999999</v>
      </c>
      <c r="G137" s="105">
        <v>0</v>
      </c>
      <c r="H137" s="21">
        <f t="shared" si="3"/>
        <v>0</v>
      </c>
      <c r="I137" s="131">
        <f t="shared" si="4"/>
        <v>0</v>
      </c>
      <c r="J137" s="8"/>
    </row>
    <row r="138" spans="2:10" ht="15.6" customHeight="1">
      <c r="B138" s="145"/>
      <c r="C138" s="25">
        <v>522</v>
      </c>
      <c r="D138" s="19" t="s">
        <v>393</v>
      </c>
      <c r="E138" s="27">
        <v>7.0999999999999994E-2</v>
      </c>
      <c r="F138" s="58">
        <v>143.8251359999999</v>
      </c>
      <c r="G138" s="105">
        <v>0</v>
      </c>
      <c r="H138" s="21">
        <f t="shared" si="3"/>
        <v>0</v>
      </c>
      <c r="I138" s="131">
        <f t="shared" si="4"/>
        <v>0</v>
      </c>
      <c r="J138" s="8"/>
    </row>
    <row r="139" spans="2:10" ht="15.6" customHeight="1">
      <c r="B139" s="145"/>
      <c r="C139" s="25">
        <v>523</v>
      </c>
      <c r="D139" s="19" t="s">
        <v>394</v>
      </c>
      <c r="E139" s="27">
        <v>6.2E-2</v>
      </c>
      <c r="F139" s="58">
        <v>125.60839199999991</v>
      </c>
      <c r="G139" s="105">
        <v>0</v>
      </c>
      <c r="H139" s="21">
        <f t="shared" si="3"/>
        <v>0</v>
      </c>
      <c r="I139" s="131">
        <f t="shared" si="4"/>
        <v>0</v>
      </c>
      <c r="J139" s="8"/>
    </row>
    <row r="140" spans="2:10" ht="15.6">
      <c r="B140" s="146"/>
      <c r="C140" s="25">
        <v>524</v>
      </c>
      <c r="D140" s="26" t="s">
        <v>392</v>
      </c>
      <c r="E140" s="27">
        <v>0.121</v>
      </c>
      <c r="F140" s="58">
        <v>245.17466999999991</v>
      </c>
      <c r="G140" s="105">
        <v>0</v>
      </c>
      <c r="H140" s="21">
        <f t="shared" si="3"/>
        <v>0</v>
      </c>
      <c r="I140" s="131">
        <f t="shared" si="4"/>
        <v>0</v>
      </c>
      <c r="J140" s="8"/>
    </row>
    <row r="141" spans="2:10" ht="15.6">
      <c r="B141" s="13" t="s">
        <v>7</v>
      </c>
      <c r="C141" s="13" t="s">
        <v>8</v>
      </c>
      <c r="D141" s="38" t="s">
        <v>9</v>
      </c>
      <c r="E141" s="14" t="s">
        <v>0</v>
      </c>
      <c r="F141" s="82" t="s">
        <v>10</v>
      </c>
      <c r="G141" s="106" t="s">
        <v>210</v>
      </c>
      <c r="H141" s="104" t="s">
        <v>211</v>
      </c>
      <c r="I141" s="15" t="s">
        <v>212</v>
      </c>
      <c r="J141" s="8"/>
    </row>
    <row r="142" spans="2:10" ht="15.6">
      <c r="B142" s="144" t="s">
        <v>192</v>
      </c>
      <c r="C142" s="16" t="s">
        <v>219</v>
      </c>
      <c r="D142" s="17" t="s">
        <v>220</v>
      </c>
      <c r="E142" s="20">
        <v>4.4999999999999998E-2</v>
      </c>
      <c r="F142" s="58">
        <v>90.038909999999944</v>
      </c>
      <c r="G142" s="105">
        <v>0</v>
      </c>
      <c r="H142" s="21">
        <f t="shared" ref="H142" si="6">SUM(E142*G142)</f>
        <v>0</v>
      </c>
      <c r="I142" s="131">
        <f t="shared" si="4"/>
        <v>0</v>
      </c>
      <c r="J142" s="8"/>
    </row>
    <row r="143" spans="2:10" ht="15.6">
      <c r="B143" s="145"/>
      <c r="C143" s="18" t="s">
        <v>193</v>
      </c>
      <c r="D143" s="19" t="s">
        <v>194</v>
      </c>
      <c r="E143" s="20">
        <v>0.59899999999999998</v>
      </c>
      <c r="F143" s="88">
        <v>1213.9891919999991</v>
      </c>
      <c r="G143" s="105">
        <v>0</v>
      </c>
      <c r="H143" s="21">
        <f t="shared" si="3"/>
        <v>0</v>
      </c>
      <c r="I143" s="131">
        <f t="shared" si="4"/>
        <v>0</v>
      </c>
      <c r="J143" s="8"/>
    </row>
    <row r="144" spans="2:10" ht="15.6">
      <c r="B144" s="145"/>
      <c r="C144" s="18" t="s">
        <v>195</v>
      </c>
      <c r="D144" s="19" t="s">
        <v>196</v>
      </c>
      <c r="E144" s="20">
        <v>0.128</v>
      </c>
      <c r="F144" s="83">
        <v>259.53524999999979</v>
      </c>
      <c r="G144" s="105">
        <v>0</v>
      </c>
      <c r="H144" s="21">
        <f t="shared" si="3"/>
        <v>0</v>
      </c>
      <c r="I144" s="131">
        <f t="shared" si="4"/>
        <v>0</v>
      </c>
      <c r="J144" s="8"/>
    </row>
    <row r="145" spans="2:12" ht="15.6">
      <c r="B145" s="145"/>
      <c r="C145" s="18" t="s">
        <v>197</v>
      </c>
      <c r="D145" s="19" t="s">
        <v>198</v>
      </c>
      <c r="E145" s="20">
        <v>9.6000000000000002E-2</v>
      </c>
      <c r="F145" s="83">
        <v>194.47100399999988</v>
      </c>
      <c r="G145" s="105">
        <v>0</v>
      </c>
      <c r="H145" s="21">
        <f t="shared" si="3"/>
        <v>0</v>
      </c>
      <c r="I145" s="131">
        <f t="shared" si="4"/>
        <v>0</v>
      </c>
      <c r="J145" s="8"/>
    </row>
    <row r="146" spans="2:12" ht="15.6">
      <c r="B146" s="145"/>
      <c r="C146" s="18" t="s">
        <v>199</v>
      </c>
      <c r="D146" s="19" t="s">
        <v>200</v>
      </c>
      <c r="E146" s="20">
        <v>0.128</v>
      </c>
      <c r="F146" s="83">
        <v>259.54000000000002</v>
      </c>
      <c r="G146" s="105">
        <v>0</v>
      </c>
      <c r="H146" s="21">
        <f t="shared" si="3"/>
        <v>0</v>
      </c>
      <c r="I146" s="131">
        <f t="shared" si="4"/>
        <v>0</v>
      </c>
      <c r="J146" s="8"/>
    </row>
    <row r="147" spans="2:12" ht="15.6" customHeight="1">
      <c r="B147" s="145"/>
      <c r="C147" s="18" t="s">
        <v>201</v>
      </c>
      <c r="D147" s="19" t="s">
        <v>202</v>
      </c>
      <c r="E147" s="20">
        <v>0.122</v>
      </c>
      <c r="F147" s="83">
        <v>247.21241999999978</v>
      </c>
      <c r="G147" s="105">
        <v>0</v>
      </c>
      <c r="H147" s="21">
        <f t="shared" si="3"/>
        <v>0</v>
      </c>
      <c r="I147" s="131">
        <f t="shared" si="4"/>
        <v>0</v>
      </c>
      <c r="J147" s="8"/>
    </row>
    <row r="148" spans="2:12" ht="15.6">
      <c r="B148" s="145"/>
      <c r="C148" s="18" t="s">
        <v>203</v>
      </c>
      <c r="D148" s="19" t="s">
        <v>204</v>
      </c>
      <c r="E148" s="20">
        <v>0.159</v>
      </c>
      <c r="F148" s="83">
        <v>322.26534599999985</v>
      </c>
      <c r="G148" s="105">
        <v>0</v>
      </c>
      <c r="H148" s="21">
        <f t="shared" si="3"/>
        <v>0</v>
      </c>
      <c r="I148" s="131">
        <f t="shared" si="4"/>
        <v>0</v>
      </c>
      <c r="J148" s="8"/>
    </row>
    <row r="149" spans="2:12" ht="15.6">
      <c r="B149" s="146"/>
      <c r="C149" s="18" t="s">
        <v>205</v>
      </c>
      <c r="D149" s="19" t="s">
        <v>206</v>
      </c>
      <c r="E149" s="20">
        <v>0.13300000000000001</v>
      </c>
      <c r="F149" s="58">
        <v>269.19492599999984</v>
      </c>
      <c r="G149" s="105">
        <v>0</v>
      </c>
      <c r="H149" s="21">
        <f t="shared" si="3"/>
        <v>0</v>
      </c>
      <c r="I149" s="131">
        <f t="shared" si="4"/>
        <v>0</v>
      </c>
      <c r="J149" s="8"/>
    </row>
    <row r="150" spans="2:12" ht="15.6" customHeight="1">
      <c r="B150" s="69"/>
      <c r="C150" s="59"/>
      <c r="D150" s="60"/>
      <c r="E150" s="67"/>
      <c r="F150" s="61"/>
      <c r="G150" s="62"/>
      <c r="H150" s="11"/>
      <c r="I150" s="61"/>
      <c r="J150" s="12"/>
    </row>
    <row r="151" spans="2:12" s="101" customFormat="1" ht="18" customHeight="1">
      <c r="B151" s="214" t="s">
        <v>324</v>
      </c>
      <c r="C151" s="214"/>
      <c r="D151" s="214"/>
      <c r="E151" s="214"/>
      <c r="F151" s="214"/>
      <c r="G151" s="214"/>
      <c r="H151" s="214"/>
      <c r="I151" s="214"/>
      <c r="J151" s="12"/>
      <c r="K151" s="12"/>
      <c r="L151" s="12"/>
    </row>
    <row r="152" spans="2:12" s="101" customFormat="1" ht="18" customHeight="1">
      <c r="B152" s="211" t="s">
        <v>339</v>
      </c>
      <c r="C152" s="211"/>
      <c r="D152" s="211"/>
      <c r="E152" s="211"/>
      <c r="F152" s="211"/>
      <c r="G152" s="211"/>
      <c r="H152" s="211"/>
      <c r="I152" s="211"/>
      <c r="J152" s="12"/>
      <c r="K152" s="12"/>
      <c r="L152" s="12"/>
    </row>
    <row r="153" spans="2:12" s="101" customFormat="1" ht="15.6" customHeight="1">
      <c r="B153" s="13" t="s">
        <v>7</v>
      </c>
      <c r="C153" s="13" t="s">
        <v>8</v>
      </c>
      <c r="D153" s="38" t="s">
        <v>340</v>
      </c>
      <c r="E153" s="28"/>
      <c r="F153" s="15" t="s">
        <v>10</v>
      </c>
      <c r="G153" s="15" t="s">
        <v>210</v>
      </c>
      <c r="H153" s="15"/>
      <c r="I153" s="15" t="s">
        <v>212</v>
      </c>
      <c r="J153" s="12"/>
      <c r="K153" s="12"/>
      <c r="L153" s="12"/>
    </row>
    <row r="154" spans="2:12" s="101" customFormat="1" ht="15.6" customHeight="1">
      <c r="B154" s="147" t="s">
        <v>233</v>
      </c>
      <c r="C154" s="31">
        <v>1000</v>
      </c>
      <c r="D154" s="35" t="s">
        <v>234</v>
      </c>
      <c r="E154" s="28"/>
      <c r="F154" s="108">
        <v>5.1869999999999994</v>
      </c>
      <c r="G154" s="119">
        <v>0</v>
      </c>
      <c r="H154" s="15"/>
      <c r="I154" s="112">
        <f>SUM(F154*G154)</f>
        <v>0</v>
      </c>
      <c r="J154" s="12"/>
      <c r="K154" s="12"/>
      <c r="L154" s="12"/>
    </row>
    <row r="155" spans="2:12" s="101" customFormat="1" ht="15.6" customHeight="1">
      <c r="B155" s="148"/>
      <c r="C155" s="31">
        <v>1001</v>
      </c>
      <c r="D155" s="35" t="s">
        <v>235</v>
      </c>
      <c r="E155" s="28"/>
      <c r="F155" s="108">
        <v>14.375399999999997</v>
      </c>
      <c r="G155" s="120">
        <v>0</v>
      </c>
      <c r="H155" s="15"/>
      <c r="I155" s="112">
        <f t="shared" ref="I155:I206" si="7">SUM(F155*G155)</f>
        <v>0</v>
      </c>
      <c r="J155" s="12"/>
      <c r="K155" s="12"/>
      <c r="L155" s="12"/>
    </row>
    <row r="156" spans="2:12" s="101" customFormat="1" ht="15.6" customHeight="1">
      <c r="B156" s="148"/>
      <c r="C156" s="31">
        <v>1004</v>
      </c>
      <c r="D156" s="35" t="s">
        <v>403</v>
      </c>
      <c r="E156" s="28"/>
      <c r="F156" s="108">
        <v>116.18879999999999</v>
      </c>
      <c r="G156" s="120">
        <v>0</v>
      </c>
      <c r="H156" s="15"/>
      <c r="I156" s="112">
        <f t="shared" si="7"/>
        <v>0</v>
      </c>
      <c r="J156" s="12"/>
      <c r="K156" s="12"/>
      <c r="L156" s="12"/>
    </row>
    <row r="157" spans="2:12" s="101" customFormat="1" ht="15.6" customHeight="1">
      <c r="B157" s="148"/>
      <c r="C157" s="31">
        <v>1008</v>
      </c>
      <c r="D157" s="35" t="s">
        <v>236</v>
      </c>
      <c r="E157" s="28"/>
      <c r="F157" s="108">
        <v>17.339399999999998</v>
      </c>
      <c r="G157" s="120">
        <v>0</v>
      </c>
      <c r="H157" s="15"/>
      <c r="I157" s="112">
        <f t="shared" si="7"/>
        <v>0</v>
      </c>
      <c r="J157" s="12"/>
      <c r="K157" s="12"/>
      <c r="L157" s="12"/>
    </row>
    <row r="158" spans="2:12" s="101" customFormat="1" ht="15.6" customHeight="1">
      <c r="B158" s="148"/>
      <c r="C158" s="102">
        <v>1134</v>
      </c>
      <c r="D158" s="36" t="s">
        <v>237</v>
      </c>
      <c r="E158" s="28"/>
      <c r="F158" s="108">
        <v>1.482</v>
      </c>
      <c r="G158" s="119">
        <v>0</v>
      </c>
      <c r="H158" s="15"/>
      <c r="I158" s="112">
        <f t="shared" si="7"/>
        <v>0</v>
      </c>
      <c r="J158" s="12"/>
      <c r="K158" s="12"/>
      <c r="L158" s="12"/>
    </row>
    <row r="159" spans="2:12" s="101" customFormat="1" ht="15.6" customHeight="1">
      <c r="B159" s="148"/>
      <c r="C159" s="102">
        <v>1406</v>
      </c>
      <c r="D159" s="36" t="s">
        <v>404</v>
      </c>
      <c r="E159" s="28"/>
      <c r="F159" s="108">
        <v>72.03</v>
      </c>
      <c r="G159" s="119">
        <v>0</v>
      </c>
      <c r="H159" s="15"/>
      <c r="I159" s="112">
        <f t="shared" si="7"/>
        <v>0</v>
      </c>
      <c r="J159" s="12"/>
      <c r="K159" s="12"/>
      <c r="L159" s="12"/>
    </row>
    <row r="160" spans="2:12" s="101" customFormat="1" ht="15.6" customHeight="1">
      <c r="B160" s="149"/>
      <c r="C160" s="102">
        <v>1422</v>
      </c>
      <c r="D160" s="36" t="s">
        <v>405</v>
      </c>
      <c r="E160" s="28"/>
      <c r="F160" s="108">
        <v>72.03</v>
      </c>
      <c r="G160" s="119">
        <v>0</v>
      </c>
      <c r="H160" s="15"/>
      <c r="I160" s="112">
        <f t="shared" si="7"/>
        <v>0</v>
      </c>
      <c r="J160" s="12"/>
      <c r="K160" s="12"/>
      <c r="L160" s="12"/>
    </row>
    <row r="161" spans="2:12" s="101" customFormat="1" ht="15.6" customHeight="1">
      <c r="B161" s="13" t="s">
        <v>7</v>
      </c>
      <c r="C161" s="13" t="s">
        <v>8</v>
      </c>
      <c r="D161" s="38" t="s">
        <v>340</v>
      </c>
      <c r="E161" s="28"/>
      <c r="F161" s="15" t="s">
        <v>10</v>
      </c>
      <c r="G161" s="106" t="s">
        <v>210</v>
      </c>
      <c r="H161" s="15"/>
      <c r="I161" s="15" t="s">
        <v>212</v>
      </c>
      <c r="J161" s="12"/>
      <c r="K161" s="12"/>
      <c r="L161" s="12"/>
    </row>
    <row r="162" spans="2:12" s="101" customFormat="1" ht="15.6" customHeight="1">
      <c r="B162" s="147" t="s">
        <v>238</v>
      </c>
      <c r="C162" s="31">
        <v>1100</v>
      </c>
      <c r="D162" s="35" t="s">
        <v>239</v>
      </c>
      <c r="E162" s="28"/>
      <c r="F162" s="108">
        <v>9.3365999999999989</v>
      </c>
      <c r="G162" s="119">
        <v>0</v>
      </c>
      <c r="H162" s="15"/>
      <c r="I162" s="112">
        <f t="shared" si="7"/>
        <v>0</v>
      </c>
      <c r="J162" s="12"/>
      <c r="K162" s="12"/>
      <c r="L162" s="12"/>
    </row>
    <row r="163" spans="2:12" s="101" customFormat="1" ht="15.6" customHeight="1">
      <c r="B163" s="148"/>
      <c r="C163" s="31">
        <v>1105</v>
      </c>
      <c r="D163" s="35" t="s">
        <v>240</v>
      </c>
      <c r="E163" s="28"/>
      <c r="F163" s="108">
        <v>1.9265999999999999</v>
      </c>
      <c r="G163" s="119">
        <v>0</v>
      </c>
      <c r="H163" s="15"/>
      <c r="I163" s="112">
        <f t="shared" si="7"/>
        <v>0</v>
      </c>
      <c r="J163" s="12"/>
      <c r="K163" s="12"/>
      <c r="L163" s="12"/>
    </row>
    <row r="164" spans="2:12" s="101" customFormat="1" ht="15.6" customHeight="1">
      <c r="B164" s="148"/>
      <c r="C164" s="31">
        <v>1106</v>
      </c>
      <c r="D164" s="35" t="s">
        <v>241</v>
      </c>
      <c r="E164" s="28"/>
      <c r="F164" s="108">
        <v>2.964</v>
      </c>
      <c r="G164" s="119">
        <v>0</v>
      </c>
      <c r="H164" s="15"/>
      <c r="I164" s="112">
        <f t="shared" si="7"/>
        <v>0</v>
      </c>
      <c r="J164" s="12"/>
      <c r="K164" s="12"/>
      <c r="L164" s="12"/>
    </row>
    <row r="165" spans="2:12" s="101" customFormat="1" ht="15.6" customHeight="1">
      <c r="B165" s="148"/>
      <c r="C165" s="31">
        <v>1107</v>
      </c>
      <c r="D165" s="35" t="s">
        <v>242</v>
      </c>
      <c r="E165" s="28"/>
      <c r="F165" s="108">
        <v>2.964</v>
      </c>
      <c r="G165" s="119">
        <v>0</v>
      </c>
      <c r="H165" s="15"/>
      <c r="I165" s="112">
        <f t="shared" si="7"/>
        <v>0</v>
      </c>
      <c r="J165" s="12"/>
      <c r="K165" s="12"/>
      <c r="L165" s="12"/>
    </row>
    <row r="166" spans="2:12" s="101" customFormat="1" ht="15.6" customHeight="1">
      <c r="B166" s="148"/>
      <c r="C166" s="31">
        <v>1113</v>
      </c>
      <c r="D166" s="35" t="s">
        <v>243</v>
      </c>
      <c r="E166" s="28"/>
      <c r="F166" s="108">
        <v>2.964</v>
      </c>
      <c r="G166" s="119">
        <v>0</v>
      </c>
      <c r="H166" s="15"/>
      <c r="I166" s="112">
        <f t="shared" si="7"/>
        <v>0</v>
      </c>
      <c r="J166" s="12"/>
      <c r="K166" s="12"/>
      <c r="L166" s="12"/>
    </row>
    <row r="167" spans="2:12" s="101" customFormat="1" ht="15.6" customHeight="1">
      <c r="B167" s="148"/>
      <c r="C167" s="31">
        <v>1120</v>
      </c>
      <c r="D167" s="35" t="s">
        <v>244</v>
      </c>
      <c r="E167" s="28"/>
      <c r="F167" s="108">
        <v>1.482</v>
      </c>
      <c r="G167" s="119">
        <v>0</v>
      </c>
      <c r="H167" s="15"/>
      <c r="I167" s="112">
        <f t="shared" si="7"/>
        <v>0</v>
      </c>
      <c r="J167" s="12"/>
      <c r="K167" s="12"/>
      <c r="L167" s="12"/>
    </row>
    <row r="168" spans="2:12" s="101" customFormat="1" ht="15.6" customHeight="1">
      <c r="B168" s="148"/>
      <c r="C168" s="31">
        <v>1123</v>
      </c>
      <c r="D168" s="35" t="s">
        <v>245</v>
      </c>
      <c r="E168" s="28"/>
      <c r="F168" s="108">
        <v>5.1869999999999994</v>
      </c>
      <c r="G168" s="119">
        <v>0</v>
      </c>
      <c r="H168" s="15"/>
      <c r="I168" s="112">
        <f t="shared" si="7"/>
        <v>0</v>
      </c>
      <c r="J168" s="12"/>
      <c r="K168" s="12"/>
      <c r="L168" s="12"/>
    </row>
    <row r="169" spans="2:12" s="101" customFormat="1" ht="15.6" customHeight="1">
      <c r="B169" s="148"/>
      <c r="C169" s="31">
        <v>1124</v>
      </c>
      <c r="D169" s="35" t="s">
        <v>246</v>
      </c>
      <c r="E169" s="28"/>
      <c r="F169" s="108">
        <v>1.482</v>
      </c>
      <c r="G169" s="119">
        <v>0</v>
      </c>
      <c r="H169" s="15"/>
      <c r="I169" s="112">
        <f t="shared" si="7"/>
        <v>0</v>
      </c>
      <c r="J169" s="12"/>
      <c r="K169" s="12"/>
      <c r="L169" s="12"/>
    </row>
    <row r="170" spans="2:12" s="101" customFormat="1" ht="15.6" customHeight="1">
      <c r="B170" s="148"/>
      <c r="C170" s="31">
        <v>1130</v>
      </c>
      <c r="D170" s="35" t="s">
        <v>247</v>
      </c>
      <c r="E170" s="28"/>
      <c r="F170" s="108">
        <v>1.482</v>
      </c>
      <c r="G170" s="119">
        <v>0</v>
      </c>
      <c r="H170" s="15"/>
      <c r="I170" s="112">
        <f t="shared" si="7"/>
        <v>0</v>
      </c>
      <c r="J170" s="12"/>
      <c r="K170" s="12"/>
      <c r="L170" s="12"/>
    </row>
    <row r="171" spans="2:12" s="101" customFormat="1" ht="15.6" customHeight="1">
      <c r="B171" s="148"/>
      <c r="C171" s="31">
        <v>1133</v>
      </c>
      <c r="D171" s="35" t="s">
        <v>248</v>
      </c>
      <c r="E171" s="28"/>
      <c r="F171" s="108">
        <v>57.797999999999988</v>
      </c>
      <c r="G171" s="119">
        <v>0</v>
      </c>
      <c r="H171" s="15"/>
      <c r="I171" s="112">
        <f t="shared" si="7"/>
        <v>0</v>
      </c>
      <c r="J171" s="12"/>
      <c r="K171" s="12"/>
      <c r="L171" s="12"/>
    </row>
    <row r="172" spans="2:12" s="101" customFormat="1" ht="15.6" customHeight="1">
      <c r="B172" s="148"/>
      <c r="C172" s="31">
        <v>1136</v>
      </c>
      <c r="D172" s="35" t="s">
        <v>249</v>
      </c>
      <c r="E172" s="28"/>
      <c r="F172" s="108">
        <v>5.7797999999999998</v>
      </c>
      <c r="G172" s="119">
        <v>0</v>
      </c>
      <c r="H172" s="15"/>
      <c r="I172" s="112">
        <f t="shared" si="7"/>
        <v>0</v>
      </c>
      <c r="J172" s="12"/>
      <c r="K172" s="12"/>
      <c r="L172" s="12"/>
    </row>
    <row r="173" spans="2:12" s="101" customFormat="1" ht="15.6" customHeight="1">
      <c r="B173" s="148"/>
      <c r="C173" s="31">
        <v>1143</v>
      </c>
      <c r="D173" s="95" t="s">
        <v>425</v>
      </c>
      <c r="E173" s="28"/>
      <c r="F173" s="108">
        <v>1.482</v>
      </c>
      <c r="G173" s="119">
        <v>0</v>
      </c>
      <c r="H173" s="15"/>
      <c r="I173" s="112">
        <f t="shared" si="7"/>
        <v>0</v>
      </c>
      <c r="J173" s="12"/>
      <c r="K173" s="12"/>
      <c r="L173" s="12"/>
    </row>
    <row r="174" spans="2:12" s="101" customFormat="1" ht="15.6" customHeight="1">
      <c r="B174" s="148"/>
      <c r="C174" s="31">
        <v>1144</v>
      </c>
      <c r="D174" s="95" t="s">
        <v>426</v>
      </c>
      <c r="E174" s="28"/>
      <c r="F174" s="108">
        <v>1.482</v>
      </c>
      <c r="G174" s="119">
        <v>0</v>
      </c>
      <c r="H174" s="15"/>
      <c r="I174" s="112">
        <f t="shared" si="7"/>
        <v>0</v>
      </c>
      <c r="J174" s="12"/>
      <c r="K174" s="12"/>
      <c r="L174" s="12"/>
    </row>
    <row r="175" spans="2:12" s="101" customFormat="1" ht="15.6" customHeight="1">
      <c r="B175" s="148"/>
      <c r="C175" s="31">
        <v>1145</v>
      </c>
      <c r="D175" s="95" t="s">
        <v>427</v>
      </c>
      <c r="E175" s="28"/>
      <c r="F175" s="108">
        <v>1.482</v>
      </c>
      <c r="G175" s="119">
        <v>0</v>
      </c>
      <c r="H175" s="15"/>
      <c r="I175" s="112">
        <f t="shared" si="7"/>
        <v>0</v>
      </c>
      <c r="J175" s="12"/>
      <c r="K175" s="12"/>
      <c r="L175" s="12"/>
    </row>
    <row r="176" spans="2:12" s="101" customFormat="1" ht="15.6" customHeight="1" thickBot="1">
      <c r="B176" s="149"/>
      <c r="C176" s="31">
        <v>1146</v>
      </c>
      <c r="D176" s="94" t="s">
        <v>428</v>
      </c>
      <c r="E176" s="28"/>
      <c r="F176" s="108">
        <v>1.482</v>
      </c>
      <c r="G176" s="119">
        <v>0</v>
      </c>
      <c r="H176" s="15"/>
      <c r="I176" s="112">
        <f t="shared" si="7"/>
        <v>0</v>
      </c>
      <c r="J176" s="12"/>
      <c r="K176" s="12"/>
      <c r="L176" s="12"/>
    </row>
    <row r="177" spans="2:12" s="101" customFormat="1" ht="15.6" customHeight="1">
      <c r="B177" s="13" t="s">
        <v>7</v>
      </c>
      <c r="C177" s="13" t="s">
        <v>8</v>
      </c>
      <c r="D177" s="38" t="s">
        <v>340</v>
      </c>
      <c r="E177" s="28"/>
      <c r="F177" s="15" t="s">
        <v>10</v>
      </c>
      <c r="G177" s="106" t="s">
        <v>210</v>
      </c>
      <c r="H177" s="15"/>
      <c r="I177" s="15" t="s">
        <v>212</v>
      </c>
      <c r="J177" s="12"/>
      <c r="K177" s="12"/>
      <c r="L177" s="12"/>
    </row>
    <row r="178" spans="2:12" s="101" customFormat="1" ht="15.6" customHeight="1">
      <c r="B178" s="215" t="s">
        <v>321</v>
      </c>
      <c r="C178" s="31">
        <v>1201</v>
      </c>
      <c r="D178" s="35" t="s">
        <v>250</v>
      </c>
      <c r="E178" s="28"/>
      <c r="F178" s="108">
        <v>57.797999999999988</v>
      </c>
      <c r="G178" s="119">
        <v>0</v>
      </c>
      <c r="H178" s="15"/>
      <c r="I178" s="112">
        <f t="shared" si="7"/>
        <v>0</v>
      </c>
      <c r="J178" s="12"/>
      <c r="K178" s="12"/>
      <c r="L178" s="12"/>
    </row>
    <row r="179" spans="2:12" s="101" customFormat="1" ht="15.6" customHeight="1">
      <c r="B179" s="215"/>
      <c r="C179" s="31">
        <v>1202</v>
      </c>
      <c r="D179" s="35" t="s">
        <v>406</v>
      </c>
      <c r="E179" s="28"/>
      <c r="F179" s="108">
        <v>6.6</v>
      </c>
      <c r="G179" s="119">
        <v>0</v>
      </c>
      <c r="H179" s="15"/>
      <c r="I179" s="112">
        <f t="shared" si="7"/>
        <v>0</v>
      </c>
      <c r="J179" s="12"/>
      <c r="K179" s="12"/>
      <c r="L179" s="12"/>
    </row>
    <row r="180" spans="2:12" s="101" customFormat="1" ht="15.6" customHeight="1">
      <c r="B180" s="215"/>
      <c r="C180" s="31">
        <v>1204</v>
      </c>
      <c r="D180" s="35" t="s">
        <v>407</v>
      </c>
      <c r="E180" s="28"/>
      <c r="F180" s="108">
        <v>2.3712</v>
      </c>
      <c r="G180" s="119">
        <v>0</v>
      </c>
      <c r="H180" s="15"/>
      <c r="I180" s="112">
        <f t="shared" si="7"/>
        <v>0</v>
      </c>
      <c r="J180" s="12"/>
      <c r="K180" s="12"/>
      <c r="L180" s="12"/>
    </row>
    <row r="181" spans="2:12" s="101" customFormat="1" ht="15.6" customHeight="1">
      <c r="B181" s="215"/>
      <c r="C181" s="31">
        <v>1210</v>
      </c>
      <c r="D181" s="35" t="s">
        <v>251</v>
      </c>
      <c r="E181" s="28"/>
      <c r="F181" s="108">
        <v>92.921399999999977</v>
      </c>
      <c r="G181" s="119">
        <v>0</v>
      </c>
      <c r="H181" s="15"/>
      <c r="I181" s="112">
        <f t="shared" si="7"/>
        <v>0</v>
      </c>
      <c r="J181" s="12"/>
      <c r="K181" s="12"/>
      <c r="L181" s="12"/>
    </row>
    <row r="182" spans="2:12" s="101" customFormat="1" ht="15.6" customHeight="1">
      <c r="B182" s="215"/>
      <c r="C182" s="102">
        <v>1222</v>
      </c>
      <c r="D182" s="35" t="s">
        <v>408</v>
      </c>
      <c r="E182" s="28"/>
      <c r="F182" s="108">
        <v>6.6</v>
      </c>
      <c r="G182" s="119">
        <v>0</v>
      </c>
      <c r="H182" s="15"/>
      <c r="I182" s="112">
        <f t="shared" si="7"/>
        <v>0</v>
      </c>
      <c r="J182" s="12"/>
      <c r="K182" s="12"/>
      <c r="L182" s="12"/>
    </row>
    <row r="183" spans="2:12" s="101" customFormat="1" ht="15.6" customHeight="1">
      <c r="B183" s="215"/>
      <c r="C183" s="102">
        <v>1224</v>
      </c>
      <c r="D183" s="35" t="s">
        <v>409</v>
      </c>
      <c r="E183" s="28"/>
      <c r="F183" s="108">
        <v>2.3712</v>
      </c>
      <c r="G183" s="119">
        <v>0</v>
      </c>
      <c r="H183" s="15"/>
      <c r="I183" s="112">
        <f t="shared" si="7"/>
        <v>0</v>
      </c>
      <c r="J183" s="12"/>
      <c r="K183" s="12"/>
      <c r="L183" s="12"/>
    </row>
    <row r="184" spans="2:12" s="101" customFormat="1" ht="15.6" customHeight="1">
      <c r="B184" s="215"/>
      <c r="C184" s="178">
        <v>1502</v>
      </c>
      <c r="D184" s="35" t="s">
        <v>252</v>
      </c>
      <c r="E184" s="28"/>
      <c r="F184" s="108">
        <v>72.025199999999998</v>
      </c>
      <c r="G184" s="119">
        <v>0</v>
      </c>
      <c r="H184" s="15"/>
      <c r="I184" s="112">
        <f t="shared" si="7"/>
        <v>0</v>
      </c>
      <c r="J184" s="12"/>
      <c r="K184" s="12"/>
      <c r="L184" s="12"/>
    </row>
    <row r="185" spans="2:12" s="101" customFormat="1" ht="15.6" customHeight="1">
      <c r="B185" s="215"/>
      <c r="C185" s="179"/>
      <c r="D185" s="35" t="s">
        <v>253</v>
      </c>
      <c r="E185" s="28"/>
      <c r="F185" s="108">
        <v>144.06</v>
      </c>
      <c r="G185" s="119">
        <v>0</v>
      </c>
      <c r="H185" s="15"/>
      <c r="I185" s="112">
        <f t="shared" si="7"/>
        <v>0</v>
      </c>
      <c r="J185" s="12"/>
      <c r="K185" s="12"/>
      <c r="L185" s="12"/>
    </row>
    <row r="186" spans="2:12" s="101" customFormat="1" ht="15.6" customHeight="1">
      <c r="B186" s="215"/>
      <c r="C186" s="180"/>
      <c r="D186" s="35" t="s">
        <v>254</v>
      </c>
      <c r="E186" s="28"/>
      <c r="F186" s="108">
        <v>216.09</v>
      </c>
      <c r="G186" s="119">
        <v>0</v>
      </c>
      <c r="H186" s="15"/>
      <c r="I186" s="112">
        <f t="shared" si="7"/>
        <v>0</v>
      </c>
      <c r="J186" s="12"/>
      <c r="K186" s="12"/>
      <c r="L186" s="12"/>
    </row>
    <row r="187" spans="2:12" s="101" customFormat="1" ht="15.6" customHeight="1">
      <c r="B187" s="215"/>
      <c r="C187" s="31">
        <v>1505</v>
      </c>
      <c r="D187" s="35" t="s">
        <v>255</v>
      </c>
      <c r="E187" s="28"/>
      <c r="F187" s="108">
        <v>619.32779999999991</v>
      </c>
      <c r="G187" s="119">
        <v>0</v>
      </c>
      <c r="H187" s="15"/>
      <c r="I187" s="112">
        <f t="shared" si="7"/>
        <v>0</v>
      </c>
      <c r="J187" s="12"/>
      <c r="K187" s="12"/>
      <c r="L187" s="12"/>
    </row>
    <row r="188" spans="2:12" s="101" customFormat="1" ht="15.6" customHeight="1">
      <c r="B188" s="215"/>
      <c r="C188" s="31">
        <v>1536</v>
      </c>
      <c r="D188" s="35" t="s">
        <v>256</v>
      </c>
      <c r="E188" s="28"/>
      <c r="F188" s="108">
        <v>725.8836</v>
      </c>
      <c r="G188" s="119">
        <v>0</v>
      </c>
      <c r="H188" s="15"/>
      <c r="I188" s="112">
        <f t="shared" si="7"/>
        <v>0</v>
      </c>
      <c r="J188" s="12"/>
      <c r="K188" s="12"/>
      <c r="L188" s="12"/>
    </row>
    <row r="189" spans="2:12" s="101" customFormat="1" ht="15.6" customHeight="1">
      <c r="B189" s="215"/>
      <c r="C189" s="31">
        <v>1301</v>
      </c>
      <c r="D189" s="35" t="s">
        <v>257</v>
      </c>
      <c r="E189" s="28"/>
      <c r="F189" s="108">
        <v>58.094399999999993</v>
      </c>
      <c r="G189" s="119">
        <v>0</v>
      </c>
      <c r="H189" s="15"/>
      <c r="I189" s="112">
        <f t="shared" si="7"/>
        <v>0</v>
      </c>
      <c r="J189" s="12"/>
      <c r="K189" s="12"/>
      <c r="L189" s="12"/>
    </row>
    <row r="190" spans="2:12" s="101" customFormat="1" ht="15.6" customHeight="1">
      <c r="B190" s="13" t="s">
        <v>7</v>
      </c>
      <c r="C190" s="13" t="s">
        <v>8</v>
      </c>
      <c r="D190" s="38" t="s">
        <v>340</v>
      </c>
      <c r="E190" s="28"/>
      <c r="F190" s="15" t="s">
        <v>10</v>
      </c>
      <c r="G190" s="106" t="s">
        <v>210</v>
      </c>
      <c r="H190" s="15"/>
      <c r="I190" s="15" t="s">
        <v>212</v>
      </c>
      <c r="J190" s="12"/>
      <c r="K190" s="12"/>
      <c r="L190" s="12"/>
    </row>
    <row r="191" spans="2:12" s="101" customFormat="1" ht="15.6" customHeight="1">
      <c r="B191" s="218" t="s">
        <v>322</v>
      </c>
      <c r="C191" s="31">
        <v>1212</v>
      </c>
      <c r="D191" s="35" t="s">
        <v>411</v>
      </c>
      <c r="E191" s="28"/>
      <c r="F191" s="109">
        <v>0</v>
      </c>
      <c r="G191" s="119">
        <v>0</v>
      </c>
      <c r="H191" s="15"/>
      <c r="I191" s="112">
        <f t="shared" si="7"/>
        <v>0</v>
      </c>
      <c r="J191" s="12"/>
      <c r="K191" s="12"/>
      <c r="L191" s="12"/>
    </row>
    <row r="192" spans="2:12" s="101" customFormat="1" ht="15.6" customHeight="1">
      <c r="B192" s="218"/>
      <c r="C192" s="31">
        <v>1223</v>
      </c>
      <c r="D192" s="35" t="s">
        <v>412</v>
      </c>
      <c r="E192" s="28"/>
      <c r="F192" s="109">
        <v>0</v>
      </c>
      <c r="G192" s="119">
        <v>0</v>
      </c>
      <c r="H192" s="15"/>
      <c r="I192" s="112">
        <f t="shared" si="7"/>
        <v>0</v>
      </c>
      <c r="J192" s="12"/>
      <c r="K192" s="12"/>
      <c r="L192" s="12"/>
    </row>
    <row r="193" spans="2:12" s="101" customFormat="1" ht="15.6" customHeight="1">
      <c r="B193" s="218"/>
      <c r="C193" s="33">
        <v>1537</v>
      </c>
      <c r="D193" s="37" t="s">
        <v>258</v>
      </c>
      <c r="E193" s="28"/>
      <c r="F193" s="109">
        <v>0</v>
      </c>
      <c r="G193" s="119">
        <v>0</v>
      </c>
      <c r="H193" s="15"/>
      <c r="I193" s="112">
        <f t="shared" si="7"/>
        <v>0</v>
      </c>
      <c r="J193" s="12"/>
      <c r="K193" s="12"/>
      <c r="L193" s="12"/>
    </row>
    <row r="194" spans="2:12" s="101" customFormat="1" ht="15.6" customHeight="1">
      <c r="B194" s="13" t="s">
        <v>7</v>
      </c>
      <c r="C194" s="13" t="s">
        <v>8</v>
      </c>
      <c r="D194" s="38" t="s">
        <v>340</v>
      </c>
      <c r="E194" s="28"/>
      <c r="F194" s="15" t="s">
        <v>10</v>
      </c>
      <c r="G194" s="106" t="s">
        <v>210</v>
      </c>
      <c r="H194" s="15"/>
      <c r="I194" s="15" t="s">
        <v>212</v>
      </c>
      <c r="J194" s="12"/>
      <c r="K194" s="12"/>
      <c r="L194" s="12"/>
    </row>
    <row r="195" spans="2:12" s="101" customFormat="1" ht="15.6" customHeight="1">
      <c r="B195" s="147" t="s">
        <v>259</v>
      </c>
      <c r="C195" s="31">
        <v>1207</v>
      </c>
      <c r="D195" s="35" t="s">
        <v>410</v>
      </c>
      <c r="E195" s="28"/>
      <c r="F195" s="108">
        <v>0</v>
      </c>
      <c r="G195" s="119">
        <v>0</v>
      </c>
      <c r="H195" s="15"/>
      <c r="I195" s="112">
        <f t="shared" si="7"/>
        <v>0</v>
      </c>
      <c r="J195" s="12"/>
      <c r="K195" s="12"/>
      <c r="L195" s="12"/>
    </row>
    <row r="196" spans="2:12" s="101" customFormat="1" ht="15.6" customHeight="1">
      <c r="B196" s="148"/>
      <c r="C196" s="31">
        <v>1503</v>
      </c>
      <c r="D196" s="35" t="s">
        <v>260</v>
      </c>
      <c r="E196" s="28"/>
      <c r="F196" s="108">
        <v>1556.5445999999999</v>
      </c>
      <c r="G196" s="119">
        <v>0</v>
      </c>
      <c r="H196" s="15"/>
      <c r="I196" s="112">
        <f t="shared" si="7"/>
        <v>0</v>
      </c>
      <c r="J196" s="12"/>
      <c r="K196" s="12"/>
      <c r="L196" s="12"/>
    </row>
    <row r="197" spans="2:12" s="101" customFormat="1" ht="15.6" customHeight="1">
      <c r="B197" s="148"/>
      <c r="C197" s="31">
        <v>1538</v>
      </c>
      <c r="D197" s="35" t="s">
        <v>261</v>
      </c>
      <c r="E197" s="28"/>
      <c r="F197" s="108">
        <v>406.21619999999996</v>
      </c>
      <c r="G197" s="119">
        <v>0</v>
      </c>
      <c r="H197" s="15"/>
      <c r="I197" s="112">
        <f t="shared" si="7"/>
        <v>0</v>
      </c>
      <c r="J197" s="12"/>
      <c r="K197" s="12"/>
      <c r="L197" s="12"/>
    </row>
    <row r="198" spans="2:12" s="101" customFormat="1" ht="15.6" customHeight="1">
      <c r="B198" s="148"/>
      <c r="C198" s="31">
        <v>1508</v>
      </c>
      <c r="D198" s="35" t="s">
        <v>262</v>
      </c>
      <c r="E198" s="28"/>
      <c r="F198" s="108">
        <v>696.54</v>
      </c>
      <c r="G198" s="119">
        <v>0</v>
      </c>
      <c r="H198" s="15"/>
      <c r="I198" s="112">
        <f t="shared" si="7"/>
        <v>0</v>
      </c>
      <c r="J198" s="12"/>
      <c r="K198" s="12"/>
      <c r="L198" s="12"/>
    </row>
    <row r="199" spans="2:12" s="101" customFormat="1" ht="15.6" customHeight="1">
      <c r="B199" s="148"/>
      <c r="C199" s="31">
        <v>1509</v>
      </c>
      <c r="D199" s="35" t="s">
        <v>263</v>
      </c>
      <c r="E199" s="28"/>
      <c r="F199" s="108">
        <v>696.54</v>
      </c>
      <c r="G199" s="119">
        <v>0</v>
      </c>
      <c r="H199" s="15"/>
      <c r="I199" s="112">
        <f t="shared" si="7"/>
        <v>0</v>
      </c>
      <c r="J199" s="12"/>
      <c r="K199" s="12"/>
      <c r="L199" s="12"/>
    </row>
    <row r="200" spans="2:12" s="101" customFormat="1" ht="15.6" customHeight="1">
      <c r="B200" s="148"/>
      <c r="C200" s="31">
        <v>1510</v>
      </c>
      <c r="D200" s="35" t="s">
        <v>264</v>
      </c>
      <c r="E200" s="28"/>
      <c r="F200" s="108">
        <v>696.54</v>
      </c>
      <c r="G200" s="119">
        <v>0</v>
      </c>
      <c r="H200" s="15"/>
      <c r="I200" s="112">
        <f t="shared" si="7"/>
        <v>0</v>
      </c>
      <c r="J200" s="12"/>
      <c r="K200" s="12"/>
      <c r="L200" s="12"/>
    </row>
    <row r="201" spans="2:12" s="101" customFormat="1" ht="15.6" customHeight="1">
      <c r="B201" s="148"/>
      <c r="C201" s="31">
        <v>1511</v>
      </c>
      <c r="D201" s="35" t="s">
        <v>265</v>
      </c>
      <c r="E201" s="28"/>
      <c r="F201" s="108">
        <v>696.54</v>
      </c>
      <c r="G201" s="119">
        <v>0</v>
      </c>
      <c r="H201" s="15"/>
      <c r="I201" s="112">
        <f t="shared" si="7"/>
        <v>0</v>
      </c>
      <c r="J201" s="12"/>
      <c r="K201" s="12"/>
      <c r="L201" s="12"/>
    </row>
    <row r="202" spans="2:12" s="101" customFormat="1" ht="15.6" customHeight="1">
      <c r="B202" s="148"/>
      <c r="C202" s="31">
        <v>1512</v>
      </c>
      <c r="D202" s="35" t="s">
        <v>266</v>
      </c>
      <c r="E202" s="28"/>
      <c r="F202" s="108">
        <v>696.54</v>
      </c>
      <c r="G202" s="119">
        <v>0</v>
      </c>
      <c r="H202" s="15"/>
      <c r="I202" s="112">
        <f t="shared" si="7"/>
        <v>0</v>
      </c>
      <c r="J202" s="12"/>
      <c r="K202" s="12"/>
      <c r="L202" s="12"/>
    </row>
    <row r="203" spans="2:12" s="101" customFormat="1" ht="15.6" customHeight="1">
      <c r="B203" s="148"/>
      <c r="C203" s="31">
        <v>1513</v>
      </c>
      <c r="D203" s="35" t="s">
        <v>267</v>
      </c>
      <c r="E203" s="28"/>
      <c r="F203" s="108">
        <v>696.54</v>
      </c>
      <c r="G203" s="119">
        <v>0</v>
      </c>
      <c r="H203" s="15"/>
      <c r="I203" s="112">
        <f t="shared" si="7"/>
        <v>0</v>
      </c>
      <c r="J203" s="12"/>
      <c r="K203" s="12"/>
      <c r="L203" s="12"/>
    </row>
    <row r="204" spans="2:12" s="101" customFormat="1" ht="15.6" customHeight="1">
      <c r="B204" s="148"/>
      <c r="C204" s="31">
        <v>1514</v>
      </c>
      <c r="D204" s="35" t="s">
        <v>268</v>
      </c>
      <c r="E204" s="28"/>
      <c r="F204" s="108">
        <v>696.54</v>
      </c>
      <c r="G204" s="119">
        <v>0</v>
      </c>
      <c r="H204" s="15"/>
      <c r="I204" s="112">
        <f t="shared" si="7"/>
        <v>0</v>
      </c>
      <c r="J204" s="12"/>
      <c r="K204" s="12"/>
      <c r="L204" s="12"/>
    </row>
    <row r="205" spans="2:12" s="101" customFormat="1" ht="15.6" customHeight="1">
      <c r="B205" s="148"/>
      <c r="C205" s="31">
        <v>1515</v>
      </c>
      <c r="D205" s="35" t="s">
        <v>269</v>
      </c>
      <c r="E205" s="28"/>
      <c r="F205" s="108">
        <v>696.54</v>
      </c>
      <c r="G205" s="119">
        <v>0</v>
      </c>
      <c r="H205" s="15"/>
      <c r="I205" s="112">
        <f t="shared" si="7"/>
        <v>0</v>
      </c>
      <c r="J205" s="12"/>
      <c r="K205" s="12"/>
      <c r="L205" s="12"/>
    </row>
    <row r="206" spans="2:12" s="101" customFormat="1" ht="15.6" customHeight="1">
      <c r="B206" s="148"/>
      <c r="C206" s="31">
        <v>1516</v>
      </c>
      <c r="D206" s="35" t="s">
        <v>270</v>
      </c>
      <c r="E206" s="28"/>
      <c r="F206" s="108">
        <v>696.54</v>
      </c>
      <c r="G206" s="119">
        <v>0</v>
      </c>
      <c r="H206" s="15"/>
      <c r="I206" s="112">
        <f t="shared" si="7"/>
        <v>0</v>
      </c>
      <c r="J206" s="12"/>
      <c r="K206" s="12"/>
      <c r="L206" s="12"/>
    </row>
    <row r="207" spans="2:12" s="101" customFormat="1" ht="15.6" customHeight="1">
      <c r="B207" s="148"/>
      <c r="C207" s="31">
        <v>1518</v>
      </c>
      <c r="D207" s="35" t="s">
        <v>271</v>
      </c>
      <c r="E207" s="28"/>
      <c r="F207" s="108">
        <v>696.54</v>
      </c>
      <c r="G207" s="119">
        <v>0</v>
      </c>
      <c r="H207" s="15"/>
      <c r="I207" s="112">
        <f t="shared" ref="I207:I264" si="8">SUM(F207*G207)</f>
        <v>0</v>
      </c>
      <c r="J207" s="12"/>
      <c r="K207" s="12"/>
      <c r="L207" s="12"/>
    </row>
    <row r="208" spans="2:12" s="101" customFormat="1" ht="15.6" customHeight="1">
      <c r="B208" s="148"/>
      <c r="C208" s="31">
        <v>1528</v>
      </c>
      <c r="D208" s="35" t="s">
        <v>272</v>
      </c>
      <c r="E208" s="28"/>
      <c r="F208" s="108">
        <v>696.54</v>
      </c>
      <c r="G208" s="119">
        <v>0</v>
      </c>
      <c r="H208" s="15"/>
      <c r="I208" s="112">
        <f t="shared" si="8"/>
        <v>0</v>
      </c>
      <c r="J208" s="12"/>
      <c r="K208" s="12"/>
      <c r="L208" s="12"/>
    </row>
    <row r="209" spans="2:12" s="101" customFormat="1" ht="15.6" customHeight="1">
      <c r="B209" s="148"/>
      <c r="C209" s="31">
        <v>1532</v>
      </c>
      <c r="D209" s="35" t="s">
        <v>273</v>
      </c>
      <c r="E209" s="28"/>
      <c r="F209" s="108">
        <v>777.75359999999989</v>
      </c>
      <c r="G209" s="119">
        <v>0</v>
      </c>
      <c r="H209" s="15"/>
      <c r="I209" s="112">
        <f t="shared" si="8"/>
        <v>0</v>
      </c>
      <c r="J209" s="12"/>
      <c r="K209" s="12"/>
      <c r="L209" s="12"/>
    </row>
    <row r="210" spans="2:12" s="101" customFormat="1" ht="15.6" customHeight="1">
      <c r="B210" s="148"/>
      <c r="C210" s="31">
        <v>1533</v>
      </c>
      <c r="D210" s="35" t="s">
        <v>274</v>
      </c>
      <c r="E210" s="28"/>
      <c r="F210" s="108">
        <v>696.54</v>
      </c>
      <c r="G210" s="119">
        <v>0</v>
      </c>
      <c r="H210" s="15"/>
      <c r="I210" s="112">
        <f t="shared" si="8"/>
        <v>0</v>
      </c>
      <c r="J210" s="12"/>
      <c r="K210" s="12"/>
      <c r="L210" s="12"/>
    </row>
    <row r="211" spans="2:12" s="101" customFormat="1" ht="15.6" customHeight="1">
      <c r="B211" s="148"/>
      <c r="C211" s="31">
        <v>1534</v>
      </c>
      <c r="D211" s="35" t="s">
        <v>275</v>
      </c>
      <c r="E211" s="28"/>
      <c r="F211" s="108">
        <v>696.54</v>
      </c>
      <c r="G211" s="119">
        <v>0</v>
      </c>
      <c r="H211" s="15"/>
      <c r="I211" s="112">
        <f t="shared" si="8"/>
        <v>0</v>
      </c>
      <c r="J211" s="12"/>
      <c r="K211" s="12"/>
      <c r="L211" s="12"/>
    </row>
    <row r="212" spans="2:12" s="101" customFormat="1" ht="15.6" customHeight="1">
      <c r="B212" s="148"/>
      <c r="C212" s="31">
        <v>1535</v>
      </c>
      <c r="D212" s="35" t="s">
        <v>276</v>
      </c>
      <c r="E212" s="28"/>
      <c r="F212" s="108">
        <v>696.54</v>
      </c>
      <c r="G212" s="119">
        <v>0</v>
      </c>
      <c r="H212" s="15"/>
      <c r="I212" s="112">
        <f t="shared" si="8"/>
        <v>0</v>
      </c>
      <c r="J212" s="12"/>
      <c r="K212" s="12"/>
      <c r="L212" s="12"/>
    </row>
    <row r="213" spans="2:12" s="101" customFormat="1" ht="15.6" customHeight="1">
      <c r="B213" s="148"/>
      <c r="C213" s="31">
        <v>1539</v>
      </c>
      <c r="D213" s="35" t="s">
        <v>277</v>
      </c>
      <c r="E213" s="28"/>
      <c r="F213" s="108">
        <v>696.54</v>
      </c>
      <c r="G213" s="119">
        <v>0</v>
      </c>
      <c r="H213" s="15"/>
      <c r="I213" s="112">
        <f t="shared" si="8"/>
        <v>0</v>
      </c>
      <c r="J213" s="12"/>
      <c r="K213" s="12"/>
      <c r="L213" s="12"/>
    </row>
    <row r="214" spans="2:12" s="101" customFormat="1" ht="15.6" customHeight="1">
      <c r="B214" s="148"/>
      <c r="C214" s="31">
        <v>1602</v>
      </c>
      <c r="D214" s="35" t="s">
        <v>413</v>
      </c>
      <c r="E214" s="28"/>
      <c r="F214" s="108">
        <v>12.8934</v>
      </c>
      <c r="G214" s="119">
        <v>0</v>
      </c>
      <c r="H214" s="15"/>
      <c r="I214" s="112">
        <f t="shared" si="8"/>
        <v>0</v>
      </c>
      <c r="J214" s="12"/>
      <c r="K214" s="12"/>
      <c r="L214" s="12"/>
    </row>
    <row r="215" spans="2:12" s="101" customFormat="1" ht="15.6" customHeight="1">
      <c r="B215" s="148"/>
      <c r="C215" s="31">
        <v>1605</v>
      </c>
      <c r="D215" s="35" t="s">
        <v>278</v>
      </c>
      <c r="E215" s="28"/>
      <c r="F215" s="108">
        <v>11.5596</v>
      </c>
      <c r="G215" s="119">
        <v>0</v>
      </c>
      <c r="H215" s="15"/>
      <c r="I215" s="112">
        <f t="shared" si="8"/>
        <v>0</v>
      </c>
      <c r="J215" s="12"/>
      <c r="K215" s="12"/>
      <c r="L215" s="12"/>
    </row>
    <row r="216" spans="2:12" s="101" customFormat="1" ht="15.6" customHeight="1">
      <c r="B216" s="148"/>
      <c r="C216" s="31">
        <v>1614</v>
      </c>
      <c r="D216" s="35" t="s">
        <v>279</v>
      </c>
      <c r="E216" s="28"/>
      <c r="F216" s="108">
        <v>11.5596</v>
      </c>
      <c r="G216" s="119">
        <v>0</v>
      </c>
      <c r="H216" s="15"/>
      <c r="I216" s="112">
        <f t="shared" si="8"/>
        <v>0</v>
      </c>
      <c r="J216" s="12"/>
      <c r="K216" s="12"/>
      <c r="L216" s="12"/>
    </row>
    <row r="217" spans="2:12" s="101" customFormat="1" ht="15.6" customHeight="1">
      <c r="B217" s="148"/>
      <c r="C217" s="31">
        <v>1800</v>
      </c>
      <c r="D217" s="35" t="s">
        <v>280</v>
      </c>
      <c r="E217" s="28"/>
      <c r="F217" s="108">
        <v>1.9265999999999999</v>
      </c>
      <c r="G217" s="119">
        <v>0</v>
      </c>
      <c r="H217" s="15"/>
      <c r="I217" s="112">
        <f t="shared" si="8"/>
        <v>0</v>
      </c>
      <c r="J217" s="12"/>
      <c r="K217" s="12"/>
      <c r="L217" s="12"/>
    </row>
    <row r="218" spans="2:12" s="101" customFormat="1" ht="15.6" customHeight="1">
      <c r="B218" s="148"/>
      <c r="C218" s="31">
        <v>7003</v>
      </c>
      <c r="D218" s="35" t="s">
        <v>281</v>
      </c>
      <c r="E218" s="28"/>
      <c r="F218" s="108">
        <v>378.35</v>
      </c>
      <c r="G218" s="119">
        <v>0</v>
      </c>
      <c r="H218" s="15"/>
      <c r="I218" s="112">
        <f t="shared" si="8"/>
        <v>0</v>
      </c>
      <c r="J218" s="12"/>
      <c r="K218" s="12"/>
      <c r="L218" s="12"/>
    </row>
    <row r="219" spans="2:12" s="101" customFormat="1" ht="15.6" customHeight="1">
      <c r="B219" s="148"/>
      <c r="C219" s="31">
        <v>7004</v>
      </c>
      <c r="D219" s="35" t="s">
        <v>330</v>
      </c>
      <c r="E219" s="28"/>
      <c r="F219" s="108">
        <v>378.35</v>
      </c>
      <c r="G219" s="119">
        <v>0</v>
      </c>
      <c r="H219" s="15"/>
      <c r="I219" s="112">
        <f t="shared" si="8"/>
        <v>0</v>
      </c>
      <c r="J219" s="12"/>
      <c r="K219" s="12"/>
      <c r="L219" s="12"/>
    </row>
    <row r="220" spans="2:12" s="101" customFormat="1" ht="15.6" customHeight="1">
      <c r="B220" s="149"/>
      <c r="C220" s="31">
        <v>7005</v>
      </c>
      <c r="D220" s="35" t="s">
        <v>331</v>
      </c>
      <c r="E220" s="28"/>
      <c r="F220" s="108">
        <v>378.35</v>
      </c>
      <c r="G220" s="119">
        <v>0</v>
      </c>
      <c r="H220" s="15"/>
      <c r="I220" s="112">
        <f t="shared" si="8"/>
        <v>0</v>
      </c>
      <c r="J220" s="12"/>
      <c r="K220" s="12"/>
      <c r="L220" s="12"/>
    </row>
    <row r="221" spans="2:12" s="101" customFormat="1" ht="15.6" customHeight="1">
      <c r="B221" s="13" t="s">
        <v>7</v>
      </c>
      <c r="C221" s="13" t="s">
        <v>8</v>
      </c>
      <c r="D221" s="38" t="s">
        <v>340</v>
      </c>
      <c r="E221" s="28"/>
      <c r="F221" s="15" t="s">
        <v>10</v>
      </c>
      <c r="G221" s="106" t="s">
        <v>210</v>
      </c>
      <c r="H221" s="15"/>
      <c r="I221" s="113" t="s">
        <v>212</v>
      </c>
      <c r="J221" s="12"/>
      <c r="K221" s="12"/>
      <c r="L221" s="12"/>
    </row>
    <row r="222" spans="2:12" s="101" customFormat="1" ht="15.6" customHeight="1">
      <c r="B222" s="147" t="s">
        <v>282</v>
      </c>
      <c r="C222" s="34" t="s">
        <v>283</v>
      </c>
      <c r="D222" s="35" t="s">
        <v>284</v>
      </c>
      <c r="E222" s="28"/>
      <c r="F222" s="108">
        <v>429.92819999999995</v>
      </c>
      <c r="G222" s="119">
        <v>0</v>
      </c>
      <c r="H222" s="15"/>
      <c r="I222" s="112">
        <f t="shared" si="8"/>
        <v>0</v>
      </c>
      <c r="J222" s="12"/>
      <c r="K222" s="12"/>
      <c r="L222" s="12"/>
    </row>
    <row r="223" spans="2:12" s="101" customFormat="1" ht="15.6" customHeight="1">
      <c r="B223" s="148"/>
      <c r="C223" s="34" t="s">
        <v>285</v>
      </c>
      <c r="D223" s="35" t="s">
        <v>286</v>
      </c>
      <c r="E223" s="28"/>
      <c r="F223" s="108">
        <v>286.767</v>
      </c>
      <c r="G223" s="119">
        <v>0</v>
      </c>
      <c r="H223" s="15"/>
      <c r="I223" s="112">
        <f t="shared" si="8"/>
        <v>0</v>
      </c>
      <c r="J223" s="12"/>
      <c r="K223" s="12"/>
      <c r="L223" s="12"/>
    </row>
    <row r="224" spans="2:12" s="101" customFormat="1" ht="15.6" customHeight="1">
      <c r="B224" s="148"/>
      <c r="C224" s="34" t="s">
        <v>287</v>
      </c>
      <c r="D224" s="35" t="s">
        <v>288</v>
      </c>
      <c r="E224" s="28"/>
      <c r="F224" s="108">
        <v>286.767</v>
      </c>
      <c r="G224" s="119">
        <v>0</v>
      </c>
      <c r="H224" s="15"/>
      <c r="I224" s="112">
        <f t="shared" si="8"/>
        <v>0</v>
      </c>
      <c r="J224" s="12"/>
      <c r="K224" s="12"/>
      <c r="L224" s="12"/>
    </row>
    <row r="225" spans="2:12" s="101" customFormat="1" ht="15.6" customHeight="1">
      <c r="B225" s="148"/>
      <c r="C225" s="34" t="s">
        <v>289</v>
      </c>
      <c r="D225" s="35" t="s">
        <v>290</v>
      </c>
      <c r="E225" s="28"/>
      <c r="F225" s="108">
        <v>286.767</v>
      </c>
      <c r="G225" s="119">
        <v>0</v>
      </c>
      <c r="H225" s="15"/>
      <c r="I225" s="112">
        <f t="shared" si="8"/>
        <v>0</v>
      </c>
      <c r="J225" s="12"/>
      <c r="K225" s="12"/>
      <c r="L225" s="12"/>
    </row>
    <row r="226" spans="2:12" s="101" customFormat="1" ht="15.6" customHeight="1">
      <c r="B226" s="148"/>
      <c r="C226" s="31">
        <v>1608</v>
      </c>
      <c r="D226" s="35" t="s">
        <v>291</v>
      </c>
      <c r="E226" s="28"/>
      <c r="F226" s="108">
        <v>157.833</v>
      </c>
      <c r="G226" s="119">
        <v>0</v>
      </c>
      <c r="H226" s="15"/>
      <c r="I226" s="112">
        <f t="shared" si="8"/>
        <v>0</v>
      </c>
      <c r="J226" s="12"/>
      <c r="K226" s="12"/>
      <c r="L226" s="12"/>
    </row>
    <row r="227" spans="2:12" s="101" customFormat="1" ht="15.6" customHeight="1">
      <c r="B227" s="148"/>
      <c r="C227" s="31">
        <v>1609</v>
      </c>
      <c r="D227" s="35" t="s">
        <v>292</v>
      </c>
      <c r="E227" s="28"/>
      <c r="F227" s="108">
        <v>172.06019999999998</v>
      </c>
      <c r="G227" s="119">
        <v>0</v>
      </c>
      <c r="H227" s="15"/>
      <c r="I227" s="112">
        <f t="shared" si="8"/>
        <v>0</v>
      </c>
      <c r="J227" s="12"/>
      <c r="K227" s="12"/>
      <c r="L227" s="12"/>
    </row>
    <row r="228" spans="2:12" s="101" customFormat="1" ht="15.6" customHeight="1">
      <c r="B228" s="148"/>
      <c r="C228" s="31">
        <v>1610</v>
      </c>
      <c r="D228" s="35" t="s">
        <v>293</v>
      </c>
      <c r="E228" s="28"/>
      <c r="F228" s="108">
        <v>72.025199999999998</v>
      </c>
      <c r="G228" s="119">
        <v>0</v>
      </c>
      <c r="H228" s="15"/>
      <c r="I228" s="112">
        <f t="shared" si="8"/>
        <v>0</v>
      </c>
      <c r="J228" s="12"/>
      <c r="K228" s="12"/>
      <c r="L228" s="12"/>
    </row>
    <row r="229" spans="2:12" s="101" customFormat="1" ht="15.6" customHeight="1">
      <c r="B229" s="148"/>
      <c r="C229" s="31">
        <v>1611</v>
      </c>
      <c r="D229" s="35" t="s">
        <v>294</v>
      </c>
      <c r="E229" s="28"/>
      <c r="F229" s="108">
        <v>208.96199999999996</v>
      </c>
      <c r="G229" s="119">
        <v>0</v>
      </c>
      <c r="H229" s="15"/>
      <c r="I229" s="112">
        <f t="shared" si="8"/>
        <v>0</v>
      </c>
      <c r="J229" s="12"/>
      <c r="K229" s="12"/>
      <c r="L229" s="12"/>
    </row>
    <row r="230" spans="2:12" s="101" customFormat="1" ht="15.6" customHeight="1">
      <c r="B230" s="148"/>
      <c r="C230" s="31">
        <v>1612</v>
      </c>
      <c r="D230" s="35" t="s">
        <v>295</v>
      </c>
      <c r="E230" s="28"/>
      <c r="F230" s="108">
        <v>143.75399999999999</v>
      </c>
      <c r="G230" s="119">
        <v>0</v>
      </c>
      <c r="H230" s="15"/>
      <c r="I230" s="112">
        <f t="shared" si="8"/>
        <v>0</v>
      </c>
      <c r="J230" s="12"/>
      <c r="K230" s="12"/>
      <c r="L230" s="12"/>
    </row>
    <row r="231" spans="2:12" s="101" customFormat="1" ht="15.6" customHeight="1">
      <c r="B231" s="148"/>
      <c r="C231" s="31">
        <v>1613</v>
      </c>
      <c r="D231" s="35" t="s">
        <v>296</v>
      </c>
      <c r="E231" s="40"/>
      <c r="F231" s="110">
        <v>290.18</v>
      </c>
      <c r="G231" s="119">
        <v>0</v>
      </c>
      <c r="H231" s="15"/>
      <c r="I231" s="112">
        <f t="shared" si="8"/>
        <v>0</v>
      </c>
      <c r="J231" s="12"/>
      <c r="K231" s="12"/>
      <c r="L231" s="12"/>
    </row>
    <row r="232" spans="2:12" s="101" customFormat="1" ht="15.6" customHeight="1">
      <c r="B232" s="148"/>
      <c r="C232" s="31">
        <v>1636</v>
      </c>
      <c r="D232" s="35" t="s">
        <v>297</v>
      </c>
      <c r="E232" s="40"/>
      <c r="F232" s="110">
        <v>348.27</v>
      </c>
      <c r="G232" s="119">
        <v>0</v>
      </c>
      <c r="H232" s="15"/>
      <c r="I232" s="112">
        <f t="shared" si="8"/>
        <v>0</v>
      </c>
      <c r="J232" s="12"/>
      <c r="K232" s="12"/>
      <c r="L232" s="12"/>
    </row>
    <row r="233" spans="2:12" s="101" customFormat="1" ht="15.6" customHeight="1">
      <c r="B233" s="149"/>
      <c r="C233" s="31">
        <v>1637</v>
      </c>
      <c r="D233" s="35" t="s">
        <v>414</v>
      </c>
      <c r="E233" s="40"/>
      <c r="F233" s="110">
        <v>151.02000000000001</v>
      </c>
      <c r="G233" s="119">
        <v>0</v>
      </c>
      <c r="H233" s="15"/>
      <c r="I233" s="112">
        <f t="shared" si="8"/>
        <v>0</v>
      </c>
      <c r="J233" s="12"/>
      <c r="K233" s="12"/>
      <c r="L233" s="12"/>
    </row>
    <row r="234" spans="2:12" s="101" customFormat="1" ht="15.6" customHeight="1">
      <c r="B234" s="13" t="s">
        <v>7</v>
      </c>
      <c r="C234" s="13" t="s">
        <v>8</v>
      </c>
      <c r="D234" s="38" t="s">
        <v>340</v>
      </c>
      <c r="E234" s="28"/>
      <c r="F234" s="15" t="s">
        <v>10</v>
      </c>
      <c r="G234" s="106" t="s">
        <v>210</v>
      </c>
      <c r="H234" s="15"/>
      <c r="I234" s="15" t="s">
        <v>212</v>
      </c>
      <c r="J234" s="12"/>
      <c r="K234" s="12"/>
      <c r="L234" s="12"/>
    </row>
    <row r="235" spans="2:12" s="101" customFormat="1" ht="15.6" customHeight="1">
      <c r="B235" s="222" t="s">
        <v>402</v>
      </c>
      <c r="C235" s="34" t="s">
        <v>298</v>
      </c>
      <c r="D235" s="35" t="s">
        <v>299</v>
      </c>
      <c r="E235" s="28"/>
      <c r="F235" s="108">
        <v>180.06300000000002</v>
      </c>
      <c r="G235" s="119">
        <v>0</v>
      </c>
      <c r="H235" s="15"/>
      <c r="I235" s="112">
        <f t="shared" si="8"/>
        <v>0</v>
      </c>
      <c r="J235" s="12"/>
      <c r="K235" s="12"/>
      <c r="L235" s="12"/>
    </row>
    <row r="236" spans="2:12" s="101" customFormat="1" ht="15.6" customHeight="1">
      <c r="B236" s="223"/>
      <c r="C236" s="34" t="s">
        <v>300</v>
      </c>
      <c r="D236" s="35" t="s">
        <v>123</v>
      </c>
      <c r="E236" s="28"/>
      <c r="F236" s="108">
        <v>180.06300000000002</v>
      </c>
      <c r="G236" s="119">
        <v>0</v>
      </c>
      <c r="H236" s="15"/>
      <c r="I236" s="112">
        <f t="shared" si="8"/>
        <v>0</v>
      </c>
      <c r="J236" s="12"/>
      <c r="K236" s="12"/>
      <c r="L236" s="12"/>
    </row>
    <row r="237" spans="2:12" s="101" customFormat="1" ht="15.6" customHeight="1">
      <c r="B237" s="223"/>
      <c r="C237" s="34" t="s">
        <v>301</v>
      </c>
      <c r="D237" s="35" t="s">
        <v>302</v>
      </c>
      <c r="E237" s="28"/>
      <c r="F237" s="108">
        <v>180.06300000000002</v>
      </c>
      <c r="G237" s="119">
        <v>0</v>
      </c>
      <c r="H237" s="15"/>
      <c r="I237" s="112">
        <f t="shared" si="8"/>
        <v>0</v>
      </c>
      <c r="J237" s="12"/>
      <c r="K237" s="12"/>
      <c r="L237" s="12"/>
    </row>
    <row r="238" spans="2:12" s="101" customFormat="1" ht="15.6" customHeight="1">
      <c r="B238" s="223"/>
      <c r="C238" s="34" t="s">
        <v>303</v>
      </c>
      <c r="D238" s="35" t="s">
        <v>129</v>
      </c>
      <c r="E238" s="28"/>
      <c r="F238" s="108">
        <v>180.06300000000002</v>
      </c>
      <c r="G238" s="119">
        <v>0</v>
      </c>
      <c r="H238" s="15"/>
      <c r="I238" s="112">
        <f t="shared" si="8"/>
        <v>0</v>
      </c>
      <c r="J238" s="12"/>
      <c r="K238" s="12"/>
      <c r="L238" s="12"/>
    </row>
    <row r="239" spans="2:12" s="101" customFormat="1" ht="15.6" customHeight="1">
      <c r="B239" s="223"/>
      <c r="C239" s="34" t="s">
        <v>304</v>
      </c>
      <c r="D239" s="35" t="s">
        <v>305</v>
      </c>
      <c r="E239" s="28"/>
      <c r="F239" s="108">
        <v>180.06300000000002</v>
      </c>
      <c r="G239" s="119">
        <v>0</v>
      </c>
      <c r="H239" s="15"/>
      <c r="I239" s="112">
        <f t="shared" si="8"/>
        <v>0</v>
      </c>
      <c r="J239" s="12"/>
      <c r="K239" s="12"/>
      <c r="L239" s="12"/>
    </row>
    <row r="240" spans="2:12" s="101" customFormat="1" ht="15.6" customHeight="1">
      <c r="B240" s="223"/>
      <c r="C240" s="34" t="s">
        <v>306</v>
      </c>
      <c r="D240" s="35" t="s">
        <v>172</v>
      </c>
      <c r="E240" s="28"/>
      <c r="F240" s="108">
        <v>180.06300000000002</v>
      </c>
      <c r="G240" s="119">
        <v>0</v>
      </c>
      <c r="H240" s="15"/>
      <c r="I240" s="112">
        <f t="shared" si="8"/>
        <v>0</v>
      </c>
      <c r="J240" s="12"/>
      <c r="K240" s="12"/>
      <c r="L240" s="12"/>
    </row>
    <row r="241" spans="2:12" s="101" customFormat="1" ht="15.6" customHeight="1">
      <c r="B241" s="224"/>
      <c r="C241" s="92">
        <v>4001</v>
      </c>
      <c r="D241" s="97" t="s">
        <v>415</v>
      </c>
      <c r="E241" s="28"/>
      <c r="F241" s="108">
        <v>100.04</v>
      </c>
      <c r="G241" s="119">
        <v>0</v>
      </c>
      <c r="H241" s="15"/>
      <c r="I241" s="112">
        <f t="shared" si="8"/>
        <v>0</v>
      </c>
      <c r="J241" s="12"/>
      <c r="K241" s="12"/>
      <c r="L241" s="12"/>
    </row>
    <row r="242" spans="2:12" s="101" customFormat="1" ht="15.6" customHeight="1">
      <c r="B242" s="224"/>
      <c r="C242" s="92">
        <v>4002</v>
      </c>
      <c r="D242" s="97" t="s">
        <v>416</v>
      </c>
      <c r="E242" s="28"/>
      <c r="F242" s="108">
        <v>100.04</v>
      </c>
      <c r="G242" s="119">
        <v>0</v>
      </c>
      <c r="H242" s="15"/>
      <c r="I242" s="112">
        <f t="shared" si="8"/>
        <v>0</v>
      </c>
      <c r="J242" s="12"/>
      <c r="K242" s="12"/>
      <c r="L242" s="12"/>
    </row>
    <row r="243" spans="2:12" s="101" customFormat="1" ht="15.6" customHeight="1">
      <c r="B243" s="224"/>
      <c r="C243" s="92">
        <v>4004</v>
      </c>
      <c r="D243" s="97" t="s">
        <v>417</v>
      </c>
      <c r="E243" s="28"/>
      <c r="F243" s="108">
        <v>100.04</v>
      </c>
      <c r="G243" s="119">
        <v>0</v>
      </c>
      <c r="H243" s="15"/>
      <c r="I243" s="112">
        <f t="shared" si="8"/>
        <v>0</v>
      </c>
      <c r="J243" s="12"/>
      <c r="K243" s="12"/>
      <c r="L243" s="12"/>
    </row>
    <row r="244" spans="2:12" s="101" customFormat="1" ht="15.6" customHeight="1">
      <c r="B244" s="224"/>
      <c r="C244" s="92">
        <v>4006</v>
      </c>
      <c r="D244" s="96" t="s">
        <v>418</v>
      </c>
      <c r="E244" s="28"/>
      <c r="F244" s="108">
        <v>100.04</v>
      </c>
      <c r="G244" s="119">
        <v>0</v>
      </c>
      <c r="H244" s="15"/>
      <c r="I244" s="112">
        <f t="shared" si="8"/>
        <v>0</v>
      </c>
      <c r="J244" s="12"/>
      <c r="K244" s="12"/>
      <c r="L244" s="12"/>
    </row>
    <row r="245" spans="2:12" s="101" customFormat="1" ht="15.6" customHeight="1">
      <c r="B245" s="224"/>
      <c r="C245" s="92">
        <v>4007</v>
      </c>
      <c r="D245" s="96" t="s">
        <v>419</v>
      </c>
      <c r="E245" s="28"/>
      <c r="F245" s="108">
        <v>100.04</v>
      </c>
      <c r="G245" s="119">
        <v>0</v>
      </c>
      <c r="H245" s="15"/>
      <c r="I245" s="112">
        <f t="shared" si="8"/>
        <v>0</v>
      </c>
      <c r="J245" s="12"/>
      <c r="K245" s="12"/>
      <c r="L245" s="12"/>
    </row>
    <row r="246" spans="2:12" s="101" customFormat="1" ht="15.6" customHeight="1" thickBot="1">
      <c r="B246" s="225"/>
      <c r="C246" s="92">
        <v>4008</v>
      </c>
      <c r="D246" s="94" t="s">
        <v>420</v>
      </c>
      <c r="E246" s="28"/>
      <c r="F246" s="108">
        <v>100.04</v>
      </c>
      <c r="G246" s="119">
        <v>0</v>
      </c>
      <c r="H246" s="15"/>
      <c r="I246" s="112">
        <f t="shared" si="8"/>
        <v>0</v>
      </c>
      <c r="J246" s="12"/>
      <c r="K246" s="12"/>
      <c r="L246" s="12"/>
    </row>
    <row r="247" spans="2:12" s="101" customFormat="1" ht="15.6" customHeight="1">
      <c r="B247" s="13" t="s">
        <v>7</v>
      </c>
      <c r="C247" s="93" t="s">
        <v>8</v>
      </c>
      <c r="D247" s="38" t="s">
        <v>340</v>
      </c>
      <c r="E247" s="28"/>
      <c r="F247" s="15" t="s">
        <v>10</v>
      </c>
      <c r="G247" s="106" t="s">
        <v>210</v>
      </c>
      <c r="H247" s="15"/>
      <c r="I247" s="15" t="s">
        <v>212</v>
      </c>
      <c r="J247" s="12"/>
      <c r="K247" s="12"/>
      <c r="L247" s="12"/>
    </row>
    <row r="248" spans="2:12" s="101" customFormat="1" ht="15.6" customHeight="1">
      <c r="B248" s="212" t="s">
        <v>323</v>
      </c>
      <c r="C248" s="34" t="s">
        <v>307</v>
      </c>
      <c r="D248" s="35" t="s">
        <v>308</v>
      </c>
      <c r="E248" s="28"/>
      <c r="F248" s="108">
        <v>28.898999999999994</v>
      </c>
      <c r="G248" s="119">
        <v>0</v>
      </c>
      <c r="H248" s="15"/>
      <c r="I248" s="112">
        <f t="shared" si="8"/>
        <v>0</v>
      </c>
      <c r="J248" s="12"/>
      <c r="K248" s="12"/>
      <c r="L248" s="12"/>
    </row>
    <row r="249" spans="2:12" s="101" customFormat="1" ht="15.6" customHeight="1">
      <c r="B249" s="212"/>
      <c r="C249" s="34" t="s">
        <v>309</v>
      </c>
      <c r="D249" s="35" t="s">
        <v>310</v>
      </c>
      <c r="E249" s="28"/>
      <c r="F249" s="108">
        <v>40.162199999999991</v>
      </c>
      <c r="G249" s="119">
        <v>0</v>
      </c>
      <c r="H249" s="15"/>
      <c r="I249" s="112">
        <f t="shared" si="8"/>
        <v>0</v>
      </c>
      <c r="J249" s="12"/>
      <c r="K249" s="12"/>
      <c r="L249" s="12"/>
    </row>
    <row r="250" spans="2:12" s="101" customFormat="1" ht="15.6" customHeight="1">
      <c r="B250" s="212"/>
      <c r="C250" s="34" t="s">
        <v>311</v>
      </c>
      <c r="D250" s="35" t="s">
        <v>429</v>
      </c>
      <c r="E250" s="28"/>
      <c r="F250" s="108">
        <v>50.091599999999993</v>
      </c>
      <c r="G250" s="119">
        <v>0</v>
      </c>
      <c r="H250" s="15"/>
      <c r="I250" s="112">
        <f t="shared" si="8"/>
        <v>0</v>
      </c>
      <c r="J250" s="12"/>
      <c r="K250" s="12"/>
      <c r="L250" s="12"/>
    </row>
    <row r="251" spans="2:12" s="101" customFormat="1" ht="15.6" customHeight="1">
      <c r="B251" s="212"/>
      <c r="C251" s="34" t="s">
        <v>312</v>
      </c>
      <c r="D251" s="35" t="s">
        <v>430</v>
      </c>
      <c r="E251" s="28"/>
      <c r="F251" s="108">
        <v>64.170599999999993</v>
      </c>
      <c r="G251" s="119">
        <v>0</v>
      </c>
      <c r="H251" s="15"/>
      <c r="I251" s="112">
        <f t="shared" si="8"/>
        <v>0</v>
      </c>
      <c r="J251" s="12"/>
      <c r="K251" s="12"/>
      <c r="L251" s="12"/>
    </row>
    <row r="252" spans="2:12" s="101" customFormat="1" ht="15.6" customHeight="1">
      <c r="B252" s="212"/>
      <c r="C252" s="34" t="s">
        <v>313</v>
      </c>
      <c r="D252" s="35" t="s">
        <v>431</v>
      </c>
      <c r="E252" s="28"/>
      <c r="F252" s="108">
        <v>50.091599999999993</v>
      </c>
      <c r="G252" s="119">
        <v>0</v>
      </c>
      <c r="H252" s="15"/>
      <c r="I252" s="112">
        <f t="shared" si="8"/>
        <v>0</v>
      </c>
      <c r="J252" s="12"/>
      <c r="K252" s="12"/>
      <c r="L252" s="12"/>
    </row>
    <row r="253" spans="2:12" s="101" customFormat="1" ht="15.6" customHeight="1">
      <c r="B253" s="212"/>
      <c r="C253" s="34" t="s">
        <v>314</v>
      </c>
      <c r="D253" s="35" t="s">
        <v>432</v>
      </c>
      <c r="E253" s="28"/>
      <c r="F253" s="108">
        <v>50.091599999999993</v>
      </c>
      <c r="G253" s="119">
        <v>0</v>
      </c>
      <c r="H253" s="15"/>
      <c r="I253" s="112">
        <f t="shared" si="8"/>
        <v>0</v>
      </c>
      <c r="J253" s="12"/>
      <c r="K253" s="12"/>
      <c r="L253" s="12"/>
    </row>
    <row r="254" spans="2:12" s="101" customFormat="1" ht="15.6" customHeight="1">
      <c r="B254" s="212"/>
      <c r="C254" s="34" t="s">
        <v>315</v>
      </c>
      <c r="D254" s="35" t="s">
        <v>316</v>
      </c>
      <c r="E254" s="28"/>
      <c r="F254" s="108">
        <v>25.045799999999996</v>
      </c>
      <c r="G254" s="119">
        <v>0</v>
      </c>
      <c r="H254" s="15"/>
      <c r="I254" s="112">
        <f t="shared" si="8"/>
        <v>0</v>
      </c>
      <c r="J254" s="12"/>
      <c r="K254" s="12"/>
      <c r="L254" s="12"/>
    </row>
    <row r="255" spans="2:12" s="101" customFormat="1" ht="15.6" customHeight="1">
      <c r="B255" s="212"/>
      <c r="C255" s="34" t="s">
        <v>421</v>
      </c>
      <c r="D255" s="95" t="s">
        <v>433</v>
      </c>
      <c r="E255" s="28"/>
      <c r="F255" s="108">
        <v>50.09</v>
      </c>
      <c r="G255" s="119">
        <v>0</v>
      </c>
      <c r="H255" s="15"/>
      <c r="I255" s="112">
        <f t="shared" si="8"/>
        <v>0</v>
      </c>
      <c r="J255" s="12"/>
      <c r="K255" s="12"/>
      <c r="L255" s="12"/>
    </row>
    <row r="256" spans="2:12" s="101" customFormat="1" ht="15.6" customHeight="1" thickBot="1">
      <c r="B256" s="212"/>
      <c r="C256" s="34" t="s">
        <v>422</v>
      </c>
      <c r="D256" s="94" t="s">
        <v>434</v>
      </c>
      <c r="E256" s="28"/>
      <c r="F256" s="108">
        <v>17.64</v>
      </c>
      <c r="G256" s="119">
        <v>0</v>
      </c>
      <c r="H256" s="15"/>
      <c r="I256" s="112">
        <f t="shared" si="8"/>
        <v>0</v>
      </c>
      <c r="J256" s="12"/>
      <c r="K256" s="12"/>
      <c r="L256" s="12"/>
    </row>
    <row r="257" spans="2:12" s="101" customFormat="1" ht="15.6" customHeight="1">
      <c r="B257" s="13" t="s">
        <v>7</v>
      </c>
      <c r="C257" s="13" t="s">
        <v>8</v>
      </c>
      <c r="D257" s="38" t="s">
        <v>340</v>
      </c>
      <c r="E257" s="28"/>
      <c r="F257" s="15" t="s">
        <v>10</v>
      </c>
      <c r="G257" s="106" t="s">
        <v>210</v>
      </c>
      <c r="H257" s="15"/>
      <c r="I257" s="15" t="s">
        <v>212</v>
      </c>
      <c r="J257" s="12"/>
      <c r="K257" s="12"/>
      <c r="L257" s="12"/>
    </row>
    <row r="258" spans="2:12" s="101" customFormat="1" ht="15.6" customHeight="1">
      <c r="B258" s="213" t="s">
        <v>317</v>
      </c>
      <c r="C258" s="34" t="s">
        <v>370</v>
      </c>
      <c r="D258" s="35" t="s">
        <v>371</v>
      </c>
      <c r="E258" s="28"/>
      <c r="F258" s="108">
        <v>350</v>
      </c>
      <c r="G258" s="119">
        <v>0</v>
      </c>
      <c r="H258" s="15"/>
      <c r="I258" s="112">
        <f t="shared" si="8"/>
        <v>0</v>
      </c>
      <c r="J258" s="12"/>
      <c r="K258" s="12"/>
      <c r="L258" s="12"/>
    </row>
    <row r="259" spans="2:12" s="101" customFormat="1" ht="15.6" customHeight="1">
      <c r="B259" s="213"/>
      <c r="C259" s="34" t="s">
        <v>318</v>
      </c>
      <c r="D259" s="35" t="s">
        <v>438</v>
      </c>
      <c r="E259" s="28"/>
      <c r="F259" s="108">
        <v>450</v>
      </c>
      <c r="G259" s="119">
        <v>0</v>
      </c>
      <c r="H259" s="15"/>
      <c r="I259" s="112">
        <f t="shared" si="8"/>
        <v>0</v>
      </c>
      <c r="J259" s="12"/>
      <c r="K259" s="12"/>
      <c r="L259" s="12"/>
    </row>
    <row r="260" spans="2:12" s="101" customFormat="1" ht="15.6" customHeight="1">
      <c r="B260" s="213"/>
      <c r="C260" s="34" t="s">
        <v>439</v>
      </c>
      <c r="D260" s="35" t="s">
        <v>441</v>
      </c>
      <c r="E260" s="28"/>
      <c r="F260" s="108">
        <v>50</v>
      </c>
      <c r="G260" s="119">
        <v>0</v>
      </c>
      <c r="H260" s="15"/>
      <c r="I260" s="112">
        <f t="shared" si="8"/>
        <v>0</v>
      </c>
      <c r="J260" s="12"/>
      <c r="K260" s="12"/>
      <c r="L260" s="12"/>
    </row>
    <row r="261" spans="2:12" s="101" customFormat="1" ht="15.6" customHeight="1">
      <c r="B261" s="213"/>
      <c r="C261" s="34" t="s">
        <v>440</v>
      </c>
      <c r="D261" s="35" t="s">
        <v>442</v>
      </c>
      <c r="E261" s="28"/>
      <c r="F261" s="108">
        <v>200</v>
      </c>
      <c r="G261" s="119">
        <v>0</v>
      </c>
      <c r="H261" s="15"/>
      <c r="I261" s="112">
        <f t="shared" si="8"/>
        <v>0</v>
      </c>
      <c r="J261" s="12"/>
      <c r="K261" s="12"/>
      <c r="L261" s="12"/>
    </row>
    <row r="262" spans="2:12" s="101" customFormat="1" ht="15.6" customHeight="1">
      <c r="B262" s="213"/>
      <c r="C262" s="31">
        <v>6034</v>
      </c>
      <c r="D262" s="35" t="s">
        <v>319</v>
      </c>
      <c r="E262" s="28"/>
      <c r="F262" s="108">
        <v>74.248199999999983</v>
      </c>
      <c r="G262" s="119">
        <v>0</v>
      </c>
      <c r="H262" s="15"/>
      <c r="I262" s="112">
        <f t="shared" si="8"/>
        <v>0</v>
      </c>
      <c r="J262" s="12"/>
      <c r="K262" s="276" t="s">
        <v>547</v>
      </c>
      <c r="L262" s="63"/>
    </row>
    <row r="263" spans="2:12" s="101" customFormat="1" ht="15.6" customHeight="1">
      <c r="B263" s="213"/>
      <c r="C263" s="31">
        <v>6061</v>
      </c>
      <c r="D263" s="35" t="s">
        <v>320</v>
      </c>
      <c r="E263" s="28"/>
      <c r="F263" s="108">
        <v>49.498799999999996</v>
      </c>
      <c r="G263" s="119">
        <v>0</v>
      </c>
      <c r="H263" s="15"/>
      <c r="I263" s="112">
        <f t="shared" si="8"/>
        <v>0</v>
      </c>
      <c r="J263" s="12"/>
      <c r="K263" s="276" t="s">
        <v>548</v>
      </c>
      <c r="L263" s="63"/>
    </row>
    <row r="264" spans="2:12" s="101" customFormat="1" ht="15.6" customHeight="1">
      <c r="B264" s="213"/>
      <c r="C264" s="31">
        <v>9087</v>
      </c>
      <c r="D264" s="35" t="s">
        <v>435</v>
      </c>
      <c r="E264" s="28"/>
      <c r="F264" s="108">
        <v>450.08</v>
      </c>
      <c r="G264" s="119">
        <v>0</v>
      </c>
      <c r="H264" s="15"/>
      <c r="I264" s="112">
        <f t="shared" si="8"/>
        <v>0</v>
      </c>
      <c r="J264" s="12"/>
      <c r="K264" s="276"/>
      <c r="L264" s="63"/>
    </row>
    <row r="265" spans="2:12" s="101" customFormat="1" ht="15.6" customHeight="1">
      <c r="B265" s="124"/>
      <c r="C265" s="59"/>
      <c r="D265" s="60"/>
      <c r="E265" s="67"/>
      <c r="F265" s="80"/>
      <c r="G265" s="62"/>
      <c r="H265" s="11"/>
      <c r="I265" s="61"/>
      <c r="J265" s="12"/>
      <c r="K265" s="276" t="s">
        <v>328</v>
      </c>
      <c r="L265" s="276" t="s">
        <v>546</v>
      </c>
    </row>
    <row r="266" spans="2:12" s="101" customFormat="1" ht="15.6" customHeight="1" thickBot="1">
      <c r="B266" s="99"/>
      <c r="C266" s="63"/>
      <c r="D266" s="60"/>
      <c r="E266" s="67"/>
      <c r="F266" s="80"/>
      <c r="G266" s="62"/>
      <c r="H266" s="11"/>
      <c r="I266" s="61"/>
      <c r="J266" s="12"/>
      <c r="K266" s="274" t="s">
        <v>335</v>
      </c>
      <c r="L266" t="s">
        <v>497</v>
      </c>
    </row>
    <row r="267" spans="2:12" s="101" customFormat="1" ht="15.6" customHeight="1">
      <c r="B267"/>
      <c r="C267"/>
      <c r="D267"/>
      <c r="E267"/>
      <c r="F267" s="39"/>
      <c r="G267" s="199" t="s">
        <v>327</v>
      </c>
      <c r="H267" s="264"/>
      <c r="I267" s="121">
        <f>SUM(I23:I149)</f>
        <v>0</v>
      </c>
      <c r="J267" s="12"/>
      <c r="K267" s="274" t="s">
        <v>332</v>
      </c>
      <c r="L267" t="s">
        <v>498</v>
      </c>
    </row>
    <row r="268" spans="2:12" s="101" customFormat="1" ht="15.6" customHeight="1">
      <c r="B268"/>
      <c r="C268"/>
      <c r="D268"/>
      <c r="E268"/>
      <c r="F268" s="39"/>
      <c r="G268" s="201" t="s">
        <v>341</v>
      </c>
      <c r="H268" s="262"/>
      <c r="I268" s="115">
        <f>SUM(I154:I264)</f>
        <v>0</v>
      </c>
      <c r="J268" s="12"/>
      <c r="K268" s="274" t="s">
        <v>334</v>
      </c>
      <c r="L268" t="s">
        <v>447</v>
      </c>
    </row>
    <row r="269" spans="2:12" s="101" customFormat="1" ht="15.6" customHeight="1" thickBot="1">
      <c r="B269"/>
      <c r="C269"/>
      <c r="D269"/>
      <c r="E269"/>
      <c r="F269" s="39"/>
      <c r="G269" s="201" t="s">
        <v>328</v>
      </c>
      <c r="H269" s="263"/>
      <c r="I269" s="122">
        <f>-SUM(I267)*15/85+I267+I268</f>
        <v>0</v>
      </c>
      <c r="J269" s="12"/>
      <c r="K269" s="275" t="s">
        <v>333</v>
      </c>
      <c r="L269" t="s">
        <v>447</v>
      </c>
    </row>
    <row r="270" spans="2:12" s="101" customFormat="1" ht="15.6" customHeight="1" thickBot="1">
      <c r="B270"/>
      <c r="C270"/>
      <c r="D270"/>
      <c r="E270"/>
      <c r="F270" s="39"/>
      <c r="G270" s="42" t="s">
        <v>329</v>
      </c>
      <c r="H270" s="269"/>
      <c r="I270" s="116">
        <v>0</v>
      </c>
      <c r="J270" s="12"/>
      <c r="K270" s="270" t="s">
        <v>449</v>
      </c>
      <c r="L270" t="s">
        <v>499</v>
      </c>
    </row>
    <row r="271" spans="2:12" s="101" customFormat="1" ht="15.6" customHeight="1">
      <c r="B271"/>
      <c r="C271"/>
      <c r="D271"/>
      <c r="E271"/>
      <c r="F271" s="39"/>
      <c r="G271" s="201" t="s">
        <v>232</v>
      </c>
      <c r="H271" s="265"/>
      <c r="I271" s="122">
        <f>SUM(I267,I268,I270)*100/114</f>
        <v>0</v>
      </c>
      <c r="J271" s="12"/>
      <c r="K271" s="274" t="s">
        <v>448</v>
      </c>
      <c r="L271" t="s">
        <v>500</v>
      </c>
    </row>
    <row r="272" spans="2:12" s="101" customFormat="1" ht="15.6" customHeight="1">
      <c r="B272"/>
      <c r="C272"/>
      <c r="D272"/>
      <c r="E272"/>
      <c r="F272" s="39"/>
      <c r="G272" s="201" t="s">
        <v>6</v>
      </c>
      <c r="H272" s="262"/>
      <c r="I272" s="122">
        <f>SUM(I271)*14/100</f>
        <v>0</v>
      </c>
      <c r="J272" s="12"/>
      <c r="K272" s="274" t="s">
        <v>450</v>
      </c>
      <c r="L272" t="s">
        <v>501</v>
      </c>
    </row>
    <row r="273" spans="2:12" s="101" customFormat="1" ht="15.6" customHeight="1" thickBot="1">
      <c r="B273"/>
      <c r="C273"/>
      <c r="D273"/>
      <c r="E273"/>
      <c r="F273" s="39"/>
      <c r="G273" s="266" t="s">
        <v>326</v>
      </c>
      <c r="H273" s="267"/>
      <c r="I273" s="52">
        <f>SUM(H23:H149)</f>
        <v>0</v>
      </c>
      <c r="J273" s="12"/>
      <c r="K273" s="270" t="s">
        <v>451</v>
      </c>
      <c r="L273" t="s">
        <v>502</v>
      </c>
    </row>
    <row r="274" spans="2:12" s="101" customFormat="1" ht="15.6" customHeight="1" thickBot="1">
      <c r="B274"/>
      <c r="C274"/>
      <c r="D274"/>
      <c r="E274"/>
      <c r="F274" s="39"/>
      <c r="G274" s="3"/>
      <c r="H274" s="41" t="s">
        <v>347</v>
      </c>
      <c r="I274" s="53">
        <f>SUM(I275)/1.2</f>
        <v>0</v>
      </c>
      <c r="J274" s="12"/>
      <c r="K274" s="274" t="s">
        <v>452</v>
      </c>
      <c r="L274" t="s">
        <v>503</v>
      </c>
    </row>
    <row r="275" spans="2:12" s="101" customFormat="1" ht="15.6" customHeight="1" thickBot="1">
      <c r="B275"/>
      <c r="C275"/>
      <c r="D275"/>
      <c r="E275"/>
      <c r="F275" s="39"/>
      <c r="G275" s="216" t="s">
        <v>348</v>
      </c>
      <c r="H275" s="217"/>
      <c r="I275" s="123">
        <f>SUM(I271:I272)</f>
        <v>0</v>
      </c>
      <c r="J275" s="12"/>
      <c r="K275" s="274" t="s">
        <v>453</v>
      </c>
      <c r="L275" t="s">
        <v>498</v>
      </c>
    </row>
    <row r="276" spans="2:12">
      <c r="K276" s="270" t="s">
        <v>454</v>
      </c>
      <c r="L276" t="s">
        <v>504</v>
      </c>
    </row>
    <row r="277" spans="2:12">
      <c r="D277" s="46" t="s">
        <v>351</v>
      </c>
      <c r="E277" s="47" t="s">
        <v>350</v>
      </c>
      <c r="F277" s="39" t="s">
        <v>374</v>
      </c>
      <c r="K277" s="274" t="s">
        <v>455</v>
      </c>
      <c r="L277" t="s">
        <v>497</v>
      </c>
    </row>
    <row r="278" spans="2:12">
      <c r="D278" s="226"/>
      <c r="E278" s="227"/>
      <c r="F278" s="39" t="s">
        <v>375</v>
      </c>
      <c r="K278" s="274" t="s">
        <v>456</v>
      </c>
      <c r="L278" t="s">
        <v>505</v>
      </c>
    </row>
    <row r="279" spans="2:12" ht="14.4" customHeight="1">
      <c r="C279" s="213" t="s">
        <v>355</v>
      </c>
      <c r="D279" s="45" t="s">
        <v>352</v>
      </c>
      <c r="E279" s="51"/>
      <c r="K279" s="270" t="s">
        <v>457</v>
      </c>
      <c r="L279" t="s">
        <v>506</v>
      </c>
    </row>
    <row r="280" spans="2:12">
      <c r="C280" s="213"/>
      <c r="D280" s="45" t="s">
        <v>353</v>
      </c>
      <c r="E280" s="51"/>
      <c r="K280" s="274" t="s">
        <v>458</v>
      </c>
      <c r="L280" t="s">
        <v>507</v>
      </c>
    </row>
    <row r="281" spans="2:12">
      <c r="C281" s="213"/>
      <c r="D281" s="45" t="s">
        <v>361</v>
      </c>
      <c r="E281" s="51"/>
      <c r="K281" s="274" t="s">
        <v>459</v>
      </c>
      <c r="L281" t="s">
        <v>508</v>
      </c>
    </row>
    <row r="282" spans="2:12">
      <c r="C282" s="213"/>
      <c r="D282" s="45" t="s">
        <v>354</v>
      </c>
      <c r="E282" s="51"/>
      <c r="K282" s="270" t="s">
        <v>460</v>
      </c>
      <c r="L282" t="s">
        <v>509</v>
      </c>
    </row>
    <row r="283" spans="2:12">
      <c r="C283" s="213"/>
      <c r="D283" s="45" t="s">
        <v>372</v>
      </c>
      <c r="E283" s="51"/>
      <c r="K283" s="274" t="s">
        <v>461</v>
      </c>
      <c r="L283" t="s">
        <v>510</v>
      </c>
    </row>
    <row r="284" spans="2:12">
      <c r="K284" s="274" t="s">
        <v>462</v>
      </c>
      <c r="L284" t="s">
        <v>511</v>
      </c>
    </row>
    <row r="285" spans="2:12">
      <c r="K285" s="270" t="s">
        <v>463</v>
      </c>
      <c r="L285" t="s">
        <v>512</v>
      </c>
    </row>
    <row r="286" spans="2:12">
      <c r="K286" s="274" t="s">
        <v>464</v>
      </c>
      <c r="L286" t="s">
        <v>513</v>
      </c>
    </row>
    <row r="287" spans="2:12">
      <c r="K287" s="274" t="s">
        <v>465</v>
      </c>
      <c r="L287" t="s">
        <v>514</v>
      </c>
    </row>
    <row r="288" spans="2:12">
      <c r="K288" s="270" t="s">
        <v>466</v>
      </c>
      <c r="L288" t="s">
        <v>515</v>
      </c>
    </row>
    <row r="289" spans="11:12">
      <c r="K289" s="274" t="s">
        <v>467</v>
      </c>
      <c r="L289" t="s">
        <v>516</v>
      </c>
    </row>
    <row r="290" spans="11:12">
      <c r="K290" s="274" t="s">
        <v>468</v>
      </c>
      <c r="L290" t="s">
        <v>517</v>
      </c>
    </row>
    <row r="291" spans="11:12">
      <c r="K291" s="270" t="s">
        <v>469</v>
      </c>
      <c r="L291" t="s">
        <v>518</v>
      </c>
    </row>
    <row r="292" spans="11:12">
      <c r="K292" s="274" t="s">
        <v>470</v>
      </c>
      <c r="L292" t="s">
        <v>519</v>
      </c>
    </row>
    <row r="293" spans="11:12">
      <c r="K293" s="274" t="s">
        <v>471</v>
      </c>
      <c r="L293" t="s">
        <v>520</v>
      </c>
    </row>
    <row r="294" spans="11:12">
      <c r="K294" s="270" t="s">
        <v>472</v>
      </c>
      <c r="L294" t="s">
        <v>521</v>
      </c>
    </row>
    <row r="295" spans="11:12">
      <c r="K295" s="274" t="s">
        <v>473</v>
      </c>
      <c r="L295" t="s">
        <v>522</v>
      </c>
    </row>
    <row r="296" spans="11:12">
      <c r="K296" s="274" t="s">
        <v>474</v>
      </c>
      <c r="L296" t="s">
        <v>523</v>
      </c>
    </row>
    <row r="297" spans="11:12">
      <c r="K297" s="270" t="s">
        <v>475</v>
      </c>
      <c r="L297" t="s">
        <v>524</v>
      </c>
    </row>
    <row r="298" spans="11:12">
      <c r="K298" s="274" t="s">
        <v>476</v>
      </c>
      <c r="L298" t="s">
        <v>525</v>
      </c>
    </row>
    <row r="299" spans="11:12">
      <c r="K299" s="274" t="s">
        <v>477</v>
      </c>
      <c r="L299" t="s">
        <v>526</v>
      </c>
    </row>
    <row r="300" spans="11:12">
      <c r="K300" s="270" t="s">
        <v>478</v>
      </c>
      <c r="L300" t="s">
        <v>527</v>
      </c>
    </row>
    <row r="301" spans="11:12">
      <c r="K301" s="274" t="s">
        <v>479</v>
      </c>
      <c r="L301" t="s">
        <v>528</v>
      </c>
    </row>
    <row r="302" spans="11:12">
      <c r="K302" s="270" t="s">
        <v>480</v>
      </c>
      <c r="L302" t="s">
        <v>529</v>
      </c>
    </row>
    <row r="303" spans="11:12">
      <c r="K303" s="274" t="s">
        <v>481</v>
      </c>
      <c r="L303" t="s">
        <v>530</v>
      </c>
    </row>
    <row r="304" spans="11:12">
      <c r="K304" s="274" t="s">
        <v>482</v>
      </c>
      <c r="L304" t="s">
        <v>531</v>
      </c>
    </row>
    <row r="305" spans="11:12">
      <c r="K305" s="270" t="s">
        <v>483</v>
      </c>
      <c r="L305" t="s">
        <v>532</v>
      </c>
    </row>
    <row r="306" spans="11:12">
      <c r="K306" s="270" t="s">
        <v>484</v>
      </c>
      <c r="L306" t="s">
        <v>533</v>
      </c>
    </row>
    <row r="307" spans="11:12">
      <c r="K307" s="274" t="s">
        <v>485</v>
      </c>
      <c r="L307" t="s">
        <v>534</v>
      </c>
    </row>
    <row r="308" spans="11:12">
      <c r="K308" s="274" t="s">
        <v>486</v>
      </c>
      <c r="L308" t="s">
        <v>535</v>
      </c>
    </row>
    <row r="309" spans="11:12">
      <c r="K309" s="270" t="s">
        <v>487</v>
      </c>
      <c r="L309" t="s">
        <v>536</v>
      </c>
    </row>
    <row r="310" spans="11:12">
      <c r="K310" s="274" t="s">
        <v>488</v>
      </c>
      <c r="L310" t="s">
        <v>537</v>
      </c>
    </row>
    <row r="311" spans="11:12">
      <c r="K311" s="274" t="s">
        <v>489</v>
      </c>
      <c r="L311" t="s">
        <v>538</v>
      </c>
    </row>
    <row r="312" spans="11:12">
      <c r="K312" s="270" t="s">
        <v>490</v>
      </c>
      <c r="L312" t="s">
        <v>539</v>
      </c>
    </row>
    <row r="313" spans="11:12">
      <c r="K313" s="274" t="s">
        <v>491</v>
      </c>
      <c r="L313" t="s">
        <v>540</v>
      </c>
    </row>
    <row r="314" spans="11:12">
      <c r="K314" s="274" t="s">
        <v>492</v>
      </c>
      <c r="L314" t="s">
        <v>541</v>
      </c>
    </row>
    <row r="315" spans="11:12">
      <c r="K315" s="270" t="s">
        <v>493</v>
      </c>
      <c r="L315" t="s">
        <v>542</v>
      </c>
    </row>
    <row r="316" spans="11:12">
      <c r="K316" s="274" t="s">
        <v>494</v>
      </c>
      <c r="L316" t="s">
        <v>543</v>
      </c>
    </row>
    <row r="317" spans="11:12">
      <c r="K317" s="270" t="s">
        <v>495</v>
      </c>
      <c r="L317" t="s">
        <v>544</v>
      </c>
    </row>
    <row r="318" spans="11:12">
      <c r="K318" s="274" t="s">
        <v>496</v>
      </c>
      <c r="L318" t="s">
        <v>545</v>
      </c>
    </row>
  </sheetData>
  <sheetProtection sheet="1" selectLockedCells="1"/>
  <mergeCells count="49">
    <mergeCell ref="G269:H269"/>
    <mergeCell ref="G271:H271"/>
    <mergeCell ref="G272:H272"/>
    <mergeCell ref="G273:H273"/>
    <mergeCell ref="G275:H275"/>
    <mergeCell ref="G267:H267"/>
    <mergeCell ref="G268:H268"/>
    <mergeCell ref="B235:B246"/>
    <mergeCell ref="B248:B256"/>
    <mergeCell ref="B258:B264"/>
    <mergeCell ref="B178:B189"/>
    <mergeCell ref="C184:C186"/>
    <mergeCell ref="B191:B193"/>
    <mergeCell ref="B195:B220"/>
    <mergeCell ref="B222:B233"/>
    <mergeCell ref="D278:E278"/>
    <mergeCell ref="C279:C283"/>
    <mergeCell ref="B23:B33"/>
    <mergeCell ref="B9:E16"/>
    <mergeCell ref="H9:I9"/>
    <mergeCell ref="H14:I14"/>
    <mergeCell ref="H15:I15"/>
    <mergeCell ref="H16:I16"/>
    <mergeCell ref="B18:I18"/>
    <mergeCell ref="B19:C19"/>
    <mergeCell ref="D19:F19"/>
    <mergeCell ref="G19:I19"/>
    <mergeCell ref="B21:I21"/>
    <mergeCell ref="G10:G11"/>
    <mergeCell ref="H10:I11"/>
    <mergeCell ref="H12:I12"/>
    <mergeCell ref="B162:B176"/>
    <mergeCell ref="H13:I13"/>
    <mergeCell ref="B48:B50"/>
    <mergeCell ref="B78:B86"/>
    <mergeCell ref="B151:I151"/>
    <mergeCell ref="B152:I152"/>
    <mergeCell ref="B154:B160"/>
    <mergeCell ref="G2:I2"/>
    <mergeCell ref="G3:H3"/>
    <mergeCell ref="G4:H4"/>
    <mergeCell ref="G5:H5"/>
    <mergeCell ref="G7:I7"/>
    <mergeCell ref="B7:E7"/>
    <mergeCell ref="B52:B76"/>
    <mergeCell ref="B88:B116"/>
    <mergeCell ref="B118:B140"/>
    <mergeCell ref="B142:B149"/>
    <mergeCell ref="B35:B46"/>
  </mergeCells>
  <dataValidations count="2">
    <dataValidation type="list" allowBlank="1" showInputMessage="1" showErrorMessage="1" sqref="I270">
      <formula1>INDIRECT($H$268)</formula1>
    </dataValidation>
    <dataValidation type="list" allowBlank="1" showInputMessage="1" showErrorMessage="1" sqref="H270">
      <formula1>CourierRange</formula1>
    </dataValidation>
  </dataValidations>
  <pageMargins left="0.7" right="0.7" top="0.75" bottom="0.75" header="0.3" footer="0.3"/>
  <pageSetup paperSize="9" scale="14" orientation="portrait" r:id="rId1"/>
  <rowBreaks count="2" manualBreakCount="2">
    <brk id="149" max="16383" man="1"/>
    <brk id="275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F234A26F-2DE4-4185-8BDE-CAA1DC8432CE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E279:E283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L318"/>
  <sheetViews>
    <sheetView zoomScaleNormal="100" workbookViewId="0">
      <selection activeCell="I269" sqref="I269"/>
    </sheetView>
  </sheetViews>
  <sheetFormatPr defaultRowHeight="14.4"/>
  <cols>
    <col min="1" max="1" width="3.21875" customWidth="1"/>
    <col min="2" max="2" width="11.21875" customWidth="1"/>
    <col min="3" max="3" width="6.33203125" bestFit="1" customWidth="1"/>
    <col min="4" max="4" width="61.44140625" bestFit="1" customWidth="1"/>
    <col min="5" max="5" width="11.33203125" bestFit="1" customWidth="1"/>
    <col min="6" max="6" width="13" customWidth="1"/>
    <col min="7" max="7" width="21" customWidth="1"/>
    <col min="8" max="8" width="14.6640625" customWidth="1"/>
    <col min="9" max="9" width="18.6640625" bestFit="1" customWidth="1"/>
    <col min="10" max="10" width="5.44140625" customWidth="1"/>
    <col min="11" max="11" width="40.21875" customWidth="1"/>
  </cols>
  <sheetData>
    <row r="1" spans="2:9" ht="15" thickBot="1"/>
    <row r="2" spans="2:9" ht="23.4">
      <c r="G2" s="158" t="s">
        <v>373</v>
      </c>
      <c r="H2" s="159"/>
      <c r="I2" s="160"/>
    </row>
    <row r="3" spans="2:9" ht="15.6">
      <c r="G3" s="161" t="s">
        <v>346</v>
      </c>
      <c r="H3" s="162"/>
      <c r="I3" s="49"/>
    </row>
    <row r="4" spans="2:9" ht="15.6">
      <c r="G4" s="161" t="s">
        <v>369</v>
      </c>
      <c r="H4" s="162"/>
      <c r="I4" s="49"/>
    </row>
    <row r="5" spans="2:9" ht="16.2" thickBot="1">
      <c r="G5" s="163" t="s">
        <v>1</v>
      </c>
      <c r="H5" s="164"/>
      <c r="I5" s="50"/>
    </row>
    <row r="6" spans="2:9" ht="15" thickBot="1"/>
    <row r="7" spans="2:9" ht="16.2" thickBot="1">
      <c r="B7" s="165" t="s">
        <v>213</v>
      </c>
      <c r="C7" s="166"/>
      <c r="D7" s="167"/>
      <c r="E7" s="168"/>
      <c r="G7" s="169" t="s">
        <v>364</v>
      </c>
      <c r="H7" s="170"/>
      <c r="I7" s="171"/>
    </row>
    <row r="8" spans="2:9" ht="16.2" thickBot="1">
      <c r="B8" s="1"/>
      <c r="C8" s="1"/>
      <c r="D8" s="1"/>
      <c r="E8" s="1"/>
      <c r="G8" s="2"/>
      <c r="H8" s="2"/>
      <c r="I8" s="2"/>
    </row>
    <row r="9" spans="2:9" ht="14.4" customHeight="1">
      <c r="B9" s="185" t="s">
        <v>363</v>
      </c>
      <c r="C9" s="186"/>
      <c r="D9" s="186"/>
      <c r="E9" s="187"/>
      <c r="G9" s="44" t="s">
        <v>365</v>
      </c>
      <c r="H9" s="255"/>
      <c r="I9" s="256"/>
    </row>
    <row r="10" spans="2:9" ht="14.4" customHeight="1">
      <c r="B10" s="188"/>
      <c r="C10" s="189"/>
      <c r="D10" s="189"/>
      <c r="E10" s="190"/>
      <c r="G10" s="248" t="s">
        <v>349</v>
      </c>
      <c r="H10" s="249"/>
      <c r="I10" s="250"/>
    </row>
    <row r="11" spans="2:9" ht="14.4" customHeight="1">
      <c r="B11" s="188"/>
      <c r="C11" s="189"/>
      <c r="D11" s="189"/>
      <c r="E11" s="190"/>
      <c r="G11" s="198"/>
      <c r="H11" s="251"/>
      <c r="I11" s="252"/>
    </row>
    <row r="12" spans="2:9" ht="14.4" customHeight="1">
      <c r="B12" s="188"/>
      <c r="C12" s="189"/>
      <c r="D12" s="189"/>
      <c r="E12" s="190"/>
      <c r="G12" s="48" t="s">
        <v>360</v>
      </c>
      <c r="H12" s="253"/>
      <c r="I12" s="254"/>
    </row>
    <row r="13" spans="2:9" ht="14.4" customHeight="1">
      <c r="B13" s="188"/>
      <c r="C13" s="189"/>
      <c r="D13" s="189"/>
      <c r="E13" s="190"/>
      <c r="G13" s="48" t="s">
        <v>2</v>
      </c>
      <c r="H13" s="246" t="s">
        <v>368</v>
      </c>
      <c r="I13" s="247"/>
    </row>
    <row r="14" spans="2:9" ht="14.4" customHeight="1">
      <c r="B14" s="188"/>
      <c r="C14" s="189"/>
      <c r="D14" s="189"/>
      <c r="E14" s="190"/>
      <c r="G14" s="4" t="s">
        <v>3</v>
      </c>
      <c r="H14" s="257"/>
      <c r="I14" s="258"/>
    </row>
    <row r="15" spans="2:9" ht="14.4" customHeight="1">
      <c r="B15" s="188"/>
      <c r="C15" s="189"/>
      <c r="D15" s="189"/>
      <c r="E15" s="190"/>
      <c r="G15" s="4" t="s">
        <v>4</v>
      </c>
      <c r="H15" s="257"/>
      <c r="I15" s="258"/>
    </row>
    <row r="16" spans="2:9" ht="15" customHeight="1" thickBot="1">
      <c r="B16" s="191"/>
      <c r="C16" s="192"/>
      <c r="D16" s="192"/>
      <c r="E16" s="193"/>
      <c r="G16" s="5" t="s">
        <v>5</v>
      </c>
      <c r="H16" s="244"/>
      <c r="I16" s="245"/>
    </row>
    <row r="17" spans="2:10" ht="15.6">
      <c r="B17" s="7"/>
      <c r="C17" s="7"/>
      <c r="D17" s="7"/>
      <c r="E17" s="7"/>
      <c r="G17" s="3"/>
      <c r="H17" s="2"/>
      <c r="I17" s="2"/>
    </row>
    <row r="18" spans="2:10" ht="15.6">
      <c r="B18" s="203" t="s">
        <v>342</v>
      </c>
      <c r="C18" s="203"/>
      <c r="D18" s="203"/>
      <c r="E18" s="203"/>
      <c r="F18" s="203"/>
      <c r="G18" s="203"/>
      <c r="H18" s="203"/>
      <c r="I18" s="203"/>
    </row>
    <row r="19" spans="2:10">
      <c r="B19" s="204"/>
      <c r="C19" s="204"/>
      <c r="D19" s="155"/>
      <c r="E19" s="156"/>
      <c r="F19" s="157"/>
      <c r="G19" s="184" t="s">
        <v>362</v>
      </c>
      <c r="H19" s="184"/>
      <c r="I19" s="184"/>
    </row>
    <row r="21" spans="2:10" ht="18">
      <c r="B21" s="154" t="s">
        <v>325</v>
      </c>
      <c r="C21" s="154"/>
      <c r="D21" s="154"/>
      <c r="E21" s="154"/>
      <c r="F21" s="154"/>
      <c r="G21" s="154"/>
      <c r="H21" s="154"/>
      <c r="I21" s="154"/>
    </row>
    <row r="22" spans="2:10" ht="15.6">
      <c r="B22" s="13" t="s">
        <v>7</v>
      </c>
      <c r="C22" s="13" t="s">
        <v>8</v>
      </c>
      <c r="D22" s="38" t="s">
        <v>9</v>
      </c>
      <c r="E22" s="14" t="s">
        <v>0</v>
      </c>
      <c r="F22" s="15" t="s">
        <v>10</v>
      </c>
      <c r="G22" s="15" t="s">
        <v>210</v>
      </c>
      <c r="H22" s="104" t="s">
        <v>211</v>
      </c>
      <c r="I22" s="15" t="s">
        <v>212</v>
      </c>
      <c r="J22" s="11"/>
    </row>
    <row r="23" spans="2:10" ht="15.6" customHeight="1">
      <c r="B23" s="144" t="s">
        <v>11</v>
      </c>
      <c r="C23" s="16" t="s">
        <v>12</v>
      </c>
      <c r="D23" s="17" t="s">
        <v>13</v>
      </c>
      <c r="E23" s="20">
        <v>2</v>
      </c>
      <c r="F23" s="137">
        <v>3651.3249239999973</v>
      </c>
      <c r="G23" s="105">
        <v>0</v>
      </c>
      <c r="H23" s="21">
        <f>SUM(E23*G23)</f>
        <v>0</v>
      </c>
      <c r="I23" s="131">
        <f>SUM(F23*G23)</f>
        <v>0</v>
      </c>
      <c r="J23" s="8"/>
    </row>
    <row r="24" spans="2:10" ht="15.6">
      <c r="B24" s="145"/>
      <c r="C24" s="16" t="s">
        <v>14</v>
      </c>
      <c r="D24" s="17" t="s">
        <v>15</v>
      </c>
      <c r="E24" s="20">
        <v>2</v>
      </c>
      <c r="F24" s="138">
        <v>3651.3249239999973</v>
      </c>
      <c r="G24" s="105">
        <v>0</v>
      </c>
      <c r="H24" s="21">
        <f>SUM(E24*G24)</f>
        <v>0</v>
      </c>
      <c r="I24" s="131">
        <f>SUM(F24*G24)</f>
        <v>0</v>
      </c>
      <c r="J24" s="8"/>
    </row>
    <row r="25" spans="2:10" ht="15.6">
      <c r="B25" s="145"/>
      <c r="C25" s="16" t="s">
        <v>16</v>
      </c>
      <c r="D25" s="17" t="s">
        <v>17</v>
      </c>
      <c r="E25" s="20">
        <v>1</v>
      </c>
      <c r="F25" s="138">
        <v>1860.5235479999985</v>
      </c>
      <c r="G25" s="105">
        <v>0</v>
      </c>
      <c r="H25" s="21">
        <f t="shared" ref="H25:H86" si="0">SUM(E25*G25)</f>
        <v>0</v>
      </c>
      <c r="I25" s="131">
        <f t="shared" ref="I25:I86" si="1">SUM(F25*G25)</f>
        <v>0</v>
      </c>
      <c r="J25" s="8"/>
    </row>
    <row r="26" spans="2:10" ht="15.6">
      <c r="B26" s="145"/>
      <c r="C26" s="16" t="s">
        <v>18</v>
      </c>
      <c r="D26" s="17" t="s">
        <v>19</v>
      </c>
      <c r="E26" s="20">
        <v>1</v>
      </c>
      <c r="F26" s="138">
        <v>1860.5235479999985</v>
      </c>
      <c r="G26" s="105">
        <v>0</v>
      </c>
      <c r="H26" s="21">
        <f t="shared" si="0"/>
        <v>0</v>
      </c>
      <c r="I26" s="131">
        <f t="shared" si="1"/>
        <v>0</v>
      </c>
      <c r="J26" s="8"/>
    </row>
    <row r="27" spans="2:10" ht="15.6">
      <c r="B27" s="145"/>
      <c r="C27" s="18" t="s">
        <v>20</v>
      </c>
      <c r="D27" s="19" t="s">
        <v>21</v>
      </c>
      <c r="E27" s="21">
        <v>0.30399999999999999</v>
      </c>
      <c r="F27" s="138">
        <v>563.44454399999961</v>
      </c>
      <c r="G27" s="105">
        <v>0</v>
      </c>
      <c r="H27" s="21">
        <f t="shared" si="0"/>
        <v>0</v>
      </c>
      <c r="I27" s="131">
        <f t="shared" si="1"/>
        <v>0</v>
      </c>
      <c r="J27" s="8"/>
    </row>
    <row r="28" spans="2:10" ht="15.6">
      <c r="B28" s="145"/>
      <c r="C28" s="16" t="s">
        <v>22</v>
      </c>
      <c r="D28" s="17" t="s">
        <v>23</v>
      </c>
      <c r="E28" s="20">
        <v>1</v>
      </c>
      <c r="F28" s="138">
        <v>1860.5235479999985</v>
      </c>
      <c r="G28" s="105">
        <v>0</v>
      </c>
      <c r="H28" s="21">
        <f t="shared" si="0"/>
        <v>0</v>
      </c>
      <c r="I28" s="131">
        <f t="shared" si="1"/>
        <v>0</v>
      </c>
      <c r="J28" s="8"/>
    </row>
    <row r="29" spans="2:10" ht="15.6">
      <c r="B29" s="145"/>
      <c r="C29" s="18" t="s">
        <v>24</v>
      </c>
      <c r="D29" s="17" t="s">
        <v>25</v>
      </c>
      <c r="E29" s="21">
        <v>1</v>
      </c>
      <c r="F29" s="138">
        <v>1848.800927999999</v>
      </c>
      <c r="G29" s="105">
        <v>0</v>
      </c>
      <c r="H29" s="21">
        <f t="shared" si="0"/>
        <v>0</v>
      </c>
      <c r="I29" s="131">
        <f t="shared" si="1"/>
        <v>0</v>
      </c>
      <c r="J29" s="8"/>
    </row>
    <row r="30" spans="2:10" ht="15.6">
      <c r="B30" s="145"/>
      <c r="C30" s="16" t="s">
        <v>397</v>
      </c>
      <c r="D30" s="17" t="s">
        <v>423</v>
      </c>
      <c r="E30" s="20">
        <v>0.58599999999999997</v>
      </c>
      <c r="F30" s="137">
        <v>1083.49</v>
      </c>
      <c r="G30" s="105">
        <v>0</v>
      </c>
      <c r="H30" s="21">
        <f t="shared" si="0"/>
        <v>0</v>
      </c>
      <c r="I30" s="131">
        <f t="shared" si="1"/>
        <v>0</v>
      </c>
      <c r="J30" s="8"/>
    </row>
    <row r="31" spans="2:10" ht="15.6">
      <c r="B31" s="145"/>
      <c r="C31" s="16" t="s">
        <v>398</v>
      </c>
      <c r="D31" s="17" t="s">
        <v>424</v>
      </c>
      <c r="E31" s="20">
        <v>0.58599999999999997</v>
      </c>
      <c r="F31" s="137">
        <v>1083.49</v>
      </c>
      <c r="G31" s="105">
        <v>0</v>
      </c>
      <c r="H31" s="21">
        <f t="shared" si="0"/>
        <v>0</v>
      </c>
      <c r="I31" s="131">
        <f t="shared" si="1"/>
        <v>0</v>
      </c>
      <c r="J31" s="8"/>
    </row>
    <row r="32" spans="2:10" ht="15.6">
      <c r="B32" s="145"/>
      <c r="C32" s="16" t="s">
        <v>399</v>
      </c>
      <c r="D32" s="17" t="s">
        <v>436</v>
      </c>
      <c r="E32" s="20">
        <v>0.48199999999999998</v>
      </c>
      <c r="F32" s="137">
        <v>891.21</v>
      </c>
      <c r="G32" s="105">
        <v>0</v>
      </c>
      <c r="H32" s="21">
        <f t="shared" si="0"/>
        <v>0</v>
      </c>
      <c r="I32" s="131">
        <f t="shared" si="1"/>
        <v>0</v>
      </c>
      <c r="J32" s="8"/>
    </row>
    <row r="33" spans="2:10" ht="15.6">
      <c r="B33" s="146"/>
      <c r="C33" s="16" t="s">
        <v>400</v>
      </c>
      <c r="D33" s="17" t="s">
        <v>437</v>
      </c>
      <c r="E33" s="21">
        <v>0.48199999999999998</v>
      </c>
      <c r="F33" s="137">
        <v>891.21</v>
      </c>
      <c r="G33" s="105">
        <v>0</v>
      </c>
      <c r="H33" s="21">
        <f t="shared" si="0"/>
        <v>0</v>
      </c>
      <c r="I33" s="131">
        <f t="shared" si="1"/>
        <v>0</v>
      </c>
      <c r="J33" s="8"/>
    </row>
    <row r="34" spans="2:10" ht="15.6">
      <c r="B34" s="13" t="s">
        <v>7</v>
      </c>
      <c r="C34" s="13" t="s">
        <v>8</v>
      </c>
      <c r="D34" s="38" t="s">
        <v>9</v>
      </c>
      <c r="E34" s="14" t="s">
        <v>0</v>
      </c>
      <c r="F34" s="15" t="s">
        <v>10</v>
      </c>
      <c r="G34" s="106" t="s">
        <v>210</v>
      </c>
      <c r="H34" s="104" t="s">
        <v>211</v>
      </c>
      <c r="I34" s="15" t="s">
        <v>212</v>
      </c>
      <c r="J34" s="8"/>
    </row>
    <row r="35" spans="2:10" ht="15.6" customHeight="1">
      <c r="B35" s="144" t="s">
        <v>26</v>
      </c>
      <c r="C35" s="16" t="s">
        <v>27</v>
      </c>
      <c r="D35" s="17" t="s">
        <v>28</v>
      </c>
      <c r="E35" s="20">
        <v>0.10199999999999999</v>
      </c>
      <c r="F35" s="137">
        <v>189.23954399999991</v>
      </c>
      <c r="G35" s="105">
        <v>0</v>
      </c>
      <c r="H35" s="21">
        <f t="shared" si="0"/>
        <v>0</v>
      </c>
      <c r="I35" s="131">
        <f t="shared" si="1"/>
        <v>0</v>
      </c>
      <c r="J35" s="8"/>
    </row>
    <row r="36" spans="2:10" ht="15.6">
      <c r="B36" s="145"/>
      <c r="C36" s="16" t="s">
        <v>29</v>
      </c>
      <c r="D36" s="17" t="s">
        <v>30</v>
      </c>
      <c r="E36" s="20">
        <v>0.10199999999999999</v>
      </c>
      <c r="F36" s="138">
        <v>189.23954399999991</v>
      </c>
      <c r="G36" s="105">
        <v>0</v>
      </c>
      <c r="H36" s="21">
        <f t="shared" si="0"/>
        <v>0</v>
      </c>
      <c r="I36" s="131">
        <f t="shared" si="1"/>
        <v>0</v>
      </c>
      <c r="J36" s="8"/>
    </row>
    <row r="37" spans="2:10" ht="15.6">
      <c r="B37" s="145"/>
      <c r="C37" s="18" t="s">
        <v>31</v>
      </c>
      <c r="D37" s="19" t="s">
        <v>32</v>
      </c>
      <c r="E37" s="21">
        <v>0.1</v>
      </c>
      <c r="F37" s="138">
        <v>184.79057999999989</v>
      </c>
      <c r="G37" s="105">
        <v>0</v>
      </c>
      <c r="H37" s="21">
        <f t="shared" si="0"/>
        <v>0</v>
      </c>
      <c r="I37" s="131">
        <f t="shared" si="1"/>
        <v>0</v>
      </c>
      <c r="J37" s="8"/>
    </row>
    <row r="38" spans="2:10" ht="15.6">
      <c r="B38" s="145"/>
      <c r="C38" s="18" t="s">
        <v>33</v>
      </c>
      <c r="D38" s="19" t="s">
        <v>34</v>
      </c>
      <c r="E38" s="20">
        <v>0.14599999999999999</v>
      </c>
      <c r="F38" s="138">
        <v>270.29308799999978</v>
      </c>
      <c r="G38" s="105">
        <v>0</v>
      </c>
      <c r="H38" s="21">
        <f t="shared" si="0"/>
        <v>0</v>
      </c>
      <c r="I38" s="131">
        <f t="shared" si="1"/>
        <v>0</v>
      </c>
      <c r="J38" s="8"/>
    </row>
    <row r="39" spans="2:10" ht="15.6">
      <c r="B39" s="145"/>
      <c r="C39" s="18" t="s">
        <v>35</v>
      </c>
      <c r="D39" s="19" t="s">
        <v>36</v>
      </c>
      <c r="E39" s="21">
        <v>7.0999999999999994E-2</v>
      </c>
      <c r="F39" s="138">
        <v>131.5630679999999</v>
      </c>
      <c r="G39" s="105">
        <v>0</v>
      </c>
      <c r="H39" s="21">
        <f t="shared" si="0"/>
        <v>0</v>
      </c>
      <c r="I39" s="131">
        <f t="shared" si="1"/>
        <v>0</v>
      </c>
      <c r="J39" s="8"/>
    </row>
    <row r="40" spans="2:10" ht="15.6">
      <c r="B40" s="145"/>
      <c r="C40" s="18" t="s">
        <v>37</v>
      </c>
      <c r="D40" s="19" t="s">
        <v>38</v>
      </c>
      <c r="E40" s="20">
        <v>9.6000000000000002E-2</v>
      </c>
      <c r="F40" s="138">
        <v>175.6792439999999</v>
      </c>
      <c r="G40" s="105">
        <v>0</v>
      </c>
      <c r="H40" s="21">
        <f t="shared" si="0"/>
        <v>0</v>
      </c>
      <c r="I40" s="131">
        <f t="shared" si="1"/>
        <v>0</v>
      </c>
      <c r="J40" s="8"/>
    </row>
    <row r="41" spans="2:10" ht="15.6">
      <c r="B41" s="145"/>
      <c r="C41" s="18" t="s">
        <v>39</v>
      </c>
      <c r="D41" s="19" t="s">
        <v>40</v>
      </c>
      <c r="E41" s="20">
        <v>0.379</v>
      </c>
      <c r="F41" s="138">
        <v>700.83779999999945</v>
      </c>
      <c r="G41" s="105">
        <v>0</v>
      </c>
      <c r="H41" s="21">
        <f t="shared" si="0"/>
        <v>0</v>
      </c>
      <c r="I41" s="131">
        <f t="shared" si="1"/>
        <v>0</v>
      </c>
      <c r="J41" s="8"/>
    </row>
    <row r="42" spans="2:10" ht="15.6">
      <c r="B42" s="145"/>
      <c r="C42" s="18" t="s">
        <v>41</v>
      </c>
      <c r="D42" s="19" t="s">
        <v>42</v>
      </c>
      <c r="E42" s="21">
        <v>0.45500000000000002</v>
      </c>
      <c r="F42" s="138">
        <v>841.56555599999945</v>
      </c>
      <c r="G42" s="105">
        <v>0</v>
      </c>
      <c r="H42" s="21">
        <f t="shared" si="0"/>
        <v>0</v>
      </c>
      <c r="I42" s="131">
        <f t="shared" si="1"/>
        <v>0</v>
      </c>
      <c r="J42" s="8"/>
    </row>
    <row r="43" spans="2:10" ht="15.6">
      <c r="B43" s="145"/>
      <c r="C43" s="18" t="s">
        <v>43</v>
      </c>
      <c r="D43" s="19" t="s">
        <v>44</v>
      </c>
      <c r="E43" s="21">
        <v>1.9E-2</v>
      </c>
      <c r="F43" s="137">
        <v>35.111543999999974</v>
      </c>
      <c r="G43" s="105">
        <v>0</v>
      </c>
      <c r="H43" s="21">
        <f t="shared" si="0"/>
        <v>0</v>
      </c>
      <c r="I43" s="131">
        <f t="shared" si="1"/>
        <v>0</v>
      </c>
      <c r="J43" s="8"/>
    </row>
    <row r="44" spans="2:10" ht="15.6">
      <c r="B44" s="145"/>
      <c r="C44" s="18" t="s">
        <v>45</v>
      </c>
      <c r="D44" s="19" t="s">
        <v>46</v>
      </c>
      <c r="E44" s="21">
        <v>1.9E-2</v>
      </c>
      <c r="F44" s="138">
        <v>35.111543999999974</v>
      </c>
      <c r="G44" s="105">
        <v>0</v>
      </c>
      <c r="H44" s="21">
        <f t="shared" si="0"/>
        <v>0</v>
      </c>
      <c r="I44" s="131">
        <f t="shared" si="1"/>
        <v>0</v>
      </c>
      <c r="J44" s="8"/>
    </row>
    <row r="45" spans="2:10" ht="15.6">
      <c r="B45" s="145"/>
      <c r="C45" s="18" t="s">
        <v>385</v>
      </c>
      <c r="D45" s="19" t="s">
        <v>395</v>
      </c>
      <c r="E45" s="21">
        <v>4.4999999999999998E-2</v>
      </c>
      <c r="F45" s="137">
        <v>83.202443999999957</v>
      </c>
      <c r="G45" s="105">
        <v>0</v>
      </c>
      <c r="H45" s="21">
        <f t="shared" si="0"/>
        <v>0</v>
      </c>
      <c r="I45" s="131">
        <f t="shared" si="1"/>
        <v>0</v>
      </c>
      <c r="J45" s="8"/>
    </row>
    <row r="46" spans="2:10" ht="15.6" customHeight="1">
      <c r="B46" s="146"/>
      <c r="C46" s="18" t="s">
        <v>386</v>
      </c>
      <c r="D46" s="19" t="s">
        <v>396</v>
      </c>
      <c r="E46" s="21">
        <v>4.4999999999999998E-2</v>
      </c>
      <c r="F46" s="138">
        <v>83.202443999999957</v>
      </c>
      <c r="G46" s="105">
        <v>0</v>
      </c>
      <c r="H46" s="21">
        <f t="shared" si="0"/>
        <v>0</v>
      </c>
      <c r="I46" s="131">
        <f t="shared" si="1"/>
        <v>0</v>
      </c>
      <c r="J46" s="8"/>
    </row>
    <row r="47" spans="2:10" ht="16.2" thickBot="1">
      <c r="B47" s="13" t="s">
        <v>7</v>
      </c>
      <c r="C47" s="13" t="s">
        <v>8</v>
      </c>
      <c r="D47" s="38" t="s">
        <v>9</v>
      </c>
      <c r="E47" s="14" t="s">
        <v>0</v>
      </c>
      <c r="F47" s="15" t="s">
        <v>10</v>
      </c>
      <c r="G47" s="106" t="s">
        <v>210</v>
      </c>
      <c r="H47" s="104" t="s">
        <v>211</v>
      </c>
      <c r="I47" s="15" t="s">
        <v>212</v>
      </c>
      <c r="J47" s="8"/>
    </row>
    <row r="48" spans="2:10" ht="15.6">
      <c r="B48" s="181" t="s">
        <v>47</v>
      </c>
      <c r="C48" s="18" t="s">
        <v>48</v>
      </c>
      <c r="D48" s="19" t="s">
        <v>49</v>
      </c>
      <c r="E48" s="21">
        <v>6.2E-2</v>
      </c>
      <c r="F48" s="139">
        <v>114.29776799999989</v>
      </c>
      <c r="G48" s="105">
        <v>0</v>
      </c>
      <c r="H48" s="21">
        <f t="shared" si="0"/>
        <v>0</v>
      </c>
      <c r="I48" s="131">
        <f t="shared" si="1"/>
        <v>0</v>
      </c>
      <c r="J48" s="8"/>
    </row>
    <row r="49" spans="2:10" ht="15.6">
      <c r="B49" s="182"/>
      <c r="C49" s="18" t="s">
        <v>50</v>
      </c>
      <c r="D49" s="19" t="s">
        <v>51</v>
      </c>
      <c r="E49" s="21">
        <v>0.129</v>
      </c>
      <c r="F49" s="140">
        <v>238.80355199999988</v>
      </c>
      <c r="G49" s="105">
        <v>0</v>
      </c>
      <c r="H49" s="21">
        <f t="shared" si="0"/>
        <v>0</v>
      </c>
      <c r="I49" s="131">
        <f t="shared" si="1"/>
        <v>0</v>
      </c>
      <c r="J49" s="8"/>
    </row>
    <row r="50" spans="2:10" ht="15.6" customHeight="1">
      <c r="B50" s="183"/>
      <c r="C50" s="18" t="s">
        <v>52</v>
      </c>
      <c r="D50" s="19" t="s">
        <v>53</v>
      </c>
      <c r="E50" s="21">
        <v>0.13300000000000001</v>
      </c>
      <c r="F50" s="141">
        <v>247.06421999999989</v>
      </c>
      <c r="G50" s="105">
        <v>0</v>
      </c>
      <c r="H50" s="21">
        <f t="shared" si="0"/>
        <v>0</v>
      </c>
      <c r="I50" s="131">
        <f t="shared" si="1"/>
        <v>0</v>
      </c>
      <c r="J50" s="8"/>
    </row>
    <row r="51" spans="2:10" ht="15.6">
      <c r="B51" s="13" t="s">
        <v>7</v>
      </c>
      <c r="C51" s="13" t="s">
        <v>8</v>
      </c>
      <c r="D51" s="38" t="s">
        <v>9</v>
      </c>
      <c r="E51" s="14" t="s">
        <v>0</v>
      </c>
      <c r="F51" s="15" t="s">
        <v>10</v>
      </c>
      <c r="G51" s="106" t="s">
        <v>210</v>
      </c>
      <c r="H51" s="104" t="s">
        <v>211</v>
      </c>
      <c r="I51" s="15" t="s">
        <v>212</v>
      </c>
      <c r="J51" s="8"/>
    </row>
    <row r="52" spans="2:10" ht="15.6" customHeight="1">
      <c r="B52" s="144" t="s">
        <v>54</v>
      </c>
      <c r="C52" s="18" t="s">
        <v>55</v>
      </c>
      <c r="D52" s="19" t="s">
        <v>56</v>
      </c>
      <c r="E52" s="20">
        <v>7.1999999999999995E-2</v>
      </c>
      <c r="F52" s="137">
        <v>132.48190799999992</v>
      </c>
      <c r="G52" s="105">
        <v>0</v>
      </c>
      <c r="H52" s="21">
        <f t="shared" si="0"/>
        <v>0</v>
      </c>
      <c r="I52" s="131">
        <f t="shared" si="1"/>
        <v>0</v>
      </c>
      <c r="J52" s="8"/>
    </row>
    <row r="53" spans="2:10" ht="15.6">
      <c r="B53" s="145"/>
      <c r="C53" s="18" t="s">
        <v>57</v>
      </c>
      <c r="D53" s="19" t="s">
        <v>58</v>
      </c>
      <c r="E53" s="20">
        <v>7.1999999999999995E-2</v>
      </c>
      <c r="F53" s="138">
        <v>132.48190799999992</v>
      </c>
      <c r="G53" s="105">
        <v>0</v>
      </c>
      <c r="H53" s="21">
        <f t="shared" si="0"/>
        <v>0</v>
      </c>
      <c r="I53" s="131">
        <f t="shared" si="1"/>
        <v>0</v>
      </c>
      <c r="J53" s="8"/>
    </row>
    <row r="54" spans="2:10" ht="15.6">
      <c r="B54" s="145"/>
      <c r="C54" s="18" t="s">
        <v>59</v>
      </c>
      <c r="D54" s="19" t="s">
        <v>60</v>
      </c>
      <c r="E54" s="20">
        <v>6.9000000000000006E-2</v>
      </c>
      <c r="F54" s="138">
        <v>127.8047159999999</v>
      </c>
      <c r="G54" s="105">
        <v>0</v>
      </c>
      <c r="H54" s="21">
        <f t="shared" si="0"/>
        <v>0</v>
      </c>
      <c r="I54" s="131">
        <f t="shared" si="1"/>
        <v>0</v>
      </c>
      <c r="J54" s="8"/>
    </row>
    <row r="55" spans="2:10" ht="15.6">
      <c r="B55" s="145"/>
      <c r="C55" s="18" t="s">
        <v>61</v>
      </c>
      <c r="D55" s="19" t="s">
        <v>62</v>
      </c>
      <c r="E55" s="20">
        <v>0.12</v>
      </c>
      <c r="F55" s="138">
        <v>222.28221599999992</v>
      </c>
      <c r="G55" s="105">
        <v>0</v>
      </c>
      <c r="H55" s="21">
        <f t="shared" si="0"/>
        <v>0</v>
      </c>
      <c r="I55" s="131">
        <f t="shared" si="1"/>
        <v>0</v>
      </c>
      <c r="J55" s="8"/>
    </row>
    <row r="56" spans="2:10" ht="15.6">
      <c r="B56" s="145"/>
      <c r="C56" s="18" t="s">
        <v>63</v>
      </c>
      <c r="D56" s="19" t="s">
        <v>64</v>
      </c>
      <c r="E56" s="20">
        <v>7.3999999999999996E-2</v>
      </c>
      <c r="F56" s="138">
        <v>136.06538399999991</v>
      </c>
      <c r="G56" s="105">
        <v>0</v>
      </c>
      <c r="H56" s="21">
        <f t="shared" si="0"/>
        <v>0</v>
      </c>
      <c r="I56" s="131">
        <f t="shared" si="1"/>
        <v>0</v>
      </c>
      <c r="J56" s="8"/>
    </row>
    <row r="57" spans="2:10" ht="15.6">
      <c r="B57" s="145"/>
      <c r="C57" s="18" t="s">
        <v>65</v>
      </c>
      <c r="D57" s="19" t="s">
        <v>66</v>
      </c>
      <c r="E57" s="20">
        <v>5.1999999999999998E-2</v>
      </c>
      <c r="F57" s="138">
        <v>95.369663999999929</v>
      </c>
      <c r="G57" s="105">
        <v>0</v>
      </c>
      <c r="H57" s="21">
        <f t="shared" si="0"/>
        <v>0</v>
      </c>
      <c r="I57" s="131">
        <f t="shared" si="1"/>
        <v>0</v>
      </c>
      <c r="J57" s="8"/>
    </row>
    <row r="58" spans="2:10" ht="15.6">
      <c r="B58" s="145"/>
      <c r="C58" s="18" t="s">
        <v>67</v>
      </c>
      <c r="D58" s="19" t="s">
        <v>68</v>
      </c>
      <c r="E58" s="20">
        <v>0.122</v>
      </c>
      <c r="F58" s="138">
        <v>226.78453199999981</v>
      </c>
      <c r="G58" s="105">
        <v>0</v>
      </c>
      <c r="H58" s="21">
        <f t="shared" si="0"/>
        <v>0</v>
      </c>
      <c r="I58" s="131">
        <f t="shared" si="1"/>
        <v>0</v>
      </c>
      <c r="J58" s="8"/>
    </row>
    <row r="59" spans="2:10" ht="15.6">
      <c r="B59" s="145"/>
      <c r="C59" s="18" t="s">
        <v>69</v>
      </c>
      <c r="D59" s="19" t="s">
        <v>70</v>
      </c>
      <c r="E59" s="20">
        <v>0.122</v>
      </c>
      <c r="F59" s="138">
        <v>226.78453199999981</v>
      </c>
      <c r="G59" s="105">
        <v>0</v>
      </c>
      <c r="H59" s="21">
        <f t="shared" si="0"/>
        <v>0</v>
      </c>
      <c r="I59" s="131">
        <f t="shared" si="1"/>
        <v>0</v>
      </c>
      <c r="J59" s="8"/>
    </row>
    <row r="60" spans="2:10" ht="15.6">
      <c r="B60" s="145"/>
      <c r="C60" s="18" t="s">
        <v>71</v>
      </c>
      <c r="D60" s="19" t="s">
        <v>72</v>
      </c>
      <c r="E60" s="20">
        <v>6.2E-2</v>
      </c>
      <c r="F60" s="138">
        <v>115.0417319999999</v>
      </c>
      <c r="G60" s="105">
        <v>0</v>
      </c>
      <c r="H60" s="21">
        <f t="shared" si="0"/>
        <v>0</v>
      </c>
      <c r="I60" s="131">
        <f t="shared" si="1"/>
        <v>0</v>
      </c>
      <c r="J60" s="8"/>
    </row>
    <row r="61" spans="2:10" ht="15.6">
      <c r="B61" s="145"/>
      <c r="C61" s="18" t="s">
        <v>73</v>
      </c>
      <c r="D61" s="19" t="s">
        <v>74</v>
      </c>
      <c r="E61" s="20">
        <v>9.8000000000000004E-2</v>
      </c>
      <c r="F61" s="138">
        <v>180.97887599999993</v>
      </c>
      <c r="G61" s="105">
        <v>0</v>
      </c>
      <c r="H61" s="21">
        <f t="shared" si="0"/>
        <v>0</v>
      </c>
      <c r="I61" s="131">
        <f t="shared" si="1"/>
        <v>0</v>
      </c>
      <c r="J61" s="8"/>
    </row>
    <row r="62" spans="2:10" ht="15.6">
      <c r="B62" s="145"/>
      <c r="C62" s="18" t="s">
        <v>75</v>
      </c>
      <c r="D62" s="19" t="s">
        <v>76</v>
      </c>
      <c r="E62" s="20">
        <v>0.107</v>
      </c>
      <c r="F62" s="138">
        <v>197.29865999999987</v>
      </c>
      <c r="G62" s="105">
        <v>0</v>
      </c>
      <c r="H62" s="21">
        <f t="shared" si="0"/>
        <v>0</v>
      </c>
      <c r="I62" s="131">
        <f t="shared" si="1"/>
        <v>0</v>
      </c>
      <c r="J62" s="8"/>
    </row>
    <row r="63" spans="2:10" ht="15.6">
      <c r="B63" s="145"/>
      <c r="C63" s="18" t="s">
        <v>77</v>
      </c>
      <c r="D63" s="19" t="s">
        <v>78</v>
      </c>
      <c r="E63" s="21">
        <v>0.11799999999999999</v>
      </c>
      <c r="F63" s="138">
        <v>218.44383599999983</v>
      </c>
      <c r="G63" s="105">
        <v>0</v>
      </c>
      <c r="H63" s="21">
        <f t="shared" si="0"/>
        <v>0</v>
      </c>
      <c r="I63" s="131">
        <f t="shared" si="1"/>
        <v>0</v>
      </c>
      <c r="J63" s="8"/>
    </row>
    <row r="64" spans="2:10" ht="15.6">
      <c r="B64" s="145"/>
      <c r="C64" s="18" t="s">
        <v>79</v>
      </c>
      <c r="D64" s="19" t="s">
        <v>80</v>
      </c>
      <c r="E64" s="20">
        <v>0.106</v>
      </c>
      <c r="F64" s="138">
        <v>193.74185999999986</v>
      </c>
      <c r="G64" s="105">
        <v>0</v>
      </c>
      <c r="H64" s="21">
        <f t="shared" si="0"/>
        <v>0</v>
      </c>
      <c r="I64" s="131">
        <f t="shared" si="1"/>
        <v>0</v>
      </c>
      <c r="J64" s="8"/>
    </row>
    <row r="65" spans="2:10" ht="15.6">
      <c r="B65" s="145"/>
      <c r="C65" s="18" t="s">
        <v>81</v>
      </c>
      <c r="D65" s="19" t="s">
        <v>82</v>
      </c>
      <c r="E65" s="20">
        <v>0.13600000000000001</v>
      </c>
      <c r="F65" s="138">
        <v>249.78220799999983</v>
      </c>
      <c r="G65" s="105">
        <v>0</v>
      </c>
      <c r="H65" s="21">
        <f t="shared" si="0"/>
        <v>0</v>
      </c>
      <c r="I65" s="131">
        <f t="shared" si="1"/>
        <v>0</v>
      </c>
      <c r="J65" s="8"/>
    </row>
    <row r="66" spans="2:10" ht="15.6">
      <c r="B66" s="145"/>
      <c r="C66" s="18" t="s">
        <v>83</v>
      </c>
      <c r="D66" s="19" t="s">
        <v>84</v>
      </c>
      <c r="E66" s="20">
        <v>0.19</v>
      </c>
      <c r="F66" s="138">
        <v>329.27965199999977</v>
      </c>
      <c r="G66" s="105">
        <v>0</v>
      </c>
      <c r="H66" s="21">
        <f t="shared" si="0"/>
        <v>0</v>
      </c>
      <c r="I66" s="131">
        <f t="shared" si="1"/>
        <v>0</v>
      </c>
      <c r="J66" s="8"/>
    </row>
    <row r="67" spans="2:10" ht="15.6">
      <c r="B67" s="145"/>
      <c r="C67" s="18" t="s">
        <v>85</v>
      </c>
      <c r="D67" s="19" t="s">
        <v>86</v>
      </c>
      <c r="E67" s="20">
        <v>0.13300000000000001</v>
      </c>
      <c r="F67" s="138">
        <v>245.56443599999983</v>
      </c>
      <c r="G67" s="105">
        <v>0</v>
      </c>
      <c r="H67" s="21">
        <f t="shared" si="0"/>
        <v>0</v>
      </c>
      <c r="I67" s="131">
        <f t="shared" si="1"/>
        <v>0</v>
      </c>
      <c r="J67" s="8"/>
    </row>
    <row r="68" spans="2:10" ht="15.6">
      <c r="B68" s="145"/>
      <c r="C68" s="18" t="s">
        <v>87</v>
      </c>
      <c r="D68" s="19" t="s">
        <v>88</v>
      </c>
      <c r="E68" s="20">
        <v>0.06</v>
      </c>
      <c r="F68" s="138">
        <v>110.94548399999992</v>
      </c>
      <c r="G68" s="105">
        <v>0</v>
      </c>
      <c r="H68" s="21">
        <f t="shared" si="0"/>
        <v>0</v>
      </c>
      <c r="I68" s="131">
        <f t="shared" si="1"/>
        <v>0</v>
      </c>
      <c r="J68" s="8"/>
    </row>
    <row r="69" spans="2:10" ht="15.6">
      <c r="B69" s="145"/>
      <c r="C69" s="18" t="s">
        <v>89</v>
      </c>
      <c r="D69" s="19" t="s">
        <v>90</v>
      </c>
      <c r="E69" s="20">
        <v>9.2999999999999999E-2</v>
      </c>
      <c r="F69" s="138">
        <v>171.92089199999987</v>
      </c>
      <c r="G69" s="105">
        <v>0</v>
      </c>
      <c r="H69" s="21">
        <f t="shared" si="0"/>
        <v>0</v>
      </c>
      <c r="I69" s="131">
        <f t="shared" si="1"/>
        <v>0</v>
      </c>
      <c r="J69" s="8"/>
    </row>
    <row r="70" spans="2:10" ht="15.6">
      <c r="B70" s="145"/>
      <c r="C70" s="18" t="s">
        <v>91</v>
      </c>
      <c r="D70" s="19" t="s">
        <v>207</v>
      </c>
      <c r="E70" s="20">
        <v>0.12</v>
      </c>
      <c r="F70" s="138">
        <v>221.86429199999984</v>
      </c>
      <c r="G70" s="105">
        <v>0</v>
      </c>
      <c r="H70" s="21">
        <f t="shared" si="0"/>
        <v>0</v>
      </c>
      <c r="I70" s="131">
        <f t="shared" si="1"/>
        <v>0</v>
      </c>
      <c r="J70" s="8"/>
    </row>
    <row r="71" spans="2:10" ht="15.6">
      <c r="B71" s="145"/>
      <c r="C71" s="18" t="s">
        <v>92</v>
      </c>
      <c r="D71" s="19" t="s">
        <v>208</v>
      </c>
      <c r="E71" s="20">
        <v>0.127</v>
      </c>
      <c r="F71" s="138">
        <v>234.8703239999999</v>
      </c>
      <c r="G71" s="105">
        <v>0</v>
      </c>
      <c r="H71" s="21">
        <f t="shared" si="0"/>
        <v>0</v>
      </c>
      <c r="I71" s="131">
        <f t="shared" si="1"/>
        <v>0</v>
      </c>
      <c r="J71" s="8"/>
    </row>
    <row r="72" spans="2:10" ht="15.6">
      <c r="B72" s="145"/>
      <c r="C72" s="18" t="s">
        <v>93</v>
      </c>
      <c r="D72" s="19" t="s">
        <v>209</v>
      </c>
      <c r="E72" s="20">
        <v>0.12</v>
      </c>
      <c r="F72" s="138">
        <v>221.84947199999979</v>
      </c>
      <c r="G72" s="105">
        <v>0</v>
      </c>
      <c r="H72" s="21">
        <f t="shared" si="0"/>
        <v>0</v>
      </c>
      <c r="I72" s="131">
        <f t="shared" si="1"/>
        <v>0</v>
      </c>
      <c r="J72" s="8"/>
    </row>
    <row r="73" spans="2:10" ht="15.6">
      <c r="B73" s="145"/>
      <c r="C73" s="22" t="s">
        <v>94</v>
      </c>
      <c r="D73" s="23" t="s">
        <v>95</v>
      </c>
      <c r="E73" s="24">
        <v>0.08</v>
      </c>
      <c r="F73" s="142">
        <v>147.90952799999991</v>
      </c>
      <c r="G73" s="105">
        <v>0</v>
      </c>
      <c r="H73" s="21">
        <f t="shared" si="0"/>
        <v>0</v>
      </c>
      <c r="I73" s="131">
        <f t="shared" si="1"/>
        <v>0</v>
      </c>
      <c r="J73" s="8"/>
    </row>
    <row r="74" spans="2:10" ht="15.6">
      <c r="B74" s="145"/>
      <c r="C74" s="18" t="s">
        <v>96</v>
      </c>
      <c r="D74" s="19" t="s">
        <v>97</v>
      </c>
      <c r="E74" s="20">
        <v>0.30299999999999999</v>
      </c>
      <c r="F74" s="138">
        <v>560.43015599999944</v>
      </c>
      <c r="G74" s="105">
        <v>0</v>
      </c>
      <c r="H74" s="21">
        <f t="shared" si="0"/>
        <v>0</v>
      </c>
      <c r="I74" s="131">
        <f t="shared" si="1"/>
        <v>0</v>
      </c>
      <c r="J74" s="8"/>
    </row>
    <row r="75" spans="2:10" ht="15.6" customHeight="1">
      <c r="B75" s="145"/>
      <c r="C75" s="18" t="s">
        <v>98</v>
      </c>
      <c r="D75" s="19" t="s">
        <v>99</v>
      </c>
      <c r="E75" s="20">
        <v>0.30299999999999999</v>
      </c>
      <c r="F75" s="138">
        <v>560.43015599999944</v>
      </c>
      <c r="G75" s="105">
        <v>0</v>
      </c>
      <c r="H75" s="21">
        <f t="shared" si="0"/>
        <v>0</v>
      </c>
      <c r="I75" s="131">
        <f t="shared" si="1"/>
        <v>0</v>
      </c>
      <c r="J75" s="8"/>
    </row>
    <row r="76" spans="2:10" ht="15.6" customHeight="1">
      <c r="B76" s="146"/>
      <c r="C76" s="18" t="s">
        <v>401</v>
      </c>
      <c r="D76" s="19" t="s">
        <v>443</v>
      </c>
      <c r="E76" s="20">
        <v>0.25</v>
      </c>
      <c r="F76" s="58">
        <v>462.23</v>
      </c>
      <c r="G76" s="105">
        <v>0</v>
      </c>
      <c r="H76" s="21">
        <f t="shared" ref="H76" si="2">SUM(E76*G76)</f>
        <v>0</v>
      </c>
      <c r="I76" s="131">
        <f t="shared" si="1"/>
        <v>0</v>
      </c>
      <c r="J76" s="8"/>
    </row>
    <row r="77" spans="2:10" ht="15.6">
      <c r="B77" s="13" t="s">
        <v>7</v>
      </c>
      <c r="C77" s="13" t="s">
        <v>8</v>
      </c>
      <c r="D77" s="38" t="s">
        <v>9</v>
      </c>
      <c r="E77" s="103" t="s">
        <v>0</v>
      </c>
      <c r="F77" s="15" t="s">
        <v>10</v>
      </c>
      <c r="G77" s="106" t="s">
        <v>210</v>
      </c>
      <c r="H77" s="104" t="s">
        <v>211</v>
      </c>
      <c r="I77" s="15" t="s">
        <v>212</v>
      </c>
      <c r="J77" s="8"/>
    </row>
    <row r="78" spans="2:10" ht="15.6">
      <c r="B78" s="144" t="s">
        <v>100</v>
      </c>
      <c r="C78" s="18" t="s">
        <v>101</v>
      </c>
      <c r="D78" s="19" t="s">
        <v>102</v>
      </c>
      <c r="E78" s="20">
        <v>0.122</v>
      </c>
      <c r="F78" s="137">
        <v>226.78453199999981</v>
      </c>
      <c r="G78" s="105">
        <v>0</v>
      </c>
      <c r="H78" s="21">
        <f t="shared" si="0"/>
        <v>0</v>
      </c>
      <c r="I78" s="131">
        <f t="shared" si="1"/>
        <v>0</v>
      </c>
      <c r="J78" s="8"/>
    </row>
    <row r="79" spans="2:10" ht="15.6">
      <c r="B79" s="145"/>
      <c r="C79" s="18" t="s">
        <v>103</v>
      </c>
      <c r="D79" s="19" t="s">
        <v>104</v>
      </c>
      <c r="E79" s="20">
        <v>0.16700000000000001</v>
      </c>
      <c r="F79" s="138">
        <v>308.58203999999978</v>
      </c>
      <c r="G79" s="105">
        <v>0</v>
      </c>
      <c r="H79" s="21">
        <f t="shared" si="0"/>
        <v>0</v>
      </c>
      <c r="I79" s="131">
        <f t="shared" si="1"/>
        <v>0</v>
      </c>
      <c r="J79" s="8"/>
    </row>
    <row r="80" spans="2:10" ht="15.6">
      <c r="B80" s="145"/>
      <c r="C80" s="25">
        <v>463</v>
      </c>
      <c r="D80" s="26" t="s">
        <v>105</v>
      </c>
      <c r="E80" s="27">
        <v>0.114</v>
      </c>
      <c r="F80" s="137">
        <v>210.73743599999983</v>
      </c>
      <c r="G80" s="105">
        <v>0</v>
      </c>
      <c r="H80" s="21">
        <f t="shared" si="0"/>
        <v>0</v>
      </c>
      <c r="I80" s="131">
        <f t="shared" si="1"/>
        <v>0</v>
      </c>
      <c r="J80" s="8"/>
    </row>
    <row r="81" spans="2:10" ht="15.6">
      <c r="B81" s="145"/>
      <c r="C81" s="25">
        <v>464</v>
      </c>
      <c r="D81" s="26" t="s">
        <v>106</v>
      </c>
      <c r="E81" s="27">
        <v>0.115</v>
      </c>
      <c r="F81" s="137">
        <v>212.49508799999978</v>
      </c>
      <c r="G81" s="105">
        <v>0</v>
      </c>
      <c r="H81" s="21">
        <f t="shared" si="0"/>
        <v>0</v>
      </c>
      <c r="I81" s="131">
        <f t="shared" si="1"/>
        <v>0</v>
      </c>
      <c r="J81" s="8"/>
    </row>
    <row r="82" spans="2:10" ht="15.6">
      <c r="B82" s="145"/>
      <c r="C82" s="9">
        <v>470</v>
      </c>
      <c r="D82" s="10" t="s">
        <v>107</v>
      </c>
      <c r="E82" s="71">
        <v>0.122</v>
      </c>
      <c r="F82" s="137">
        <v>225.50111999999979</v>
      </c>
      <c r="G82" s="105">
        <v>0</v>
      </c>
      <c r="H82" s="21">
        <f t="shared" si="0"/>
        <v>0</v>
      </c>
      <c r="I82" s="131">
        <f t="shared" si="1"/>
        <v>0</v>
      </c>
      <c r="J82" s="8"/>
    </row>
    <row r="83" spans="2:10" ht="15.6">
      <c r="B83" s="145"/>
      <c r="C83" s="9">
        <v>471</v>
      </c>
      <c r="D83" s="10" t="s">
        <v>108</v>
      </c>
      <c r="E83" s="71">
        <v>0.122</v>
      </c>
      <c r="F83" s="137">
        <v>225.50111999999979</v>
      </c>
      <c r="G83" s="105">
        <v>0</v>
      </c>
      <c r="H83" s="21">
        <f t="shared" si="0"/>
        <v>0</v>
      </c>
      <c r="I83" s="131">
        <f t="shared" si="1"/>
        <v>0</v>
      </c>
      <c r="J83" s="8"/>
    </row>
    <row r="84" spans="2:10" ht="15.6">
      <c r="B84" s="145"/>
      <c r="C84" s="9">
        <v>518</v>
      </c>
      <c r="D84" s="26" t="s">
        <v>389</v>
      </c>
      <c r="E84" s="71">
        <v>0.02</v>
      </c>
      <c r="F84" s="137">
        <v>36.990719999999975</v>
      </c>
      <c r="G84" s="105">
        <v>0</v>
      </c>
      <c r="H84" s="21">
        <f t="shared" si="0"/>
        <v>0</v>
      </c>
      <c r="I84" s="131">
        <f t="shared" si="1"/>
        <v>0</v>
      </c>
      <c r="J84" s="8"/>
    </row>
    <row r="85" spans="2:10" ht="15.6">
      <c r="B85" s="145"/>
      <c r="C85" s="9">
        <v>519</v>
      </c>
      <c r="D85" s="26" t="s">
        <v>388</v>
      </c>
      <c r="E85" s="71">
        <v>0.02</v>
      </c>
      <c r="F85" s="137">
        <v>36.990719999999975</v>
      </c>
      <c r="G85" s="105">
        <v>0</v>
      </c>
      <c r="H85" s="21">
        <f t="shared" si="0"/>
        <v>0</v>
      </c>
      <c r="I85" s="131">
        <f t="shared" si="1"/>
        <v>0</v>
      </c>
      <c r="J85" s="8"/>
    </row>
    <row r="86" spans="2:10" ht="15.6" customHeight="1">
      <c r="B86" s="146"/>
      <c r="C86" s="9">
        <v>520</v>
      </c>
      <c r="D86" s="19" t="s">
        <v>387</v>
      </c>
      <c r="E86" s="71">
        <v>2.1000000000000001E-2</v>
      </c>
      <c r="F86" s="137">
        <v>38.748371999999975</v>
      </c>
      <c r="G86" s="105">
        <v>0</v>
      </c>
      <c r="H86" s="21">
        <f t="shared" si="0"/>
        <v>0</v>
      </c>
      <c r="I86" s="131">
        <f t="shared" si="1"/>
        <v>0</v>
      </c>
      <c r="J86" s="8"/>
    </row>
    <row r="87" spans="2:10" ht="15.6">
      <c r="B87" s="13" t="s">
        <v>7</v>
      </c>
      <c r="C87" s="13" t="s">
        <v>8</v>
      </c>
      <c r="D87" s="38" t="s">
        <v>9</v>
      </c>
      <c r="E87" s="103" t="s">
        <v>0</v>
      </c>
      <c r="F87" s="15" t="s">
        <v>10</v>
      </c>
      <c r="G87" s="106" t="s">
        <v>210</v>
      </c>
      <c r="H87" s="104" t="s">
        <v>211</v>
      </c>
      <c r="I87" s="15" t="s">
        <v>212</v>
      </c>
      <c r="J87" s="8"/>
    </row>
    <row r="88" spans="2:10" ht="15.6">
      <c r="B88" s="144" t="s">
        <v>109</v>
      </c>
      <c r="C88" s="18" t="s">
        <v>110</v>
      </c>
      <c r="D88" s="19" t="s">
        <v>111</v>
      </c>
      <c r="E88" s="20">
        <v>7.9000000000000001E-2</v>
      </c>
      <c r="F88" s="137">
        <v>146.73281999999989</v>
      </c>
      <c r="G88" s="105">
        <v>0</v>
      </c>
      <c r="H88" s="21">
        <f t="shared" ref="H88:H149" si="3">SUM(E88*G88)</f>
        <v>0</v>
      </c>
      <c r="I88" s="131">
        <f t="shared" ref="I88:I149" si="4">SUM(F88*G88)</f>
        <v>0</v>
      </c>
      <c r="J88" s="8"/>
    </row>
    <row r="89" spans="2:10" ht="15.6">
      <c r="B89" s="145"/>
      <c r="C89" s="18" t="s">
        <v>112</v>
      </c>
      <c r="D89" s="19" t="s">
        <v>113</v>
      </c>
      <c r="E89" s="20">
        <v>0.08</v>
      </c>
      <c r="F89" s="138">
        <v>148.08440399999986</v>
      </c>
      <c r="G89" s="105">
        <v>0</v>
      </c>
      <c r="H89" s="21">
        <f t="shared" si="3"/>
        <v>0</v>
      </c>
      <c r="I89" s="131">
        <f t="shared" si="4"/>
        <v>0</v>
      </c>
      <c r="J89" s="8"/>
    </row>
    <row r="90" spans="2:10" ht="15.6">
      <c r="B90" s="145"/>
      <c r="C90" s="18" t="s">
        <v>114</v>
      </c>
      <c r="D90" s="19" t="s">
        <v>115</v>
      </c>
      <c r="E90" s="20">
        <v>0.32900000000000001</v>
      </c>
      <c r="F90" s="138">
        <v>612.06303599999944</v>
      </c>
      <c r="G90" s="105">
        <v>0</v>
      </c>
      <c r="H90" s="21">
        <f t="shared" si="3"/>
        <v>0</v>
      </c>
      <c r="I90" s="131">
        <f t="shared" si="4"/>
        <v>0</v>
      </c>
      <c r="J90" s="8"/>
    </row>
    <row r="91" spans="2:10" ht="15.6">
      <c r="B91" s="145"/>
      <c r="C91" s="18" t="s">
        <v>116</v>
      </c>
      <c r="D91" s="19" t="s">
        <v>117</v>
      </c>
      <c r="E91" s="20">
        <v>0.109</v>
      </c>
      <c r="F91" s="138">
        <v>202.47676799999985</v>
      </c>
      <c r="G91" s="105">
        <v>0</v>
      </c>
      <c r="H91" s="21">
        <f t="shared" si="3"/>
        <v>0</v>
      </c>
      <c r="I91" s="131">
        <f t="shared" si="4"/>
        <v>0</v>
      </c>
      <c r="J91" s="8"/>
    </row>
    <row r="92" spans="2:10" ht="15.6">
      <c r="B92" s="145"/>
      <c r="C92" s="18" t="s">
        <v>118</v>
      </c>
      <c r="D92" s="19" t="s">
        <v>119</v>
      </c>
      <c r="E92" s="20">
        <v>0.14599999999999999</v>
      </c>
      <c r="F92" s="137">
        <v>270.34643999999975</v>
      </c>
      <c r="G92" s="105">
        <v>0</v>
      </c>
      <c r="H92" s="21">
        <f t="shared" si="3"/>
        <v>0</v>
      </c>
      <c r="I92" s="131">
        <f t="shared" si="4"/>
        <v>0</v>
      </c>
      <c r="J92" s="8"/>
    </row>
    <row r="93" spans="2:10" ht="15.6">
      <c r="B93" s="145"/>
      <c r="C93" s="18" t="s">
        <v>120</v>
      </c>
      <c r="D93" s="19" t="s">
        <v>121</v>
      </c>
      <c r="E93" s="20">
        <v>7.4999999999999997E-2</v>
      </c>
      <c r="F93" s="138">
        <v>138.47215199999991</v>
      </c>
      <c r="G93" s="105">
        <v>0</v>
      </c>
      <c r="H93" s="21">
        <f t="shared" si="3"/>
        <v>0</v>
      </c>
      <c r="I93" s="131">
        <f t="shared" si="4"/>
        <v>0</v>
      </c>
      <c r="J93" s="8"/>
    </row>
    <row r="94" spans="2:10" ht="15.6">
      <c r="B94" s="145"/>
      <c r="C94" s="18" t="s">
        <v>122</v>
      </c>
      <c r="D94" s="19" t="s">
        <v>123</v>
      </c>
      <c r="E94" s="20">
        <v>0.06</v>
      </c>
      <c r="F94" s="138">
        <v>111.28337999999991</v>
      </c>
      <c r="G94" s="105">
        <v>0</v>
      </c>
      <c r="H94" s="21">
        <f t="shared" si="3"/>
        <v>0</v>
      </c>
      <c r="I94" s="131">
        <f t="shared" si="4"/>
        <v>0</v>
      </c>
      <c r="J94" s="8"/>
    </row>
    <row r="95" spans="2:10" ht="15.6">
      <c r="B95" s="145"/>
      <c r="C95" s="18" t="s">
        <v>124</v>
      </c>
      <c r="D95" s="19" t="s">
        <v>125</v>
      </c>
      <c r="E95" s="20">
        <v>0.06</v>
      </c>
      <c r="F95" s="138">
        <v>111.28337999999991</v>
      </c>
      <c r="G95" s="105">
        <v>0</v>
      </c>
      <c r="H95" s="21">
        <f t="shared" si="3"/>
        <v>0</v>
      </c>
      <c r="I95" s="131">
        <f t="shared" si="4"/>
        <v>0</v>
      </c>
      <c r="J95" s="8"/>
    </row>
    <row r="96" spans="2:10" ht="15.6">
      <c r="B96" s="145"/>
      <c r="C96" s="18" t="s">
        <v>126</v>
      </c>
      <c r="D96" s="19" t="s">
        <v>127</v>
      </c>
      <c r="E96" s="20">
        <v>0.06</v>
      </c>
      <c r="F96" s="138">
        <v>111.28337999999991</v>
      </c>
      <c r="G96" s="105">
        <v>0</v>
      </c>
      <c r="H96" s="21">
        <f t="shared" si="3"/>
        <v>0</v>
      </c>
      <c r="I96" s="131">
        <f t="shared" si="4"/>
        <v>0</v>
      </c>
      <c r="J96" s="8"/>
    </row>
    <row r="97" spans="2:10" ht="15.6">
      <c r="B97" s="145"/>
      <c r="C97" s="18" t="s">
        <v>128</v>
      </c>
      <c r="D97" s="19" t="s">
        <v>129</v>
      </c>
      <c r="E97" s="20">
        <v>0.06</v>
      </c>
      <c r="F97" s="138">
        <v>111.28337999999991</v>
      </c>
      <c r="G97" s="105">
        <v>0</v>
      </c>
      <c r="H97" s="21">
        <f t="shared" si="3"/>
        <v>0</v>
      </c>
      <c r="I97" s="131">
        <f t="shared" si="4"/>
        <v>0</v>
      </c>
      <c r="J97" s="8"/>
    </row>
    <row r="98" spans="2:10" ht="15.6">
      <c r="B98" s="145"/>
      <c r="C98" s="18" t="s">
        <v>130</v>
      </c>
      <c r="D98" s="19" t="s">
        <v>131</v>
      </c>
      <c r="E98" s="20">
        <v>0.129</v>
      </c>
      <c r="F98" s="138">
        <v>238.65535199999977</v>
      </c>
      <c r="G98" s="105">
        <v>0</v>
      </c>
      <c r="H98" s="21">
        <f t="shared" si="3"/>
        <v>0</v>
      </c>
      <c r="I98" s="131">
        <f t="shared" si="4"/>
        <v>0</v>
      </c>
      <c r="J98" s="8"/>
    </row>
    <row r="99" spans="2:10" ht="15.6">
      <c r="B99" s="145"/>
      <c r="C99" s="18" t="s">
        <v>132</v>
      </c>
      <c r="D99" s="19" t="s">
        <v>133</v>
      </c>
      <c r="E99" s="20">
        <v>0.13300000000000001</v>
      </c>
      <c r="F99" s="138">
        <v>247.06421999999989</v>
      </c>
      <c r="G99" s="105">
        <v>0</v>
      </c>
      <c r="H99" s="21">
        <f t="shared" si="3"/>
        <v>0</v>
      </c>
      <c r="I99" s="131">
        <f t="shared" si="4"/>
        <v>0</v>
      </c>
      <c r="J99" s="8"/>
    </row>
    <row r="100" spans="2:10" ht="15.6">
      <c r="B100" s="145"/>
      <c r="C100" s="18" t="s">
        <v>134</v>
      </c>
      <c r="D100" s="19" t="s">
        <v>135</v>
      </c>
      <c r="E100" s="21">
        <v>0.06</v>
      </c>
      <c r="F100" s="138">
        <v>111.28337999999991</v>
      </c>
      <c r="G100" s="105">
        <v>0</v>
      </c>
      <c r="H100" s="21">
        <f t="shared" si="3"/>
        <v>0</v>
      </c>
      <c r="I100" s="131">
        <f t="shared" si="4"/>
        <v>0</v>
      </c>
      <c r="J100" s="8"/>
    </row>
    <row r="101" spans="2:10" ht="15.6">
      <c r="B101" s="145"/>
      <c r="C101" s="18" t="s">
        <v>136</v>
      </c>
      <c r="D101" s="19" t="s">
        <v>137</v>
      </c>
      <c r="E101" s="20">
        <v>9.8000000000000004E-2</v>
      </c>
      <c r="F101" s="138">
        <v>181.12707599999985</v>
      </c>
      <c r="G101" s="105">
        <v>0</v>
      </c>
      <c r="H101" s="21">
        <f t="shared" si="3"/>
        <v>0</v>
      </c>
      <c r="I101" s="131">
        <f t="shared" si="4"/>
        <v>0</v>
      </c>
      <c r="J101" s="8"/>
    </row>
    <row r="102" spans="2:10" ht="15.6">
      <c r="B102" s="145"/>
      <c r="C102" s="18" t="s">
        <v>138</v>
      </c>
      <c r="D102" s="19" t="s">
        <v>139</v>
      </c>
      <c r="E102" s="20">
        <v>0.09</v>
      </c>
      <c r="F102" s="138">
        <v>164.45753999999988</v>
      </c>
      <c r="G102" s="105">
        <v>0</v>
      </c>
      <c r="H102" s="21">
        <f t="shared" si="3"/>
        <v>0</v>
      </c>
      <c r="I102" s="131">
        <f t="shared" si="4"/>
        <v>0</v>
      </c>
      <c r="J102" s="8"/>
    </row>
    <row r="103" spans="2:10" ht="15.6">
      <c r="B103" s="145"/>
      <c r="C103" s="18" t="s">
        <v>140</v>
      </c>
      <c r="D103" s="19" t="s">
        <v>141</v>
      </c>
      <c r="E103" s="20">
        <v>0.08</v>
      </c>
      <c r="F103" s="138">
        <v>146.30007599999988</v>
      </c>
      <c r="G103" s="105">
        <v>0</v>
      </c>
      <c r="H103" s="21">
        <f t="shared" si="3"/>
        <v>0</v>
      </c>
      <c r="I103" s="131">
        <f t="shared" si="4"/>
        <v>0</v>
      </c>
      <c r="J103" s="8"/>
    </row>
    <row r="104" spans="2:10" ht="15.6">
      <c r="B104" s="145"/>
      <c r="C104" s="18" t="s">
        <v>142</v>
      </c>
      <c r="D104" s="19" t="s">
        <v>143</v>
      </c>
      <c r="E104" s="20">
        <v>6.4000000000000001E-2</v>
      </c>
      <c r="F104" s="138">
        <v>117.5966999999999</v>
      </c>
      <c r="G104" s="105">
        <v>0</v>
      </c>
      <c r="H104" s="21">
        <f t="shared" si="3"/>
        <v>0</v>
      </c>
      <c r="I104" s="131">
        <f t="shared" si="4"/>
        <v>0</v>
      </c>
      <c r="J104" s="8"/>
    </row>
    <row r="105" spans="2:10" ht="15.6">
      <c r="B105" s="145"/>
      <c r="C105" s="18" t="s">
        <v>144</v>
      </c>
      <c r="D105" s="19" t="s">
        <v>145</v>
      </c>
      <c r="E105" s="20">
        <v>0.30299999999999999</v>
      </c>
      <c r="F105" s="138">
        <v>560.19007199999953</v>
      </c>
      <c r="G105" s="105">
        <v>0</v>
      </c>
      <c r="H105" s="21">
        <f t="shared" si="3"/>
        <v>0</v>
      </c>
      <c r="I105" s="131">
        <f t="shared" si="4"/>
        <v>0</v>
      </c>
      <c r="J105" s="8"/>
    </row>
    <row r="106" spans="2:10" ht="15.6">
      <c r="B106" s="145"/>
      <c r="C106" s="18" t="s">
        <v>146</v>
      </c>
      <c r="D106" s="19" t="s">
        <v>147</v>
      </c>
      <c r="E106" s="20">
        <v>0.11</v>
      </c>
      <c r="F106" s="138">
        <v>203.39560799999987</v>
      </c>
      <c r="G106" s="105">
        <v>0</v>
      </c>
      <c r="H106" s="21">
        <f t="shared" si="3"/>
        <v>0</v>
      </c>
      <c r="I106" s="131">
        <f t="shared" si="4"/>
        <v>0</v>
      </c>
      <c r="J106" s="8"/>
    </row>
    <row r="107" spans="2:10" ht="15.6">
      <c r="B107" s="145"/>
      <c r="C107" s="18" t="s">
        <v>148</v>
      </c>
      <c r="D107" s="19" t="s">
        <v>149</v>
      </c>
      <c r="E107" s="20">
        <v>9.0999999999999998E-2</v>
      </c>
      <c r="F107" s="138">
        <v>168.16253999999989</v>
      </c>
      <c r="G107" s="105">
        <v>0</v>
      </c>
      <c r="H107" s="21">
        <f t="shared" si="3"/>
        <v>0</v>
      </c>
      <c r="I107" s="131">
        <f t="shared" si="4"/>
        <v>0</v>
      </c>
      <c r="J107" s="8"/>
    </row>
    <row r="108" spans="2:10" ht="15.6">
      <c r="B108" s="145"/>
      <c r="C108" s="18" t="s">
        <v>150</v>
      </c>
      <c r="D108" s="19" t="s">
        <v>151</v>
      </c>
      <c r="E108" s="20">
        <v>0.10299999999999999</v>
      </c>
      <c r="F108" s="138">
        <v>190.38957599999983</v>
      </c>
      <c r="G108" s="105">
        <v>0</v>
      </c>
      <c r="H108" s="21">
        <f t="shared" si="3"/>
        <v>0</v>
      </c>
      <c r="I108" s="131">
        <f t="shared" si="4"/>
        <v>0</v>
      </c>
      <c r="J108" s="8"/>
    </row>
    <row r="109" spans="2:10" ht="15.6">
      <c r="B109" s="145"/>
      <c r="C109" s="18" t="s">
        <v>152</v>
      </c>
      <c r="D109" s="19" t="s">
        <v>153</v>
      </c>
      <c r="E109" s="20">
        <v>8.4000000000000005E-2</v>
      </c>
      <c r="F109" s="138">
        <v>155.35805999999991</v>
      </c>
      <c r="G109" s="105">
        <v>0</v>
      </c>
      <c r="H109" s="21">
        <f t="shared" si="3"/>
        <v>0</v>
      </c>
      <c r="I109" s="131">
        <f t="shared" si="4"/>
        <v>0</v>
      </c>
      <c r="J109" s="8"/>
    </row>
    <row r="110" spans="2:10" ht="15.6">
      <c r="B110" s="145"/>
      <c r="C110" s="18" t="s">
        <v>154</v>
      </c>
      <c r="D110" s="19" t="s">
        <v>155</v>
      </c>
      <c r="E110" s="20">
        <v>0.45500000000000002</v>
      </c>
      <c r="F110" s="138">
        <v>841.15059599999961</v>
      </c>
      <c r="G110" s="105">
        <v>0</v>
      </c>
      <c r="H110" s="21">
        <f t="shared" si="3"/>
        <v>0</v>
      </c>
      <c r="I110" s="131">
        <f t="shared" si="4"/>
        <v>0</v>
      </c>
      <c r="J110" s="8"/>
    </row>
    <row r="111" spans="2:10" ht="15.6">
      <c r="B111" s="145"/>
      <c r="C111" s="18" t="s">
        <v>156</v>
      </c>
      <c r="D111" s="19" t="s">
        <v>157</v>
      </c>
      <c r="E111" s="20">
        <v>5.8999999999999997E-2</v>
      </c>
      <c r="F111" s="138">
        <v>109.06630799999991</v>
      </c>
      <c r="G111" s="105">
        <v>0</v>
      </c>
      <c r="H111" s="21">
        <f t="shared" si="3"/>
        <v>0</v>
      </c>
      <c r="I111" s="131">
        <f t="shared" si="4"/>
        <v>0</v>
      </c>
      <c r="J111" s="8"/>
    </row>
    <row r="112" spans="2:10" ht="15.6">
      <c r="B112" s="145"/>
      <c r="C112" s="18" t="s">
        <v>158</v>
      </c>
      <c r="D112" s="19" t="s">
        <v>159</v>
      </c>
      <c r="E112" s="20">
        <v>5.8999999999999997E-2</v>
      </c>
      <c r="F112" s="138">
        <v>109.06630799999991</v>
      </c>
      <c r="G112" s="105">
        <v>0</v>
      </c>
      <c r="H112" s="21">
        <f t="shared" si="3"/>
        <v>0</v>
      </c>
      <c r="I112" s="131">
        <f t="shared" si="4"/>
        <v>0</v>
      </c>
      <c r="J112" s="8"/>
    </row>
    <row r="113" spans="2:10" ht="15.6">
      <c r="B113" s="145"/>
      <c r="C113" s="18" t="s">
        <v>160</v>
      </c>
      <c r="D113" s="19" t="s">
        <v>161</v>
      </c>
      <c r="E113" s="20">
        <v>9.1999999999999998E-2</v>
      </c>
      <c r="F113" s="138">
        <v>170.06839199999985</v>
      </c>
      <c r="G113" s="105">
        <v>0</v>
      </c>
      <c r="H113" s="21">
        <f t="shared" si="3"/>
        <v>0</v>
      </c>
      <c r="I113" s="131">
        <f t="shared" si="4"/>
        <v>0</v>
      </c>
      <c r="J113" s="8"/>
    </row>
    <row r="114" spans="2:10" ht="15.6">
      <c r="B114" s="145"/>
      <c r="C114" s="18" t="s">
        <v>162</v>
      </c>
      <c r="D114" s="19" t="s">
        <v>163</v>
      </c>
      <c r="E114" s="20">
        <v>8.4000000000000005E-2</v>
      </c>
      <c r="F114" s="138">
        <v>155.15650799999986</v>
      </c>
      <c r="G114" s="105">
        <v>0</v>
      </c>
      <c r="H114" s="21">
        <f t="shared" si="3"/>
        <v>0</v>
      </c>
      <c r="I114" s="131">
        <f t="shared" si="4"/>
        <v>0</v>
      </c>
      <c r="J114" s="8"/>
    </row>
    <row r="115" spans="2:10" ht="15.6">
      <c r="B115" s="145"/>
      <c r="C115" s="18" t="s">
        <v>164</v>
      </c>
      <c r="D115" s="19" t="s">
        <v>165</v>
      </c>
      <c r="E115" s="20">
        <v>0.129</v>
      </c>
      <c r="F115" s="138">
        <v>238.50715199999982</v>
      </c>
      <c r="G115" s="105">
        <v>0</v>
      </c>
      <c r="H115" s="21">
        <f t="shared" si="3"/>
        <v>0</v>
      </c>
      <c r="I115" s="131">
        <f t="shared" si="4"/>
        <v>0</v>
      </c>
      <c r="J115" s="8"/>
    </row>
    <row r="116" spans="2:10" ht="15.6" customHeight="1">
      <c r="B116" s="146"/>
      <c r="C116" s="18" t="s">
        <v>166</v>
      </c>
      <c r="D116" s="19" t="s">
        <v>167</v>
      </c>
      <c r="E116" s="20">
        <v>5.8999999999999997E-2</v>
      </c>
      <c r="F116" s="138">
        <v>109.06630799999991</v>
      </c>
      <c r="G116" s="105">
        <v>0</v>
      </c>
      <c r="H116" s="21">
        <f t="shared" si="3"/>
        <v>0</v>
      </c>
      <c r="I116" s="131">
        <f t="shared" si="4"/>
        <v>0</v>
      </c>
      <c r="J116" s="8"/>
    </row>
    <row r="117" spans="2:10" ht="15.6">
      <c r="B117" s="13" t="s">
        <v>7</v>
      </c>
      <c r="C117" s="13" t="s">
        <v>8</v>
      </c>
      <c r="D117" s="38" t="s">
        <v>9</v>
      </c>
      <c r="E117" s="14" t="s">
        <v>0</v>
      </c>
      <c r="F117" s="15" t="s">
        <v>10</v>
      </c>
      <c r="G117" s="106" t="s">
        <v>210</v>
      </c>
      <c r="H117" s="104" t="s">
        <v>211</v>
      </c>
      <c r="I117" s="15" t="s">
        <v>212</v>
      </c>
      <c r="J117" s="8"/>
    </row>
    <row r="118" spans="2:10" ht="15.6">
      <c r="B118" s="144" t="s">
        <v>168</v>
      </c>
      <c r="C118" s="18" t="s">
        <v>120</v>
      </c>
      <c r="D118" s="19" t="s">
        <v>121</v>
      </c>
      <c r="E118" s="20">
        <v>7.4999999999999997E-2</v>
      </c>
      <c r="F118" s="137">
        <v>138.47215199999991</v>
      </c>
      <c r="G118" s="105">
        <v>0</v>
      </c>
      <c r="H118" s="21">
        <f t="shared" si="3"/>
        <v>0</v>
      </c>
      <c r="I118" s="131">
        <f t="shared" si="4"/>
        <v>0</v>
      </c>
      <c r="J118" s="8"/>
    </row>
    <row r="119" spans="2:10" ht="15.6">
      <c r="B119" s="145"/>
      <c r="C119" s="18" t="s">
        <v>169</v>
      </c>
      <c r="D119" s="19" t="s">
        <v>170</v>
      </c>
      <c r="E119" s="20">
        <v>1.4E-2</v>
      </c>
      <c r="F119" s="138">
        <v>25.985387999999979</v>
      </c>
      <c r="G119" s="105">
        <v>0</v>
      </c>
      <c r="H119" s="21">
        <f t="shared" si="3"/>
        <v>0</v>
      </c>
      <c r="I119" s="131">
        <f t="shared" si="4"/>
        <v>0</v>
      </c>
      <c r="J119" s="8"/>
    </row>
    <row r="120" spans="2:10" ht="15.6">
      <c r="B120" s="145"/>
      <c r="C120" s="18" t="s">
        <v>171</v>
      </c>
      <c r="D120" s="19" t="s">
        <v>172</v>
      </c>
      <c r="E120" s="21">
        <v>3.1E-2</v>
      </c>
      <c r="F120" s="138">
        <v>57.365255999999953</v>
      </c>
      <c r="G120" s="105">
        <v>0</v>
      </c>
      <c r="H120" s="21">
        <f t="shared" si="3"/>
        <v>0</v>
      </c>
      <c r="I120" s="131">
        <f t="shared" si="4"/>
        <v>0</v>
      </c>
      <c r="J120" s="8"/>
    </row>
    <row r="121" spans="2:10" ht="15.6">
      <c r="B121" s="145"/>
      <c r="C121" s="18" t="s">
        <v>173</v>
      </c>
      <c r="D121" s="19" t="s">
        <v>174</v>
      </c>
      <c r="E121" s="20">
        <v>0.08</v>
      </c>
      <c r="F121" s="138">
        <v>148.08440399999986</v>
      </c>
      <c r="G121" s="105">
        <v>0</v>
      </c>
      <c r="H121" s="21">
        <f t="shared" si="3"/>
        <v>0</v>
      </c>
      <c r="I121" s="131">
        <f t="shared" si="4"/>
        <v>0</v>
      </c>
      <c r="J121" s="8"/>
    </row>
    <row r="122" spans="2:10" ht="15.6">
      <c r="B122" s="145"/>
      <c r="C122" s="18" t="s">
        <v>175</v>
      </c>
      <c r="D122" s="19" t="s">
        <v>176</v>
      </c>
      <c r="E122" s="21">
        <v>2.9000000000000001E-2</v>
      </c>
      <c r="F122" s="138">
        <v>53.606903999999965</v>
      </c>
      <c r="G122" s="105">
        <v>0</v>
      </c>
      <c r="H122" s="21">
        <f t="shared" si="3"/>
        <v>0</v>
      </c>
      <c r="I122" s="131">
        <f t="shared" ref="I122:I123" si="5">SUM(F122*G122)</f>
        <v>0</v>
      </c>
      <c r="J122" s="8"/>
    </row>
    <row r="123" spans="2:10" ht="15.6">
      <c r="B123" s="145"/>
      <c r="C123" s="18" t="s">
        <v>177</v>
      </c>
      <c r="D123" s="19" t="s">
        <v>178</v>
      </c>
      <c r="E123" s="21">
        <v>0.06</v>
      </c>
      <c r="F123" s="138">
        <v>111.28337999999991</v>
      </c>
      <c r="G123" s="105">
        <v>0</v>
      </c>
      <c r="H123" s="21">
        <f t="shared" si="3"/>
        <v>0</v>
      </c>
      <c r="I123" s="131">
        <f t="shared" si="5"/>
        <v>0</v>
      </c>
      <c r="J123" s="8"/>
    </row>
    <row r="124" spans="2:10" ht="15.6">
      <c r="B124" s="145"/>
      <c r="C124" s="18" t="s">
        <v>179</v>
      </c>
      <c r="D124" s="19" t="s">
        <v>180</v>
      </c>
      <c r="E124" s="21">
        <v>0.06</v>
      </c>
      <c r="F124" s="138">
        <v>111.28337999999991</v>
      </c>
      <c r="G124" s="105">
        <v>0</v>
      </c>
      <c r="H124" s="21">
        <f t="shared" si="3"/>
        <v>0</v>
      </c>
      <c r="I124" s="131">
        <f t="shared" si="4"/>
        <v>0</v>
      </c>
      <c r="J124" s="8"/>
    </row>
    <row r="125" spans="2:10" ht="15.6">
      <c r="B125" s="145"/>
      <c r="C125" s="18" t="s">
        <v>181</v>
      </c>
      <c r="D125" s="19" t="s">
        <v>182</v>
      </c>
      <c r="E125" s="21">
        <v>9.2999999999999999E-2</v>
      </c>
      <c r="F125" s="138">
        <v>172.71820799999986</v>
      </c>
      <c r="G125" s="105">
        <v>0</v>
      </c>
      <c r="H125" s="21">
        <f t="shared" si="3"/>
        <v>0</v>
      </c>
      <c r="I125" s="131">
        <f t="shared" si="4"/>
        <v>0</v>
      </c>
      <c r="J125" s="8"/>
    </row>
    <row r="126" spans="2:10" ht="15.6">
      <c r="B126" s="145"/>
      <c r="C126" s="18" t="s">
        <v>183</v>
      </c>
      <c r="D126" s="19" t="s">
        <v>184</v>
      </c>
      <c r="E126" s="21">
        <v>0.17699999999999999</v>
      </c>
      <c r="F126" s="138">
        <v>329.37449999999978</v>
      </c>
      <c r="G126" s="105">
        <v>0</v>
      </c>
      <c r="H126" s="21">
        <f t="shared" si="3"/>
        <v>0</v>
      </c>
      <c r="I126" s="131">
        <f t="shared" si="4"/>
        <v>0</v>
      </c>
      <c r="J126" s="8"/>
    </row>
    <row r="127" spans="2:10" ht="15.6">
      <c r="B127" s="145"/>
      <c r="C127" s="18" t="s">
        <v>185</v>
      </c>
      <c r="D127" s="19" t="s">
        <v>186</v>
      </c>
      <c r="E127" s="21">
        <v>0.17699999999999999</v>
      </c>
      <c r="F127" s="138">
        <v>329.37449999999978</v>
      </c>
      <c r="G127" s="105">
        <v>0</v>
      </c>
      <c r="H127" s="21">
        <f t="shared" si="3"/>
        <v>0</v>
      </c>
      <c r="I127" s="131">
        <f t="shared" si="4"/>
        <v>0</v>
      </c>
      <c r="J127" s="8"/>
    </row>
    <row r="128" spans="2:10" ht="15.6">
      <c r="B128" s="145"/>
      <c r="C128" s="18" t="s">
        <v>187</v>
      </c>
      <c r="D128" s="19" t="s">
        <v>188</v>
      </c>
      <c r="E128" s="21">
        <v>2.7E-2</v>
      </c>
      <c r="F128" s="138">
        <v>49.901903999999959</v>
      </c>
      <c r="G128" s="105">
        <v>0</v>
      </c>
      <c r="H128" s="21">
        <f t="shared" si="3"/>
        <v>0</v>
      </c>
      <c r="I128" s="131">
        <f t="shared" si="4"/>
        <v>0</v>
      </c>
      <c r="J128" s="8"/>
    </row>
    <row r="129" spans="2:10" ht="15.6">
      <c r="B129" s="145"/>
      <c r="C129" s="18" t="s">
        <v>189</v>
      </c>
      <c r="D129" s="19" t="s">
        <v>190</v>
      </c>
      <c r="E129" s="21">
        <v>9.9000000000000005E-2</v>
      </c>
      <c r="F129" s="138">
        <v>183.14259599999986</v>
      </c>
      <c r="G129" s="105">
        <v>0</v>
      </c>
      <c r="H129" s="21">
        <f t="shared" si="3"/>
        <v>0</v>
      </c>
      <c r="I129" s="131">
        <f t="shared" si="4"/>
        <v>0</v>
      </c>
      <c r="J129" s="8"/>
    </row>
    <row r="130" spans="2:10" ht="15.6">
      <c r="B130" s="145"/>
      <c r="C130" s="18" t="s">
        <v>222</v>
      </c>
      <c r="D130" s="19" t="s">
        <v>227</v>
      </c>
      <c r="E130" s="21">
        <v>1.7000000000000001E-2</v>
      </c>
      <c r="F130" s="138">
        <v>31.501391999999978</v>
      </c>
      <c r="G130" s="105">
        <v>0</v>
      </c>
      <c r="H130" s="21">
        <f t="shared" si="3"/>
        <v>0</v>
      </c>
      <c r="I130" s="131">
        <f t="shared" si="4"/>
        <v>0</v>
      </c>
      <c r="J130" s="8"/>
    </row>
    <row r="131" spans="2:10" ht="15.6">
      <c r="B131" s="145"/>
      <c r="C131" s="18" t="s">
        <v>223</v>
      </c>
      <c r="D131" s="19" t="s">
        <v>228</v>
      </c>
      <c r="E131" s="21">
        <v>9.6000000000000002E-2</v>
      </c>
      <c r="F131" s="138">
        <v>177.38354399999986</v>
      </c>
      <c r="G131" s="105">
        <v>0</v>
      </c>
      <c r="H131" s="21">
        <f t="shared" si="3"/>
        <v>0</v>
      </c>
      <c r="I131" s="131">
        <f t="shared" si="4"/>
        <v>0</v>
      </c>
      <c r="J131" s="8"/>
    </row>
    <row r="132" spans="2:10" ht="15.6">
      <c r="B132" s="145"/>
      <c r="C132" s="18" t="s">
        <v>226</v>
      </c>
      <c r="D132" s="19" t="s">
        <v>229</v>
      </c>
      <c r="E132" s="21">
        <v>9.6000000000000002E-2</v>
      </c>
      <c r="F132" s="138">
        <v>177.38354399999986</v>
      </c>
      <c r="G132" s="105">
        <v>0</v>
      </c>
      <c r="H132" s="21">
        <f t="shared" si="3"/>
        <v>0</v>
      </c>
      <c r="I132" s="131">
        <f t="shared" si="4"/>
        <v>0</v>
      </c>
      <c r="J132" s="8"/>
    </row>
    <row r="133" spans="2:10" ht="15.6">
      <c r="B133" s="145"/>
      <c r="C133" s="18" t="s">
        <v>224</v>
      </c>
      <c r="D133" s="19" t="s">
        <v>230</v>
      </c>
      <c r="E133" s="21">
        <v>9.6000000000000002E-2</v>
      </c>
      <c r="F133" s="138">
        <v>177.38354399999986</v>
      </c>
      <c r="G133" s="105">
        <v>0</v>
      </c>
      <c r="H133" s="21">
        <f t="shared" si="3"/>
        <v>0</v>
      </c>
      <c r="I133" s="131">
        <f t="shared" si="4"/>
        <v>0</v>
      </c>
      <c r="J133" s="8"/>
    </row>
    <row r="134" spans="2:10" ht="15.6">
      <c r="B134" s="145"/>
      <c r="C134" s="18" t="s">
        <v>225</v>
      </c>
      <c r="D134" s="19" t="s">
        <v>231</v>
      </c>
      <c r="E134" s="21">
        <v>9.6000000000000002E-2</v>
      </c>
      <c r="F134" s="143">
        <v>177.38354399999986</v>
      </c>
      <c r="G134" s="105">
        <v>0</v>
      </c>
      <c r="H134" s="21">
        <f t="shared" si="3"/>
        <v>0</v>
      </c>
      <c r="I134" s="131">
        <f t="shared" si="4"/>
        <v>0</v>
      </c>
      <c r="J134" s="8"/>
    </row>
    <row r="135" spans="2:10" ht="15.6">
      <c r="B135" s="145"/>
      <c r="C135" s="25">
        <v>462</v>
      </c>
      <c r="D135" s="26" t="s">
        <v>191</v>
      </c>
      <c r="E135" s="27">
        <v>0.02</v>
      </c>
      <c r="F135" s="137">
        <v>36.937367999999978</v>
      </c>
      <c r="G135" s="105">
        <v>0</v>
      </c>
      <c r="H135" s="21">
        <f t="shared" si="3"/>
        <v>0</v>
      </c>
      <c r="I135" s="131">
        <f t="shared" si="4"/>
        <v>0</v>
      </c>
      <c r="J135" s="8"/>
    </row>
    <row r="136" spans="2:10" ht="15.6">
      <c r="B136" s="145"/>
      <c r="C136" s="25">
        <v>515</v>
      </c>
      <c r="D136" s="26" t="s">
        <v>391</v>
      </c>
      <c r="E136" s="27">
        <v>6.9000000000000006E-2</v>
      </c>
      <c r="F136" s="137">
        <v>127.56166799999988</v>
      </c>
      <c r="G136" s="105">
        <v>0</v>
      </c>
      <c r="H136" s="21">
        <f t="shared" si="3"/>
        <v>0</v>
      </c>
      <c r="I136" s="131">
        <f t="shared" si="4"/>
        <v>0</v>
      </c>
      <c r="J136" s="8"/>
    </row>
    <row r="137" spans="2:10" ht="15.6">
      <c r="B137" s="145"/>
      <c r="C137" s="25">
        <v>521</v>
      </c>
      <c r="D137" s="19" t="s">
        <v>390</v>
      </c>
      <c r="E137" s="27">
        <v>7.0999999999999994E-2</v>
      </c>
      <c r="F137" s="137">
        <v>131.19849599999992</v>
      </c>
      <c r="G137" s="105">
        <v>0</v>
      </c>
      <c r="H137" s="21">
        <f t="shared" si="3"/>
        <v>0</v>
      </c>
      <c r="I137" s="131">
        <f t="shared" si="4"/>
        <v>0</v>
      </c>
      <c r="J137" s="8"/>
    </row>
    <row r="138" spans="2:10" ht="15.6" customHeight="1">
      <c r="B138" s="145"/>
      <c r="C138" s="25">
        <v>522</v>
      </c>
      <c r="D138" s="19" t="s">
        <v>393</v>
      </c>
      <c r="E138" s="27">
        <v>7.0999999999999994E-2</v>
      </c>
      <c r="F138" s="137">
        <v>131.19849599999992</v>
      </c>
      <c r="G138" s="105">
        <v>0</v>
      </c>
      <c r="H138" s="21">
        <f t="shared" si="3"/>
        <v>0</v>
      </c>
      <c r="I138" s="131">
        <f t="shared" si="4"/>
        <v>0</v>
      </c>
      <c r="J138" s="8"/>
    </row>
    <row r="139" spans="2:10" ht="15.6" customHeight="1">
      <c r="B139" s="145"/>
      <c r="C139" s="25">
        <v>523</v>
      </c>
      <c r="D139" s="19" t="s">
        <v>394</v>
      </c>
      <c r="E139" s="27">
        <v>6.2E-2</v>
      </c>
      <c r="F139" s="137">
        <v>114.58231199999992</v>
      </c>
      <c r="G139" s="105">
        <v>0</v>
      </c>
      <c r="H139" s="21">
        <f t="shared" si="3"/>
        <v>0</v>
      </c>
      <c r="I139" s="131">
        <f t="shared" si="4"/>
        <v>0</v>
      </c>
      <c r="J139" s="8"/>
    </row>
    <row r="140" spans="2:10" ht="15.6">
      <c r="B140" s="146"/>
      <c r="C140" s="25">
        <v>524</v>
      </c>
      <c r="D140" s="26" t="s">
        <v>392</v>
      </c>
      <c r="E140" s="27">
        <v>0.121</v>
      </c>
      <c r="F140" s="137">
        <v>223.64861999999991</v>
      </c>
      <c r="G140" s="105">
        <v>0</v>
      </c>
      <c r="H140" s="21">
        <f t="shared" si="3"/>
        <v>0</v>
      </c>
      <c r="I140" s="131">
        <f t="shared" si="4"/>
        <v>0</v>
      </c>
      <c r="J140" s="8"/>
    </row>
    <row r="141" spans="2:10" ht="15.6">
      <c r="B141" s="13" t="s">
        <v>7</v>
      </c>
      <c r="C141" s="13" t="s">
        <v>8</v>
      </c>
      <c r="D141" s="38" t="s">
        <v>9</v>
      </c>
      <c r="E141" s="14" t="s">
        <v>0</v>
      </c>
      <c r="F141" s="15" t="s">
        <v>10</v>
      </c>
      <c r="G141" s="106" t="s">
        <v>210</v>
      </c>
      <c r="H141" s="104" t="s">
        <v>211</v>
      </c>
      <c r="I141" s="15" t="s">
        <v>212</v>
      </c>
      <c r="J141" s="8"/>
    </row>
    <row r="142" spans="2:10" ht="15.6">
      <c r="B142" s="144" t="s">
        <v>192</v>
      </c>
      <c r="C142" s="16" t="s">
        <v>219</v>
      </c>
      <c r="D142" s="17" t="s">
        <v>220</v>
      </c>
      <c r="E142" s="20">
        <v>4.4999999999999998E-2</v>
      </c>
      <c r="F142" s="137">
        <v>82.147259999999946</v>
      </c>
      <c r="G142" s="105">
        <v>0</v>
      </c>
      <c r="H142" s="21">
        <f t="shared" ref="H142" si="6">SUM(E142*G142)</f>
        <v>0</v>
      </c>
      <c r="I142" s="131">
        <f t="shared" si="4"/>
        <v>0</v>
      </c>
      <c r="J142" s="8"/>
    </row>
    <row r="143" spans="2:10" ht="15.6">
      <c r="B143" s="145"/>
      <c r="C143" s="18" t="s">
        <v>193</v>
      </c>
      <c r="D143" s="19" t="s">
        <v>194</v>
      </c>
      <c r="E143" s="20">
        <v>0.59899999999999998</v>
      </c>
      <c r="F143" s="143">
        <v>1107.3741119999991</v>
      </c>
      <c r="G143" s="105">
        <v>0</v>
      </c>
      <c r="H143" s="21">
        <f t="shared" si="3"/>
        <v>0</v>
      </c>
      <c r="I143" s="131">
        <f t="shared" si="4"/>
        <v>0</v>
      </c>
      <c r="J143" s="8"/>
    </row>
    <row r="144" spans="2:10" ht="15.6">
      <c r="B144" s="145"/>
      <c r="C144" s="18" t="s">
        <v>195</v>
      </c>
      <c r="D144" s="19" t="s">
        <v>196</v>
      </c>
      <c r="E144" s="20">
        <v>0.128</v>
      </c>
      <c r="F144" s="138">
        <v>236.74949999999978</v>
      </c>
      <c r="G144" s="105">
        <v>0</v>
      </c>
      <c r="H144" s="21">
        <f t="shared" si="3"/>
        <v>0</v>
      </c>
      <c r="I144" s="131">
        <f t="shared" si="4"/>
        <v>0</v>
      </c>
      <c r="J144" s="8"/>
    </row>
    <row r="145" spans="2:10" ht="15.6">
      <c r="B145" s="145"/>
      <c r="C145" s="18" t="s">
        <v>197</v>
      </c>
      <c r="D145" s="19" t="s">
        <v>198</v>
      </c>
      <c r="E145" s="20">
        <v>9.6000000000000002E-2</v>
      </c>
      <c r="F145" s="138">
        <v>177.38354399999986</v>
      </c>
      <c r="G145" s="105">
        <v>0</v>
      </c>
      <c r="H145" s="21">
        <f t="shared" si="3"/>
        <v>0</v>
      </c>
      <c r="I145" s="131">
        <f t="shared" si="4"/>
        <v>0</v>
      </c>
      <c r="J145" s="8"/>
    </row>
    <row r="146" spans="2:10" ht="15.6">
      <c r="B146" s="145"/>
      <c r="C146" s="18" t="s">
        <v>199</v>
      </c>
      <c r="D146" s="19" t="s">
        <v>200</v>
      </c>
      <c r="E146" s="20">
        <v>0.128</v>
      </c>
      <c r="F146" s="138">
        <v>236.75</v>
      </c>
      <c r="G146" s="105">
        <v>0</v>
      </c>
      <c r="H146" s="21">
        <f t="shared" si="3"/>
        <v>0</v>
      </c>
      <c r="I146" s="131">
        <f t="shared" si="4"/>
        <v>0</v>
      </c>
      <c r="J146" s="8"/>
    </row>
    <row r="147" spans="2:10" ht="15.6" customHeight="1">
      <c r="B147" s="145"/>
      <c r="C147" s="18" t="s">
        <v>201</v>
      </c>
      <c r="D147" s="19" t="s">
        <v>202</v>
      </c>
      <c r="E147" s="20">
        <v>0.122</v>
      </c>
      <c r="F147" s="138">
        <v>225.50111999999979</v>
      </c>
      <c r="G147" s="105">
        <v>0</v>
      </c>
      <c r="H147" s="21">
        <f t="shared" si="3"/>
        <v>0</v>
      </c>
      <c r="I147" s="131">
        <f t="shared" si="4"/>
        <v>0</v>
      </c>
      <c r="J147" s="8"/>
    </row>
    <row r="148" spans="2:10" ht="15.6">
      <c r="B148" s="145"/>
      <c r="C148" s="18" t="s">
        <v>203</v>
      </c>
      <c r="D148" s="19" t="s">
        <v>204</v>
      </c>
      <c r="E148" s="20">
        <v>0.159</v>
      </c>
      <c r="F148" s="138">
        <v>293.9665559999998</v>
      </c>
      <c r="G148" s="105">
        <v>0</v>
      </c>
      <c r="H148" s="21">
        <f t="shared" si="3"/>
        <v>0</v>
      </c>
      <c r="I148" s="131">
        <f t="shared" si="4"/>
        <v>0</v>
      </c>
      <c r="J148" s="8"/>
    </row>
    <row r="149" spans="2:10" ht="15.6">
      <c r="B149" s="146"/>
      <c r="C149" s="18" t="s">
        <v>205</v>
      </c>
      <c r="D149" s="19" t="s">
        <v>206</v>
      </c>
      <c r="E149" s="20">
        <v>0.13300000000000001</v>
      </c>
      <c r="F149" s="137">
        <v>245.56443599999983</v>
      </c>
      <c r="G149" s="105">
        <v>0</v>
      </c>
      <c r="H149" s="21">
        <f t="shared" si="3"/>
        <v>0</v>
      </c>
      <c r="I149" s="131">
        <f t="shared" si="4"/>
        <v>0</v>
      </c>
      <c r="J149" s="8"/>
    </row>
    <row r="150" spans="2:10" ht="15.6" customHeight="1">
      <c r="B150" s="69"/>
      <c r="C150" s="59"/>
      <c r="D150" s="60"/>
      <c r="E150" s="67"/>
      <c r="F150" s="61"/>
      <c r="G150" s="62"/>
      <c r="H150" s="11"/>
      <c r="I150" s="61"/>
      <c r="J150" s="12"/>
    </row>
    <row r="151" spans="2:10" s="12" customFormat="1" ht="18">
      <c r="B151" s="214" t="s">
        <v>324</v>
      </c>
      <c r="C151" s="214"/>
      <c r="D151" s="214"/>
      <c r="E151" s="214"/>
      <c r="F151" s="214"/>
      <c r="G151" s="214"/>
      <c r="H151" s="214"/>
      <c r="I151" s="214"/>
    </row>
    <row r="152" spans="2:10" s="12" customFormat="1" ht="18">
      <c r="B152" s="211" t="s">
        <v>339</v>
      </c>
      <c r="C152" s="211"/>
      <c r="D152" s="211"/>
      <c r="E152" s="211"/>
      <c r="F152" s="211"/>
      <c r="G152" s="211"/>
      <c r="H152" s="211"/>
      <c r="I152" s="211"/>
    </row>
    <row r="153" spans="2:10" s="12" customFormat="1" ht="15.6">
      <c r="B153" s="13" t="s">
        <v>7</v>
      </c>
      <c r="C153" s="13" t="s">
        <v>8</v>
      </c>
      <c r="D153" s="38" t="s">
        <v>340</v>
      </c>
      <c r="E153" s="28"/>
      <c r="F153" s="15" t="s">
        <v>10</v>
      </c>
      <c r="G153" s="15" t="s">
        <v>210</v>
      </c>
      <c r="H153" s="15"/>
      <c r="I153" s="15" t="s">
        <v>212</v>
      </c>
    </row>
    <row r="154" spans="2:10" s="12" customFormat="1" ht="15.6">
      <c r="B154" s="147" t="s">
        <v>233</v>
      </c>
      <c r="C154" s="31">
        <v>1000</v>
      </c>
      <c r="D154" s="35" t="s">
        <v>234</v>
      </c>
      <c r="E154" s="28"/>
      <c r="F154" s="108">
        <v>5.1869999999999994</v>
      </c>
      <c r="G154" s="119">
        <v>0</v>
      </c>
      <c r="H154" s="15"/>
      <c r="I154" s="112">
        <f>SUM(F154*G154)</f>
        <v>0</v>
      </c>
    </row>
    <row r="155" spans="2:10" s="12" customFormat="1" ht="15.6">
      <c r="B155" s="148"/>
      <c r="C155" s="31">
        <v>1001</v>
      </c>
      <c r="D155" s="35" t="s">
        <v>235</v>
      </c>
      <c r="E155" s="28"/>
      <c r="F155" s="108">
        <v>14.375399999999997</v>
      </c>
      <c r="G155" s="120">
        <v>0</v>
      </c>
      <c r="H155" s="15"/>
      <c r="I155" s="112">
        <f t="shared" ref="I155:I206" si="7">SUM(F155*G155)</f>
        <v>0</v>
      </c>
    </row>
    <row r="156" spans="2:10" s="12" customFormat="1" ht="15.6" customHeight="1">
      <c r="B156" s="148"/>
      <c r="C156" s="31">
        <v>1004</v>
      </c>
      <c r="D156" s="35" t="s">
        <v>403</v>
      </c>
      <c r="E156" s="28"/>
      <c r="F156" s="108">
        <v>116.18879999999999</v>
      </c>
      <c r="G156" s="120">
        <v>0</v>
      </c>
      <c r="H156" s="15"/>
      <c r="I156" s="112">
        <f t="shared" si="7"/>
        <v>0</v>
      </c>
    </row>
    <row r="157" spans="2:10" s="12" customFormat="1" ht="15.6">
      <c r="B157" s="148"/>
      <c r="C157" s="31">
        <v>1008</v>
      </c>
      <c r="D157" s="35" t="s">
        <v>236</v>
      </c>
      <c r="E157" s="28"/>
      <c r="F157" s="108">
        <v>17.339399999999998</v>
      </c>
      <c r="G157" s="120">
        <v>0</v>
      </c>
      <c r="H157" s="15"/>
      <c r="I157" s="112">
        <f t="shared" si="7"/>
        <v>0</v>
      </c>
    </row>
    <row r="158" spans="2:10" s="12" customFormat="1" ht="15.6">
      <c r="B158" s="148"/>
      <c r="C158" s="102">
        <v>1134</v>
      </c>
      <c r="D158" s="36" t="s">
        <v>237</v>
      </c>
      <c r="E158" s="28"/>
      <c r="F158" s="108">
        <v>1.482</v>
      </c>
      <c r="G158" s="119">
        <v>0</v>
      </c>
      <c r="H158" s="15"/>
      <c r="I158" s="112">
        <f t="shared" si="7"/>
        <v>0</v>
      </c>
    </row>
    <row r="159" spans="2:10" s="12" customFormat="1" ht="15.6">
      <c r="B159" s="148"/>
      <c r="C159" s="102">
        <v>1406</v>
      </c>
      <c r="D159" s="36" t="s">
        <v>404</v>
      </c>
      <c r="E159" s="28"/>
      <c r="F159" s="108">
        <v>72.03</v>
      </c>
      <c r="G159" s="119">
        <v>0</v>
      </c>
      <c r="H159" s="15"/>
      <c r="I159" s="112">
        <f t="shared" si="7"/>
        <v>0</v>
      </c>
    </row>
    <row r="160" spans="2:10" s="12" customFormat="1" ht="15.6">
      <c r="B160" s="149"/>
      <c r="C160" s="102">
        <v>1422</v>
      </c>
      <c r="D160" s="36" t="s">
        <v>405</v>
      </c>
      <c r="E160" s="28"/>
      <c r="F160" s="108">
        <v>72.03</v>
      </c>
      <c r="G160" s="119">
        <v>0</v>
      </c>
      <c r="H160" s="15"/>
      <c r="I160" s="112">
        <f t="shared" si="7"/>
        <v>0</v>
      </c>
    </row>
    <row r="161" spans="2:9" s="12" customFormat="1" ht="15.6">
      <c r="B161" s="13" t="s">
        <v>7</v>
      </c>
      <c r="C161" s="13" t="s">
        <v>8</v>
      </c>
      <c r="D161" s="38" t="s">
        <v>340</v>
      </c>
      <c r="E161" s="28"/>
      <c r="F161" s="15" t="s">
        <v>10</v>
      </c>
      <c r="G161" s="106" t="s">
        <v>210</v>
      </c>
      <c r="H161" s="15"/>
      <c r="I161" s="15" t="s">
        <v>212</v>
      </c>
    </row>
    <row r="162" spans="2:9" s="12" customFormat="1" ht="15.6">
      <c r="B162" s="147" t="s">
        <v>238</v>
      </c>
      <c r="C162" s="31">
        <v>1100</v>
      </c>
      <c r="D162" s="35" t="s">
        <v>239</v>
      </c>
      <c r="E162" s="28"/>
      <c r="F162" s="108">
        <v>9.3365999999999989</v>
      </c>
      <c r="G162" s="119">
        <v>0</v>
      </c>
      <c r="H162" s="15"/>
      <c r="I162" s="112">
        <f t="shared" si="7"/>
        <v>0</v>
      </c>
    </row>
    <row r="163" spans="2:9" s="12" customFormat="1" ht="15.6">
      <c r="B163" s="148"/>
      <c r="C163" s="31">
        <v>1105</v>
      </c>
      <c r="D163" s="35" t="s">
        <v>240</v>
      </c>
      <c r="E163" s="28"/>
      <c r="F163" s="108">
        <v>1.9265999999999999</v>
      </c>
      <c r="G163" s="119">
        <v>0</v>
      </c>
      <c r="H163" s="15"/>
      <c r="I163" s="112">
        <f t="shared" si="7"/>
        <v>0</v>
      </c>
    </row>
    <row r="164" spans="2:9" s="12" customFormat="1" ht="15.6">
      <c r="B164" s="148"/>
      <c r="C164" s="31">
        <v>1106</v>
      </c>
      <c r="D164" s="35" t="s">
        <v>241</v>
      </c>
      <c r="E164" s="28"/>
      <c r="F164" s="108">
        <v>2.964</v>
      </c>
      <c r="G164" s="119">
        <v>0</v>
      </c>
      <c r="H164" s="15"/>
      <c r="I164" s="112">
        <f t="shared" si="7"/>
        <v>0</v>
      </c>
    </row>
    <row r="165" spans="2:9" s="12" customFormat="1" ht="15.6">
      <c r="B165" s="148"/>
      <c r="C165" s="31">
        <v>1107</v>
      </c>
      <c r="D165" s="35" t="s">
        <v>242</v>
      </c>
      <c r="E165" s="28"/>
      <c r="F165" s="108">
        <v>2.964</v>
      </c>
      <c r="G165" s="119">
        <v>0</v>
      </c>
      <c r="H165" s="15"/>
      <c r="I165" s="112">
        <f t="shared" si="7"/>
        <v>0</v>
      </c>
    </row>
    <row r="166" spans="2:9" s="12" customFormat="1" ht="15.6">
      <c r="B166" s="148"/>
      <c r="C166" s="31">
        <v>1113</v>
      </c>
      <c r="D166" s="35" t="s">
        <v>243</v>
      </c>
      <c r="E166" s="28"/>
      <c r="F166" s="108">
        <v>2.964</v>
      </c>
      <c r="G166" s="119">
        <v>0</v>
      </c>
      <c r="H166" s="15"/>
      <c r="I166" s="112">
        <f t="shared" si="7"/>
        <v>0</v>
      </c>
    </row>
    <row r="167" spans="2:9" s="12" customFormat="1" ht="15.6">
      <c r="B167" s="148"/>
      <c r="C167" s="31">
        <v>1120</v>
      </c>
      <c r="D167" s="35" t="s">
        <v>244</v>
      </c>
      <c r="E167" s="28"/>
      <c r="F167" s="108">
        <v>1.482</v>
      </c>
      <c r="G167" s="119">
        <v>0</v>
      </c>
      <c r="H167" s="15"/>
      <c r="I167" s="112">
        <f t="shared" si="7"/>
        <v>0</v>
      </c>
    </row>
    <row r="168" spans="2:9" s="12" customFormat="1" ht="15.6">
      <c r="B168" s="148"/>
      <c r="C168" s="31">
        <v>1123</v>
      </c>
      <c r="D168" s="35" t="s">
        <v>245</v>
      </c>
      <c r="E168" s="28"/>
      <c r="F168" s="108">
        <v>5.1869999999999994</v>
      </c>
      <c r="G168" s="119">
        <v>0</v>
      </c>
      <c r="H168" s="15"/>
      <c r="I168" s="112">
        <f t="shared" si="7"/>
        <v>0</v>
      </c>
    </row>
    <row r="169" spans="2:9" s="12" customFormat="1" ht="15.6">
      <c r="B169" s="148"/>
      <c r="C169" s="31">
        <v>1124</v>
      </c>
      <c r="D169" s="35" t="s">
        <v>246</v>
      </c>
      <c r="E169" s="28"/>
      <c r="F169" s="108">
        <v>1.482</v>
      </c>
      <c r="G169" s="119">
        <v>0</v>
      </c>
      <c r="H169" s="15"/>
      <c r="I169" s="112">
        <f t="shared" si="7"/>
        <v>0</v>
      </c>
    </row>
    <row r="170" spans="2:9" s="12" customFormat="1" ht="15.6">
      <c r="B170" s="148"/>
      <c r="C170" s="31">
        <v>1130</v>
      </c>
      <c r="D170" s="35" t="s">
        <v>247</v>
      </c>
      <c r="E170" s="28"/>
      <c r="F170" s="108">
        <v>1.482</v>
      </c>
      <c r="G170" s="119">
        <v>0</v>
      </c>
      <c r="H170" s="15"/>
      <c r="I170" s="112">
        <f t="shared" si="7"/>
        <v>0</v>
      </c>
    </row>
    <row r="171" spans="2:9" s="12" customFormat="1" ht="15.6">
      <c r="B171" s="148"/>
      <c r="C171" s="31">
        <v>1133</v>
      </c>
      <c r="D171" s="35" t="s">
        <v>248</v>
      </c>
      <c r="E171" s="28"/>
      <c r="F171" s="108">
        <v>57.797999999999988</v>
      </c>
      <c r="G171" s="119">
        <v>0</v>
      </c>
      <c r="H171" s="15"/>
      <c r="I171" s="112">
        <f t="shared" si="7"/>
        <v>0</v>
      </c>
    </row>
    <row r="172" spans="2:9" s="12" customFormat="1" ht="15.6">
      <c r="B172" s="148"/>
      <c r="C172" s="31">
        <v>1136</v>
      </c>
      <c r="D172" s="35" t="s">
        <v>249</v>
      </c>
      <c r="E172" s="28"/>
      <c r="F172" s="108">
        <v>5.7797999999999998</v>
      </c>
      <c r="G172" s="119">
        <v>0</v>
      </c>
      <c r="H172" s="15"/>
      <c r="I172" s="112">
        <f t="shared" si="7"/>
        <v>0</v>
      </c>
    </row>
    <row r="173" spans="2:9" s="12" customFormat="1" ht="15.6">
      <c r="B173" s="148"/>
      <c r="C173" s="31">
        <v>1143</v>
      </c>
      <c r="D173" s="95" t="s">
        <v>425</v>
      </c>
      <c r="E173" s="28"/>
      <c r="F173" s="108">
        <v>1.482</v>
      </c>
      <c r="G173" s="119">
        <v>0</v>
      </c>
      <c r="H173" s="15"/>
      <c r="I173" s="112">
        <f t="shared" si="7"/>
        <v>0</v>
      </c>
    </row>
    <row r="174" spans="2:9" s="12" customFormat="1" ht="15.6">
      <c r="B174" s="148"/>
      <c r="C174" s="31">
        <v>1144</v>
      </c>
      <c r="D174" s="95" t="s">
        <v>426</v>
      </c>
      <c r="E174" s="28"/>
      <c r="F174" s="108">
        <v>1.482</v>
      </c>
      <c r="G174" s="119">
        <v>0</v>
      </c>
      <c r="H174" s="15"/>
      <c r="I174" s="112">
        <f t="shared" si="7"/>
        <v>0</v>
      </c>
    </row>
    <row r="175" spans="2:9" s="12" customFormat="1" ht="15.6" customHeight="1">
      <c r="B175" s="148"/>
      <c r="C175" s="31">
        <v>1145</v>
      </c>
      <c r="D175" s="95" t="s">
        <v>427</v>
      </c>
      <c r="E175" s="28"/>
      <c r="F175" s="108">
        <v>1.482</v>
      </c>
      <c r="G175" s="119">
        <v>0</v>
      </c>
      <c r="H175" s="15"/>
      <c r="I175" s="112">
        <f t="shared" si="7"/>
        <v>0</v>
      </c>
    </row>
    <row r="176" spans="2:9" s="12" customFormat="1" ht="16.2" thickBot="1">
      <c r="B176" s="149"/>
      <c r="C176" s="31">
        <v>1146</v>
      </c>
      <c r="D176" s="94" t="s">
        <v>428</v>
      </c>
      <c r="E176" s="28"/>
      <c r="F176" s="108">
        <v>1.482</v>
      </c>
      <c r="G176" s="119">
        <v>0</v>
      </c>
      <c r="H176" s="15"/>
      <c r="I176" s="112">
        <f t="shared" si="7"/>
        <v>0</v>
      </c>
    </row>
    <row r="177" spans="2:9" s="12" customFormat="1" ht="15.6">
      <c r="B177" s="13" t="s">
        <v>7</v>
      </c>
      <c r="C177" s="13" t="s">
        <v>8</v>
      </c>
      <c r="D177" s="38" t="s">
        <v>340</v>
      </c>
      <c r="E177" s="28"/>
      <c r="F177" s="15" t="s">
        <v>10</v>
      </c>
      <c r="G177" s="106" t="s">
        <v>210</v>
      </c>
      <c r="H177" s="15"/>
      <c r="I177" s="15" t="s">
        <v>212</v>
      </c>
    </row>
    <row r="178" spans="2:9" s="12" customFormat="1" ht="15.6">
      <c r="B178" s="215" t="s">
        <v>321</v>
      </c>
      <c r="C178" s="31">
        <v>1201</v>
      </c>
      <c r="D178" s="35" t="s">
        <v>250</v>
      </c>
      <c r="E178" s="28"/>
      <c r="F178" s="108">
        <v>57.797999999999988</v>
      </c>
      <c r="G178" s="119">
        <v>0</v>
      </c>
      <c r="H178" s="15"/>
      <c r="I178" s="112">
        <f t="shared" si="7"/>
        <v>0</v>
      </c>
    </row>
    <row r="179" spans="2:9" s="12" customFormat="1" ht="15.6">
      <c r="B179" s="215"/>
      <c r="C179" s="31">
        <v>1202</v>
      </c>
      <c r="D179" s="35" t="s">
        <v>406</v>
      </c>
      <c r="E179" s="28"/>
      <c r="F179" s="108">
        <v>6.6</v>
      </c>
      <c r="G179" s="119">
        <v>0</v>
      </c>
      <c r="H179" s="15"/>
      <c r="I179" s="112">
        <f t="shared" si="7"/>
        <v>0</v>
      </c>
    </row>
    <row r="180" spans="2:9" s="12" customFormat="1" ht="15.6">
      <c r="B180" s="215"/>
      <c r="C180" s="31">
        <v>1204</v>
      </c>
      <c r="D180" s="35" t="s">
        <v>407</v>
      </c>
      <c r="E180" s="28"/>
      <c r="F180" s="108">
        <v>2.3712</v>
      </c>
      <c r="G180" s="119">
        <v>0</v>
      </c>
      <c r="H180" s="15"/>
      <c r="I180" s="112">
        <f t="shared" si="7"/>
        <v>0</v>
      </c>
    </row>
    <row r="181" spans="2:9" s="12" customFormat="1" ht="15.6">
      <c r="B181" s="215"/>
      <c r="C181" s="31">
        <v>1210</v>
      </c>
      <c r="D181" s="35" t="s">
        <v>251</v>
      </c>
      <c r="E181" s="28"/>
      <c r="F181" s="108">
        <v>92.921399999999977</v>
      </c>
      <c r="G181" s="119">
        <v>0</v>
      </c>
      <c r="H181" s="15"/>
      <c r="I181" s="112">
        <f t="shared" si="7"/>
        <v>0</v>
      </c>
    </row>
    <row r="182" spans="2:9" s="12" customFormat="1" ht="15.6">
      <c r="B182" s="215"/>
      <c r="C182" s="102">
        <v>1222</v>
      </c>
      <c r="D182" s="35" t="s">
        <v>408</v>
      </c>
      <c r="E182" s="28"/>
      <c r="F182" s="108">
        <v>6.6</v>
      </c>
      <c r="G182" s="119">
        <v>0</v>
      </c>
      <c r="H182" s="15"/>
      <c r="I182" s="112">
        <f t="shared" si="7"/>
        <v>0</v>
      </c>
    </row>
    <row r="183" spans="2:9" s="12" customFormat="1" ht="15.6">
      <c r="B183" s="215"/>
      <c r="C183" s="102">
        <v>1224</v>
      </c>
      <c r="D183" s="35" t="s">
        <v>409</v>
      </c>
      <c r="E183" s="28"/>
      <c r="F183" s="108">
        <v>2.3712</v>
      </c>
      <c r="G183" s="119">
        <v>0</v>
      </c>
      <c r="H183" s="15"/>
      <c r="I183" s="112">
        <f t="shared" si="7"/>
        <v>0</v>
      </c>
    </row>
    <row r="184" spans="2:9" s="12" customFormat="1" ht="15.6">
      <c r="B184" s="215"/>
      <c r="C184" s="178">
        <v>1502</v>
      </c>
      <c r="D184" s="35" t="s">
        <v>252</v>
      </c>
      <c r="E184" s="28"/>
      <c r="F184" s="108">
        <v>72.025199999999998</v>
      </c>
      <c r="G184" s="119">
        <v>0</v>
      </c>
      <c r="H184" s="15"/>
      <c r="I184" s="112">
        <f t="shared" si="7"/>
        <v>0</v>
      </c>
    </row>
    <row r="185" spans="2:9" s="12" customFormat="1" ht="15.6">
      <c r="B185" s="215"/>
      <c r="C185" s="179"/>
      <c r="D185" s="35" t="s">
        <v>253</v>
      </c>
      <c r="E185" s="28"/>
      <c r="F185" s="108">
        <v>144.06</v>
      </c>
      <c r="G185" s="119">
        <v>0</v>
      </c>
      <c r="H185" s="15"/>
      <c r="I185" s="112">
        <f t="shared" si="7"/>
        <v>0</v>
      </c>
    </row>
    <row r="186" spans="2:9" s="12" customFormat="1" ht="15.6" customHeight="1">
      <c r="B186" s="215"/>
      <c r="C186" s="180"/>
      <c r="D186" s="35" t="s">
        <v>254</v>
      </c>
      <c r="E186" s="28"/>
      <c r="F186" s="108">
        <v>216.09</v>
      </c>
      <c r="G186" s="119">
        <v>0</v>
      </c>
      <c r="H186" s="15"/>
      <c r="I186" s="112">
        <f t="shared" si="7"/>
        <v>0</v>
      </c>
    </row>
    <row r="187" spans="2:9" s="12" customFormat="1" ht="15.6">
      <c r="B187" s="215"/>
      <c r="C187" s="31">
        <v>1505</v>
      </c>
      <c r="D187" s="35" t="s">
        <v>255</v>
      </c>
      <c r="E187" s="28"/>
      <c r="F187" s="108">
        <v>619.32779999999991</v>
      </c>
      <c r="G187" s="119">
        <v>0</v>
      </c>
      <c r="H187" s="15"/>
      <c r="I187" s="112">
        <f t="shared" si="7"/>
        <v>0</v>
      </c>
    </row>
    <row r="188" spans="2:9" s="12" customFormat="1" ht="15.6">
      <c r="B188" s="215"/>
      <c r="C188" s="31">
        <v>1536</v>
      </c>
      <c r="D188" s="35" t="s">
        <v>256</v>
      </c>
      <c r="E188" s="28"/>
      <c r="F188" s="108">
        <v>725.8836</v>
      </c>
      <c r="G188" s="119">
        <v>0</v>
      </c>
      <c r="H188" s="15"/>
      <c r="I188" s="112">
        <f t="shared" si="7"/>
        <v>0</v>
      </c>
    </row>
    <row r="189" spans="2:9" s="12" customFormat="1" ht="15.6" customHeight="1">
      <c r="B189" s="215"/>
      <c r="C189" s="31">
        <v>1301</v>
      </c>
      <c r="D189" s="35" t="s">
        <v>257</v>
      </c>
      <c r="E189" s="28"/>
      <c r="F189" s="108">
        <v>58.094399999999993</v>
      </c>
      <c r="G189" s="119">
        <v>0</v>
      </c>
      <c r="H189" s="15"/>
      <c r="I189" s="112">
        <f t="shared" si="7"/>
        <v>0</v>
      </c>
    </row>
    <row r="190" spans="2:9" s="12" customFormat="1" ht="15.6">
      <c r="B190" s="13" t="s">
        <v>7</v>
      </c>
      <c r="C190" s="13" t="s">
        <v>8</v>
      </c>
      <c r="D190" s="38" t="s">
        <v>340</v>
      </c>
      <c r="E190" s="28"/>
      <c r="F190" s="15" t="s">
        <v>10</v>
      </c>
      <c r="G190" s="106" t="s">
        <v>210</v>
      </c>
      <c r="H190" s="15"/>
      <c r="I190" s="15" t="s">
        <v>212</v>
      </c>
    </row>
    <row r="191" spans="2:9" s="12" customFormat="1" ht="15.6">
      <c r="B191" s="218" t="s">
        <v>322</v>
      </c>
      <c r="C191" s="31">
        <v>1212</v>
      </c>
      <c r="D191" s="35" t="s">
        <v>411</v>
      </c>
      <c r="E191" s="28"/>
      <c r="F191" s="109">
        <v>0</v>
      </c>
      <c r="G191" s="119">
        <v>0</v>
      </c>
      <c r="H191" s="15"/>
      <c r="I191" s="112">
        <f t="shared" si="7"/>
        <v>0</v>
      </c>
    </row>
    <row r="192" spans="2:9" s="12" customFormat="1" ht="15.6">
      <c r="B192" s="218"/>
      <c r="C192" s="31">
        <v>1223</v>
      </c>
      <c r="D192" s="35" t="s">
        <v>412</v>
      </c>
      <c r="E192" s="28"/>
      <c r="F192" s="109">
        <v>0</v>
      </c>
      <c r="G192" s="119">
        <v>0</v>
      </c>
      <c r="H192" s="15"/>
      <c r="I192" s="112">
        <f t="shared" si="7"/>
        <v>0</v>
      </c>
    </row>
    <row r="193" spans="2:9" s="12" customFormat="1" ht="15.6">
      <c r="B193" s="218"/>
      <c r="C193" s="33">
        <v>1537</v>
      </c>
      <c r="D193" s="37" t="s">
        <v>258</v>
      </c>
      <c r="E193" s="28"/>
      <c r="F193" s="109">
        <v>0</v>
      </c>
      <c r="G193" s="119">
        <v>0</v>
      </c>
      <c r="H193" s="15"/>
      <c r="I193" s="112">
        <f t="shared" si="7"/>
        <v>0</v>
      </c>
    </row>
    <row r="194" spans="2:9" s="12" customFormat="1" ht="15.6">
      <c r="B194" s="13" t="s">
        <v>7</v>
      </c>
      <c r="C194" s="13" t="s">
        <v>8</v>
      </c>
      <c r="D194" s="38" t="s">
        <v>340</v>
      </c>
      <c r="E194" s="28"/>
      <c r="F194" s="15" t="s">
        <v>10</v>
      </c>
      <c r="G194" s="106" t="s">
        <v>210</v>
      </c>
      <c r="H194" s="15"/>
      <c r="I194" s="15" t="s">
        <v>212</v>
      </c>
    </row>
    <row r="195" spans="2:9" s="12" customFormat="1" ht="15.6">
      <c r="B195" s="147" t="s">
        <v>259</v>
      </c>
      <c r="C195" s="31">
        <v>1207</v>
      </c>
      <c r="D195" s="35" t="s">
        <v>410</v>
      </c>
      <c r="E195" s="28"/>
      <c r="F195" s="108">
        <v>0</v>
      </c>
      <c r="G195" s="119">
        <v>0</v>
      </c>
      <c r="H195" s="15"/>
      <c r="I195" s="112">
        <f t="shared" si="7"/>
        <v>0</v>
      </c>
    </row>
    <row r="196" spans="2:9" s="12" customFormat="1" ht="15.6">
      <c r="B196" s="148"/>
      <c r="C196" s="31">
        <v>1503</v>
      </c>
      <c r="D196" s="35" t="s">
        <v>260</v>
      </c>
      <c r="E196" s="28"/>
      <c r="F196" s="108">
        <v>1556.5445999999999</v>
      </c>
      <c r="G196" s="119">
        <v>0</v>
      </c>
      <c r="H196" s="15"/>
      <c r="I196" s="112">
        <f t="shared" si="7"/>
        <v>0</v>
      </c>
    </row>
    <row r="197" spans="2:9" s="12" customFormat="1" ht="15.6">
      <c r="B197" s="148"/>
      <c r="C197" s="31">
        <v>1538</v>
      </c>
      <c r="D197" s="35" t="s">
        <v>261</v>
      </c>
      <c r="E197" s="28"/>
      <c r="F197" s="108">
        <v>406.21619999999996</v>
      </c>
      <c r="G197" s="119">
        <v>0</v>
      </c>
      <c r="H197" s="15"/>
      <c r="I197" s="112">
        <f t="shared" si="7"/>
        <v>0</v>
      </c>
    </row>
    <row r="198" spans="2:9" s="12" customFormat="1" ht="15.6">
      <c r="B198" s="148"/>
      <c r="C198" s="31">
        <v>1508</v>
      </c>
      <c r="D198" s="35" t="s">
        <v>262</v>
      </c>
      <c r="E198" s="28"/>
      <c r="F198" s="108">
        <v>696.54</v>
      </c>
      <c r="G198" s="119">
        <v>0</v>
      </c>
      <c r="H198" s="15"/>
      <c r="I198" s="112">
        <f t="shared" si="7"/>
        <v>0</v>
      </c>
    </row>
    <row r="199" spans="2:9" s="12" customFormat="1" ht="15.6">
      <c r="B199" s="148"/>
      <c r="C199" s="31">
        <v>1509</v>
      </c>
      <c r="D199" s="35" t="s">
        <v>263</v>
      </c>
      <c r="E199" s="28"/>
      <c r="F199" s="108">
        <v>696.54</v>
      </c>
      <c r="G199" s="119">
        <v>0</v>
      </c>
      <c r="H199" s="15"/>
      <c r="I199" s="112">
        <f t="shared" si="7"/>
        <v>0</v>
      </c>
    </row>
    <row r="200" spans="2:9" s="12" customFormat="1" ht="15.6">
      <c r="B200" s="148"/>
      <c r="C200" s="31">
        <v>1510</v>
      </c>
      <c r="D200" s="35" t="s">
        <v>264</v>
      </c>
      <c r="E200" s="28"/>
      <c r="F200" s="108">
        <v>696.54</v>
      </c>
      <c r="G200" s="119">
        <v>0</v>
      </c>
      <c r="H200" s="15"/>
      <c r="I200" s="112">
        <f t="shared" si="7"/>
        <v>0</v>
      </c>
    </row>
    <row r="201" spans="2:9" s="12" customFormat="1" ht="15.6">
      <c r="B201" s="148"/>
      <c r="C201" s="31">
        <v>1511</v>
      </c>
      <c r="D201" s="35" t="s">
        <v>265</v>
      </c>
      <c r="E201" s="28"/>
      <c r="F201" s="108">
        <v>696.54</v>
      </c>
      <c r="G201" s="119">
        <v>0</v>
      </c>
      <c r="H201" s="15"/>
      <c r="I201" s="112">
        <f t="shared" si="7"/>
        <v>0</v>
      </c>
    </row>
    <row r="202" spans="2:9" s="12" customFormat="1" ht="15.6">
      <c r="B202" s="148"/>
      <c r="C202" s="31">
        <v>1512</v>
      </c>
      <c r="D202" s="35" t="s">
        <v>266</v>
      </c>
      <c r="E202" s="28"/>
      <c r="F202" s="108">
        <v>696.54</v>
      </c>
      <c r="G202" s="119">
        <v>0</v>
      </c>
      <c r="H202" s="15"/>
      <c r="I202" s="112">
        <f t="shared" si="7"/>
        <v>0</v>
      </c>
    </row>
    <row r="203" spans="2:9" s="12" customFormat="1" ht="15.6">
      <c r="B203" s="148"/>
      <c r="C203" s="31">
        <v>1513</v>
      </c>
      <c r="D203" s="35" t="s">
        <v>267</v>
      </c>
      <c r="E203" s="28"/>
      <c r="F203" s="108">
        <v>696.54</v>
      </c>
      <c r="G203" s="119">
        <v>0</v>
      </c>
      <c r="H203" s="15"/>
      <c r="I203" s="112">
        <f t="shared" si="7"/>
        <v>0</v>
      </c>
    </row>
    <row r="204" spans="2:9" s="12" customFormat="1" ht="15.6">
      <c r="B204" s="148"/>
      <c r="C204" s="31">
        <v>1514</v>
      </c>
      <c r="D204" s="35" t="s">
        <v>268</v>
      </c>
      <c r="E204" s="28"/>
      <c r="F204" s="108">
        <v>696.54</v>
      </c>
      <c r="G204" s="119">
        <v>0</v>
      </c>
      <c r="H204" s="15"/>
      <c r="I204" s="112">
        <f t="shared" si="7"/>
        <v>0</v>
      </c>
    </row>
    <row r="205" spans="2:9" s="12" customFormat="1" ht="15.6">
      <c r="B205" s="148"/>
      <c r="C205" s="31">
        <v>1515</v>
      </c>
      <c r="D205" s="35" t="s">
        <v>269</v>
      </c>
      <c r="E205" s="28"/>
      <c r="F205" s="108">
        <v>696.54</v>
      </c>
      <c r="G205" s="119">
        <v>0</v>
      </c>
      <c r="H205" s="15"/>
      <c r="I205" s="112">
        <f t="shared" si="7"/>
        <v>0</v>
      </c>
    </row>
    <row r="206" spans="2:9" s="12" customFormat="1" ht="15.6">
      <c r="B206" s="148"/>
      <c r="C206" s="31">
        <v>1516</v>
      </c>
      <c r="D206" s="35" t="s">
        <v>270</v>
      </c>
      <c r="E206" s="28"/>
      <c r="F206" s="108">
        <v>696.54</v>
      </c>
      <c r="G206" s="119">
        <v>0</v>
      </c>
      <c r="H206" s="15"/>
      <c r="I206" s="112">
        <f t="shared" si="7"/>
        <v>0</v>
      </c>
    </row>
    <row r="207" spans="2:9" s="12" customFormat="1" ht="15.6">
      <c r="B207" s="148"/>
      <c r="C207" s="31">
        <v>1518</v>
      </c>
      <c r="D207" s="35" t="s">
        <v>271</v>
      </c>
      <c r="E207" s="28"/>
      <c r="F207" s="108">
        <v>696.54</v>
      </c>
      <c r="G207" s="119">
        <v>0</v>
      </c>
      <c r="H207" s="15"/>
      <c r="I207" s="112">
        <f t="shared" ref="I207:I264" si="8">SUM(F207*G207)</f>
        <v>0</v>
      </c>
    </row>
    <row r="208" spans="2:9" s="12" customFormat="1" ht="15.6">
      <c r="B208" s="148"/>
      <c r="C208" s="31">
        <v>1528</v>
      </c>
      <c r="D208" s="35" t="s">
        <v>272</v>
      </c>
      <c r="E208" s="28"/>
      <c r="F208" s="108">
        <v>696.54</v>
      </c>
      <c r="G208" s="119">
        <v>0</v>
      </c>
      <c r="H208" s="15"/>
      <c r="I208" s="112">
        <f t="shared" si="8"/>
        <v>0</v>
      </c>
    </row>
    <row r="209" spans="2:9" s="12" customFormat="1" ht="15.6">
      <c r="B209" s="148"/>
      <c r="C209" s="31">
        <v>1532</v>
      </c>
      <c r="D209" s="35" t="s">
        <v>273</v>
      </c>
      <c r="E209" s="28"/>
      <c r="F209" s="108">
        <v>777.75359999999989</v>
      </c>
      <c r="G209" s="119">
        <v>0</v>
      </c>
      <c r="H209" s="15"/>
      <c r="I209" s="112">
        <f t="shared" si="8"/>
        <v>0</v>
      </c>
    </row>
    <row r="210" spans="2:9" s="12" customFormat="1" ht="15.6">
      <c r="B210" s="148"/>
      <c r="C210" s="31">
        <v>1533</v>
      </c>
      <c r="D210" s="35" t="s">
        <v>274</v>
      </c>
      <c r="E210" s="28"/>
      <c r="F210" s="108">
        <v>696.54</v>
      </c>
      <c r="G210" s="119">
        <v>0</v>
      </c>
      <c r="H210" s="15"/>
      <c r="I210" s="112">
        <f t="shared" si="8"/>
        <v>0</v>
      </c>
    </row>
    <row r="211" spans="2:9" s="12" customFormat="1" ht="15.6">
      <c r="B211" s="148"/>
      <c r="C211" s="31">
        <v>1534</v>
      </c>
      <c r="D211" s="35" t="s">
        <v>275</v>
      </c>
      <c r="E211" s="28"/>
      <c r="F211" s="108">
        <v>696.54</v>
      </c>
      <c r="G211" s="119">
        <v>0</v>
      </c>
      <c r="H211" s="15"/>
      <c r="I211" s="112">
        <f t="shared" si="8"/>
        <v>0</v>
      </c>
    </row>
    <row r="212" spans="2:9" s="12" customFormat="1" ht="15.6">
      <c r="B212" s="148"/>
      <c r="C212" s="31">
        <v>1535</v>
      </c>
      <c r="D212" s="35" t="s">
        <v>276</v>
      </c>
      <c r="E212" s="28"/>
      <c r="F212" s="108">
        <v>696.54</v>
      </c>
      <c r="G212" s="119">
        <v>0</v>
      </c>
      <c r="H212" s="15"/>
      <c r="I212" s="112">
        <f t="shared" si="8"/>
        <v>0</v>
      </c>
    </row>
    <row r="213" spans="2:9" s="12" customFormat="1" ht="15.6">
      <c r="B213" s="148"/>
      <c r="C213" s="31">
        <v>1539</v>
      </c>
      <c r="D213" s="35" t="s">
        <v>277</v>
      </c>
      <c r="E213" s="28"/>
      <c r="F213" s="108">
        <v>696.54</v>
      </c>
      <c r="G213" s="119">
        <v>0</v>
      </c>
      <c r="H213" s="15"/>
      <c r="I213" s="112">
        <f t="shared" si="8"/>
        <v>0</v>
      </c>
    </row>
    <row r="214" spans="2:9" s="12" customFormat="1" ht="15.6">
      <c r="B214" s="148"/>
      <c r="C214" s="31">
        <v>1602</v>
      </c>
      <c r="D214" s="35" t="s">
        <v>413</v>
      </c>
      <c r="E214" s="28"/>
      <c r="F214" s="108">
        <v>12.8934</v>
      </c>
      <c r="G214" s="119">
        <v>0</v>
      </c>
      <c r="H214" s="15"/>
      <c r="I214" s="112">
        <f t="shared" si="8"/>
        <v>0</v>
      </c>
    </row>
    <row r="215" spans="2:9" s="12" customFormat="1" ht="15.6">
      <c r="B215" s="148"/>
      <c r="C215" s="31">
        <v>1605</v>
      </c>
      <c r="D215" s="35" t="s">
        <v>278</v>
      </c>
      <c r="E215" s="28"/>
      <c r="F215" s="108">
        <v>11.5596</v>
      </c>
      <c r="G215" s="119">
        <v>0</v>
      </c>
      <c r="H215" s="15"/>
      <c r="I215" s="112">
        <f t="shared" si="8"/>
        <v>0</v>
      </c>
    </row>
    <row r="216" spans="2:9" s="12" customFormat="1" ht="15.6">
      <c r="B216" s="148"/>
      <c r="C216" s="31">
        <v>1614</v>
      </c>
      <c r="D216" s="35" t="s">
        <v>279</v>
      </c>
      <c r="E216" s="28"/>
      <c r="F216" s="108">
        <v>11.5596</v>
      </c>
      <c r="G216" s="119">
        <v>0</v>
      </c>
      <c r="H216" s="15"/>
      <c r="I216" s="112">
        <f t="shared" si="8"/>
        <v>0</v>
      </c>
    </row>
    <row r="217" spans="2:9" s="12" customFormat="1" ht="15.6">
      <c r="B217" s="148"/>
      <c r="C217" s="31">
        <v>1800</v>
      </c>
      <c r="D217" s="35" t="s">
        <v>280</v>
      </c>
      <c r="E217" s="28"/>
      <c r="F217" s="108">
        <v>1.9265999999999999</v>
      </c>
      <c r="G217" s="119">
        <v>0</v>
      </c>
      <c r="H217" s="15"/>
      <c r="I217" s="112">
        <f t="shared" si="8"/>
        <v>0</v>
      </c>
    </row>
    <row r="218" spans="2:9" s="12" customFormat="1" ht="15.6">
      <c r="B218" s="148"/>
      <c r="C218" s="31">
        <v>7003</v>
      </c>
      <c r="D218" s="35" t="s">
        <v>281</v>
      </c>
      <c r="E218" s="28"/>
      <c r="F218" s="108">
        <v>378.35</v>
      </c>
      <c r="G218" s="119">
        <v>0</v>
      </c>
      <c r="H218" s="15"/>
      <c r="I218" s="112">
        <f t="shared" si="8"/>
        <v>0</v>
      </c>
    </row>
    <row r="219" spans="2:9" s="12" customFormat="1" ht="15.6">
      <c r="B219" s="148"/>
      <c r="C219" s="31">
        <v>7004</v>
      </c>
      <c r="D219" s="35" t="s">
        <v>330</v>
      </c>
      <c r="E219" s="28"/>
      <c r="F219" s="108">
        <v>378.35</v>
      </c>
      <c r="G219" s="119">
        <v>0</v>
      </c>
      <c r="H219" s="15"/>
      <c r="I219" s="112">
        <f t="shared" si="8"/>
        <v>0</v>
      </c>
    </row>
    <row r="220" spans="2:9" s="12" customFormat="1" ht="15.6">
      <c r="B220" s="149"/>
      <c r="C220" s="31">
        <v>7005</v>
      </c>
      <c r="D220" s="35" t="s">
        <v>331</v>
      </c>
      <c r="E220" s="28"/>
      <c r="F220" s="108">
        <v>378.35</v>
      </c>
      <c r="G220" s="119">
        <v>0</v>
      </c>
      <c r="H220" s="15"/>
      <c r="I220" s="112">
        <f t="shared" si="8"/>
        <v>0</v>
      </c>
    </row>
    <row r="221" spans="2:9" s="12" customFormat="1" ht="15.6">
      <c r="B221" s="13" t="s">
        <v>7</v>
      </c>
      <c r="C221" s="13" t="s">
        <v>8</v>
      </c>
      <c r="D221" s="38" t="s">
        <v>340</v>
      </c>
      <c r="E221" s="28"/>
      <c r="F221" s="15" t="s">
        <v>10</v>
      </c>
      <c r="G221" s="106" t="s">
        <v>210</v>
      </c>
      <c r="H221" s="15"/>
      <c r="I221" s="113" t="s">
        <v>212</v>
      </c>
    </row>
    <row r="222" spans="2:9" s="12" customFormat="1" ht="15.6">
      <c r="B222" s="147" t="s">
        <v>282</v>
      </c>
      <c r="C222" s="34" t="s">
        <v>283</v>
      </c>
      <c r="D222" s="35" t="s">
        <v>284</v>
      </c>
      <c r="E222" s="28"/>
      <c r="F222" s="108">
        <v>429.92819999999995</v>
      </c>
      <c r="G222" s="119">
        <v>0</v>
      </c>
      <c r="H222" s="15"/>
      <c r="I222" s="112">
        <f t="shared" si="8"/>
        <v>0</v>
      </c>
    </row>
    <row r="223" spans="2:9" s="12" customFormat="1" ht="15.6">
      <c r="B223" s="148"/>
      <c r="C223" s="34" t="s">
        <v>285</v>
      </c>
      <c r="D223" s="35" t="s">
        <v>286</v>
      </c>
      <c r="E223" s="28"/>
      <c r="F223" s="108">
        <v>286.767</v>
      </c>
      <c r="G223" s="119">
        <v>0</v>
      </c>
      <c r="H223" s="15"/>
      <c r="I223" s="112">
        <f t="shared" si="8"/>
        <v>0</v>
      </c>
    </row>
    <row r="224" spans="2:9" s="12" customFormat="1" ht="15.6">
      <c r="B224" s="148"/>
      <c r="C224" s="34" t="s">
        <v>287</v>
      </c>
      <c r="D224" s="35" t="s">
        <v>288</v>
      </c>
      <c r="E224" s="28"/>
      <c r="F224" s="108">
        <v>286.767</v>
      </c>
      <c r="G224" s="119">
        <v>0</v>
      </c>
      <c r="H224" s="15"/>
      <c r="I224" s="112">
        <f t="shared" si="8"/>
        <v>0</v>
      </c>
    </row>
    <row r="225" spans="2:9" s="12" customFormat="1" ht="15.6">
      <c r="B225" s="148"/>
      <c r="C225" s="34" t="s">
        <v>289</v>
      </c>
      <c r="D225" s="35" t="s">
        <v>290</v>
      </c>
      <c r="E225" s="28"/>
      <c r="F225" s="108">
        <v>286.767</v>
      </c>
      <c r="G225" s="119">
        <v>0</v>
      </c>
      <c r="H225" s="15"/>
      <c r="I225" s="112">
        <f t="shared" si="8"/>
        <v>0</v>
      </c>
    </row>
    <row r="226" spans="2:9" s="12" customFormat="1" ht="15.6" customHeight="1">
      <c r="B226" s="148"/>
      <c r="C226" s="31">
        <v>1608</v>
      </c>
      <c r="D226" s="35" t="s">
        <v>291</v>
      </c>
      <c r="E226" s="28"/>
      <c r="F226" s="108">
        <v>157.833</v>
      </c>
      <c r="G226" s="119">
        <v>0</v>
      </c>
      <c r="H226" s="15"/>
      <c r="I226" s="112">
        <f t="shared" si="8"/>
        <v>0</v>
      </c>
    </row>
    <row r="227" spans="2:9" s="12" customFormat="1" ht="15.6">
      <c r="B227" s="148"/>
      <c r="C227" s="31">
        <v>1609</v>
      </c>
      <c r="D227" s="35" t="s">
        <v>292</v>
      </c>
      <c r="E227" s="28"/>
      <c r="F227" s="108">
        <v>172.06019999999998</v>
      </c>
      <c r="G227" s="119">
        <v>0</v>
      </c>
      <c r="H227" s="15"/>
      <c r="I227" s="112">
        <f t="shared" si="8"/>
        <v>0</v>
      </c>
    </row>
    <row r="228" spans="2:9" s="12" customFormat="1" ht="15.6">
      <c r="B228" s="148"/>
      <c r="C228" s="31">
        <v>1610</v>
      </c>
      <c r="D228" s="35" t="s">
        <v>293</v>
      </c>
      <c r="E228" s="28"/>
      <c r="F228" s="108">
        <v>72.025199999999998</v>
      </c>
      <c r="G228" s="119">
        <v>0</v>
      </c>
      <c r="H228" s="15"/>
      <c r="I228" s="112">
        <f t="shared" si="8"/>
        <v>0</v>
      </c>
    </row>
    <row r="229" spans="2:9" s="12" customFormat="1" ht="15.6">
      <c r="B229" s="148"/>
      <c r="C229" s="31">
        <v>1611</v>
      </c>
      <c r="D229" s="35" t="s">
        <v>294</v>
      </c>
      <c r="E229" s="28"/>
      <c r="F229" s="108">
        <v>208.96199999999996</v>
      </c>
      <c r="G229" s="119">
        <v>0</v>
      </c>
      <c r="H229" s="15"/>
      <c r="I229" s="112">
        <f t="shared" si="8"/>
        <v>0</v>
      </c>
    </row>
    <row r="230" spans="2:9" s="12" customFormat="1" ht="15.6">
      <c r="B230" s="148"/>
      <c r="C230" s="31">
        <v>1612</v>
      </c>
      <c r="D230" s="35" t="s">
        <v>295</v>
      </c>
      <c r="E230" s="28"/>
      <c r="F230" s="108">
        <v>143.75399999999999</v>
      </c>
      <c r="G230" s="119">
        <v>0</v>
      </c>
      <c r="H230" s="15"/>
      <c r="I230" s="112">
        <f t="shared" si="8"/>
        <v>0</v>
      </c>
    </row>
    <row r="231" spans="2:9" s="12" customFormat="1" ht="15.6">
      <c r="B231" s="148"/>
      <c r="C231" s="31">
        <v>1613</v>
      </c>
      <c r="D231" s="35" t="s">
        <v>296</v>
      </c>
      <c r="E231" s="40"/>
      <c r="F231" s="110">
        <v>290.18</v>
      </c>
      <c r="G231" s="119">
        <v>0</v>
      </c>
      <c r="H231" s="15"/>
      <c r="I231" s="112">
        <f t="shared" si="8"/>
        <v>0</v>
      </c>
    </row>
    <row r="232" spans="2:9" s="12" customFormat="1" ht="15.6">
      <c r="B232" s="148"/>
      <c r="C232" s="31">
        <v>1636</v>
      </c>
      <c r="D232" s="35" t="s">
        <v>297</v>
      </c>
      <c r="E232" s="40"/>
      <c r="F232" s="110">
        <v>348.27</v>
      </c>
      <c r="G232" s="119">
        <v>0</v>
      </c>
      <c r="H232" s="15"/>
      <c r="I232" s="112">
        <f t="shared" si="8"/>
        <v>0</v>
      </c>
    </row>
    <row r="233" spans="2:9" s="12" customFormat="1" ht="15.6">
      <c r="B233" s="149"/>
      <c r="C233" s="31">
        <v>1637</v>
      </c>
      <c r="D233" s="35" t="s">
        <v>414</v>
      </c>
      <c r="E233" s="40"/>
      <c r="F233" s="110">
        <v>151.02000000000001</v>
      </c>
      <c r="G233" s="119">
        <v>0</v>
      </c>
      <c r="H233" s="15"/>
      <c r="I233" s="112">
        <f t="shared" si="8"/>
        <v>0</v>
      </c>
    </row>
    <row r="234" spans="2:9" s="12" customFormat="1" ht="15.6">
      <c r="B234" s="13" t="s">
        <v>7</v>
      </c>
      <c r="C234" s="13" t="s">
        <v>8</v>
      </c>
      <c r="D234" s="38" t="s">
        <v>340</v>
      </c>
      <c r="E234" s="28"/>
      <c r="F234" s="15" t="s">
        <v>10</v>
      </c>
      <c r="G234" s="106" t="s">
        <v>210</v>
      </c>
      <c r="H234" s="15"/>
      <c r="I234" s="15" t="s">
        <v>212</v>
      </c>
    </row>
    <row r="235" spans="2:9" s="12" customFormat="1" ht="15.6">
      <c r="B235" s="222" t="s">
        <v>402</v>
      </c>
      <c r="C235" s="34" t="s">
        <v>298</v>
      </c>
      <c r="D235" s="35" t="s">
        <v>299</v>
      </c>
      <c r="E235" s="28"/>
      <c r="F235" s="108">
        <v>180.06300000000002</v>
      </c>
      <c r="G235" s="119">
        <v>0</v>
      </c>
      <c r="H235" s="15"/>
      <c r="I235" s="112">
        <f t="shared" si="8"/>
        <v>0</v>
      </c>
    </row>
    <row r="236" spans="2:9" s="12" customFormat="1" ht="15.6">
      <c r="B236" s="223"/>
      <c r="C236" s="34" t="s">
        <v>300</v>
      </c>
      <c r="D236" s="35" t="s">
        <v>123</v>
      </c>
      <c r="E236" s="28"/>
      <c r="F236" s="108">
        <v>180.06300000000002</v>
      </c>
      <c r="G236" s="119">
        <v>0</v>
      </c>
      <c r="H236" s="15"/>
      <c r="I236" s="112">
        <f t="shared" si="8"/>
        <v>0</v>
      </c>
    </row>
    <row r="237" spans="2:9" s="12" customFormat="1" ht="15.6">
      <c r="B237" s="223"/>
      <c r="C237" s="34" t="s">
        <v>301</v>
      </c>
      <c r="D237" s="35" t="s">
        <v>302</v>
      </c>
      <c r="E237" s="28"/>
      <c r="F237" s="108">
        <v>180.06300000000002</v>
      </c>
      <c r="G237" s="119">
        <v>0</v>
      </c>
      <c r="H237" s="15"/>
      <c r="I237" s="112">
        <f t="shared" si="8"/>
        <v>0</v>
      </c>
    </row>
    <row r="238" spans="2:9" s="12" customFormat="1" ht="15.6">
      <c r="B238" s="223"/>
      <c r="C238" s="34" t="s">
        <v>303</v>
      </c>
      <c r="D238" s="35" t="s">
        <v>129</v>
      </c>
      <c r="E238" s="28"/>
      <c r="F238" s="108">
        <v>180.06300000000002</v>
      </c>
      <c r="G238" s="119">
        <v>0</v>
      </c>
      <c r="H238" s="15"/>
      <c r="I238" s="112">
        <f t="shared" si="8"/>
        <v>0</v>
      </c>
    </row>
    <row r="239" spans="2:9" s="12" customFormat="1" ht="15.6">
      <c r="B239" s="223"/>
      <c r="C239" s="34" t="s">
        <v>304</v>
      </c>
      <c r="D239" s="35" t="s">
        <v>305</v>
      </c>
      <c r="E239" s="28"/>
      <c r="F239" s="108">
        <v>180.06300000000002</v>
      </c>
      <c r="G239" s="119">
        <v>0</v>
      </c>
      <c r="H239" s="15"/>
      <c r="I239" s="112">
        <f t="shared" si="8"/>
        <v>0</v>
      </c>
    </row>
    <row r="240" spans="2:9" s="12" customFormat="1" ht="15.6">
      <c r="B240" s="223"/>
      <c r="C240" s="34" t="s">
        <v>306</v>
      </c>
      <c r="D240" s="35" t="s">
        <v>172</v>
      </c>
      <c r="E240" s="28"/>
      <c r="F240" s="108">
        <v>180.06300000000002</v>
      </c>
      <c r="G240" s="119">
        <v>0</v>
      </c>
      <c r="H240" s="15"/>
      <c r="I240" s="112">
        <f t="shared" si="8"/>
        <v>0</v>
      </c>
    </row>
    <row r="241" spans="2:9" s="12" customFormat="1" ht="15.6">
      <c r="B241" s="224"/>
      <c r="C241" s="92">
        <v>4001</v>
      </c>
      <c r="D241" s="97" t="s">
        <v>415</v>
      </c>
      <c r="E241" s="28"/>
      <c r="F241" s="108">
        <v>100.04</v>
      </c>
      <c r="G241" s="119">
        <v>0</v>
      </c>
      <c r="H241" s="15"/>
      <c r="I241" s="112">
        <f t="shared" si="8"/>
        <v>0</v>
      </c>
    </row>
    <row r="242" spans="2:9" s="12" customFormat="1" ht="15.6">
      <c r="B242" s="224"/>
      <c r="C242" s="92">
        <v>4002</v>
      </c>
      <c r="D242" s="97" t="s">
        <v>416</v>
      </c>
      <c r="E242" s="28"/>
      <c r="F242" s="108">
        <v>100.04</v>
      </c>
      <c r="G242" s="119">
        <v>0</v>
      </c>
      <c r="H242" s="15"/>
      <c r="I242" s="112">
        <f t="shared" si="8"/>
        <v>0</v>
      </c>
    </row>
    <row r="243" spans="2:9" s="12" customFormat="1" ht="15.6">
      <c r="B243" s="224"/>
      <c r="C243" s="92">
        <v>4004</v>
      </c>
      <c r="D243" s="97" t="s">
        <v>417</v>
      </c>
      <c r="E243" s="28"/>
      <c r="F243" s="108">
        <v>100.04</v>
      </c>
      <c r="G243" s="119">
        <v>0</v>
      </c>
      <c r="H243" s="15"/>
      <c r="I243" s="112">
        <f t="shared" si="8"/>
        <v>0</v>
      </c>
    </row>
    <row r="244" spans="2:9" s="12" customFormat="1" ht="15.6">
      <c r="B244" s="224"/>
      <c r="C244" s="92">
        <v>4006</v>
      </c>
      <c r="D244" s="96" t="s">
        <v>418</v>
      </c>
      <c r="E244" s="28"/>
      <c r="F244" s="108">
        <v>100.04</v>
      </c>
      <c r="G244" s="119">
        <v>0</v>
      </c>
      <c r="H244" s="15"/>
      <c r="I244" s="112">
        <f t="shared" si="8"/>
        <v>0</v>
      </c>
    </row>
    <row r="245" spans="2:9" s="12" customFormat="1" ht="15.6">
      <c r="B245" s="224"/>
      <c r="C245" s="92">
        <v>4007</v>
      </c>
      <c r="D245" s="96" t="s">
        <v>419</v>
      </c>
      <c r="E245" s="28"/>
      <c r="F245" s="108">
        <v>100.04</v>
      </c>
      <c r="G245" s="119">
        <v>0</v>
      </c>
      <c r="H245" s="15"/>
      <c r="I245" s="112">
        <f t="shared" si="8"/>
        <v>0</v>
      </c>
    </row>
    <row r="246" spans="2:9" s="12" customFormat="1" ht="16.2" thickBot="1">
      <c r="B246" s="225"/>
      <c r="C246" s="92">
        <v>4008</v>
      </c>
      <c r="D246" s="94" t="s">
        <v>420</v>
      </c>
      <c r="E246" s="28"/>
      <c r="F246" s="108">
        <v>100.04</v>
      </c>
      <c r="G246" s="119">
        <v>0</v>
      </c>
      <c r="H246" s="15"/>
      <c r="I246" s="112">
        <f t="shared" si="8"/>
        <v>0</v>
      </c>
    </row>
    <row r="247" spans="2:9" s="12" customFormat="1" ht="15.6">
      <c r="B247" s="13" t="s">
        <v>7</v>
      </c>
      <c r="C247" s="93" t="s">
        <v>8</v>
      </c>
      <c r="D247" s="38" t="s">
        <v>340</v>
      </c>
      <c r="E247" s="28"/>
      <c r="F247" s="15" t="s">
        <v>10</v>
      </c>
      <c r="G247" s="106" t="s">
        <v>210</v>
      </c>
      <c r="H247" s="15"/>
      <c r="I247" s="15" t="s">
        <v>212</v>
      </c>
    </row>
    <row r="248" spans="2:9" s="12" customFormat="1" ht="15.6">
      <c r="B248" s="212" t="s">
        <v>323</v>
      </c>
      <c r="C248" s="34" t="s">
        <v>307</v>
      </c>
      <c r="D248" s="35" t="s">
        <v>308</v>
      </c>
      <c r="E248" s="28"/>
      <c r="F248" s="108">
        <v>28.898999999999994</v>
      </c>
      <c r="G248" s="119">
        <v>0</v>
      </c>
      <c r="H248" s="15"/>
      <c r="I248" s="112">
        <f t="shared" si="8"/>
        <v>0</v>
      </c>
    </row>
    <row r="249" spans="2:9" s="12" customFormat="1" ht="15.6">
      <c r="B249" s="212"/>
      <c r="C249" s="34" t="s">
        <v>309</v>
      </c>
      <c r="D249" s="35" t="s">
        <v>310</v>
      </c>
      <c r="E249" s="28"/>
      <c r="F249" s="108">
        <v>40.162199999999991</v>
      </c>
      <c r="G249" s="119">
        <v>0</v>
      </c>
      <c r="H249" s="15"/>
      <c r="I249" s="112">
        <f t="shared" si="8"/>
        <v>0</v>
      </c>
    </row>
    <row r="250" spans="2:9" s="12" customFormat="1" ht="15.6">
      <c r="B250" s="212"/>
      <c r="C250" s="34" t="s">
        <v>311</v>
      </c>
      <c r="D250" s="35" t="s">
        <v>429</v>
      </c>
      <c r="E250" s="28"/>
      <c r="F250" s="108">
        <v>50.091599999999993</v>
      </c>
      <c r="G250" s="119">
        <v>0</v>
      </c>
      <c r="H250" s="15"/>
      <c r="I250" s="112">
        <f t="shared" si="8"/>
        <v>0</v>
      </c>
    </row>
    <row r="251" spans="2:9" s="12" customFormat="1" ht="15.6">
      <c r="B251" s="212"/>
      <c r="C251" s="34" t="s">
        <v>312</v>
      </c>
      <c r="D251" s="35" t="s">
        <v>430</v>
      </c>
      <c r="E251" s="28"/>
      <c r="F251" s="108">
        <v>64.170599999999993</v>
      </c>
      <c r="G251" s="119">
        <v>0</v>
      </c>
      <c r="H251" s="15"/>
      <c r="I251" s="112">
        <f t="shared" si="8"/>
        <v>0</v>
      </c>
    </row>
    <row r="252" spans="2:9" s="12" customFormat="1" ht="15.6">
      <c r="B252" s="212"/>
      <c r="C252" s="34" t="s">
        <v>313</v>
      </c>
      <c r="D252" s="35" t="s">
        <v>431</v>
      </c>
      <c r="E252" s="28"/>
      <c r="F252" s="108">
        <v>50.091599999999993</v>
      </c>
      <c r="G252" s="119">
        <v>0</v>
      </c>
      <c r="H252" s="15"/>
      <c r="I252" s="112">
        <f t="shared" si="8"/>
        <v>0</v>
      </c>
    </row>
    <row r="253" spans="2:9" s="12" customFormat="1" ht="15.6">
      <c r="B253" s="212"/>
      <c r="C253" s="34" t="s">
        <v>314</v>
      </c>
      <c r="D253" s="35" t="s">
        <v>432</v>
      </c>
      <c r="E253" s="28"/>
      <c r="F253" s="108">
        <v>50.091599999999993</v>
      </c>
      <c r="G253" s="119">
        <v>0</v>
      </c>
      <c r="H253" s="15"/>
      <c r="I253" s="112">
        <f t="shared" si="8"/>
        <v>0</v>
      </c>
    </row>
    <row r="254" spans="2:9" s="12" customFormat="1" ht="15.6">
      <c r="B254" s="212"/>
      <c r="C254" s="34" t="s">
        <v>315</v>
      </c>
      <c r="D254" s="35" t="s">
        <v>316</v>
      </c>
      <c r="E254" s="28"/>
      <c r="F254" s="108">
        <v>25.045799999999996</v>
      </c>
      <c r="G254" s="119">
        <v>0</v>
      </c>
      <c r="H254" s="15"/>
      <c r="I254" s="112">
        <f t="shared" si="8"/>
        <v>0</v>
      </c>
    </row>
    <row r="255" spans="2:9" s="12" customFormat="1" ht="15.6" customHeight="1">
      <c r="B255" s="212"/>
      <c r="C255" s="34" t="s">
        <v>421</v>
      </c>
      <c r="D255" s="95" t="s">
        <v>433</v>
      </c>
      <c r="E255" s="28"/>
      <c r="F255" s="108">
        <v>50.09</v>
      </c>
      <c r="G255" s="119">
        <v>0</v>
      </c>
      <c r="H255" s="15"/>
      <c r="I255" s="112">
        <f t="shared" si="8"/>
        <v>0</v>
      </c>
    </row>
    <row r="256" spans="2:9" s="12" customFormat="1" ht="16.2" thickBot="1">
      <c r="B256" s="212"/>
      <c r="C256" s="34" t="s">
        <v>422</v>
      </c>
      <c r="D256" s="94" t="s">
        <v>434</v>
      </c>
      <c r="E256" s="28"/>
      <c r="F256" s="108">
        <v>17.64</v>
      </c>
      <c r="G256" s="119">
        <v>0</v>
      </c>
      <c r="H256" s="15"/>
      <c r="I256" s="112">
        <f t="shared" si="8"/>
        <v>0</v>
      </c>
    </row>
    <row r="257" spans="2:12" s="12" customFormat="1" ht="15.6">
      <c r="B257" s="13" t="s">
        <v>7</v>
      </c>
      <c r="C257" s="13" t="s">
        <v>8</v>
      </c>
      <c r="D257" s="38" t="s">
        <v>340</v>
      </c>
      <c r="E257" s="28"/>
      <c r="F257" s="15" t="s">
        <v>10</v>
      </c>
      <c r="G257" s="106" t="s">
        <v>210</v>
      </c>
      <c r="H257" s="15"/>
      <c r="I257" s="15" t="s">
        <v>212</v>
      </c>
    </row>
    <row r="258" spans="2:12" s="12" customFormat="1" ht="15.6">
      <c r="B258" s="213" t="s">
        <v>317</v>
      </c>
      <c r="C258" s="34" t="s">
        <v>370</v>
      </c>
      <c r="D258" s="35" t="s">
        <v>371</v>
      </c>
      <c r="E258" s="28"/>
      <c r="F258" s="108">
        <v>350</v>
      </c>
      <c r="G258" s="119">
        <v>0</v>
      </c>
      <c r="H258" s="15"/>
      <c r="I258" s="112">
        <f t="shared" si="8"/>
        <v>0</v>
      </c>
    </row>
    <row r="259" spans="2:12" s="12" customFormat="1" ht="15.6">
      <c r="B259" s="213"/>
      <c r="C259" s="34" t="s">
        <v>318</v>
      </c>
      <c r="D259" s="35" t="s">
        <v>438</v>
      </c>
      <c r="E259" s="28"/>
      <c r="F259" s="108">
        <v>450</v>
      </c>
      <c r="G259" s="119">
        <v>0</v>
      </c>
      <c r="H259" s="15"/>
      <c r="I259" s="112">
        <f t="shared" si="8"/>
        <v>0</v>
      </c>
    </row>
    <row r="260" spans="2:12" s="12" customFormat="1" ht="15.6">
      <c r="B260" s="213"/>
      <c r="C260" s="34" t="s">
        <v>439</v>
      </c>
      <c r="D260" s="35" t="s">
        <v>441</v>
      </c>
      <c r="E260" s="28"/>
      <c r="F260" s="108">
        <v>50</v>
      </c>
      <c r="G260" s="119">
        <v>0</v>
      </c>
      <c r="H260" s="15"/>
      <c r="I260" s="112">
        <f t="shared" si="8"/>
        <v>0</v>
      </c>
    </row>
    <row r="261" spans="2:12" s="12" customFormat="1" ht="15.6">
      <c r="B261" s="213"/>
      <c r="C261" s="34" t="s">
        <v>440</v>
      </c>
      <c r="D261" s="35" t="s">
        <v>442</v>
      </c>
      <c r="E261" s="28"/>
      <c r="F261" s="108">
        <v>200</v>
      </c>
      <c r="G261" s="119">
        <v>0</v>
      </c>
      <c r="H261" s="15"/>
      <c r="I261" s="112">
        <f t="shared" si="8"/>
        <v>0</v>
      </c>
    </row>
    <row r="262" spans="2:12" s="12" customFormat="1" ht="15.6">
      <c r="B262" s="213"/>
      <c r="C262" s="31">
        <v>6034</v>
      </c>
      <c r="D262" s="35" t="s">
        <v>319</v>
      </c>
      <c r="E262" s="28"/>
      <c r="F262" s="108">
        <v>74.248199999999983</v>
      </c>
      <c r="G262" s="119">
        <v>0</v>
      </c>
      <c r="H262" s="15"/>
      <c r="I262" s="112">
        <f t="shared" si="8"/>
        <v>0</v>
      </c>
      <c r="K262" s="276" t="s">
        <v>547</v>
      </c>
      <c r="L262" s="63"/>
    </row>
    <row r="263" spans="2:12" s="12" customFormat="1" ht="15.6">
      <c r="B263" s="213"/>
      <c r="C263" s="31">
        <v>6061</v>
      </c>
      <c r="D263" s="35" t="s">
        <v>320</v>
      </c>
      <c r="E263" s="28"/>
      <c r="F263" s="108">
        <v>49.498799999999996</v>
      </c>
      <c r="G263" s="119">
        <v>0</v>
      </c>
      <c r="H263" s="15"/>
      <c r="I263" s="112">
        <f t="shared" si="8"/>
        <v>0</v>
      </c>
      <c r="K263" s="276" t="s">
        <v>548</v>
      </c>
      <c r="L263" s="63"/>
    </row>
    <row r="264" spans="2:12" s="12" customFormat="1" ht="15.6">
      <c r="B264" s="213"/>
      <c r="C264" s="31">
        <v>9087</v>
      </c>
      <c r="D264" s="35" t="s">
        <v>435</v>
      </c>
      <c r="E264" s="28"/>
      <c r="F264" s="108">
        <v>450.08</v>
      </c>
      <c r="G264" s="119">
        <v>0</v>
      </c>
      <c r="H264" s="15"/>
      <c r="I264" s="112">
        <f t="shared" si="8"/>
        <v>0</v>
      </c>
      <c r="K264" s="276"/>
      <c r="L264" s="63"/>
    </row>
    <row r="265" spans="2:12" s="12" customFormat="1" ht="16.2" thickBot="1">
      <c r="B265" s="99"/>
      <c r="C265" s="63"/>
      <c r="D265" s="60"/>
      <c r="E265" s="67"/>
      <c r="F265" s="80"/>
      <c r="G265" s="62"/>
      <c r="H265" s="11"/>
      <c r="I265" s="61"/>
      <c r="K265" s="276" t="s">
        <v>328</v>
      </c>
      <c r="L265" s="276" t="s">
        <v>546</v>
      </c>
    </row>
    <row r="266" spans="2:12" s="12" customFormat="1" ht="15.6" customHeight="1">
      <c r="B266"/>
      <c r="C266"/>
      <c r="D266"/>
      <c r="E266"/>
      <c r="F266" s="39"/>
      <c r="G266" s="199" t="s">
        <v>327</v>
      </c>
      <c r="H266" s="264"/>
      <c r="I266" s="121">
        <f>SUM(I23:I149)</f>
        <v>0</v>
      </c>
      <c r="K266" s="274" t="s">
        <v>335</v>
      </c>
      <c r="L266" t="s">
        <v>497</v>
      </c>
    </row>
    <row r="267" spans="2:12" s="12" customFormat="1" ht="28.8">
      <c r="B267"/>
      <c r="C267"/>
      <c r="D267"/>
      <c r="E267"/>
      <c r="F267" s="39"/>
      <c r="G267" s="201" t="s">
        <v>341</v>
      </c>
      <c r="H267" s="262"/>
      <c r="I267" s="115">
        <f>SUM(I154:I264)</f>
        <v>0</v>
      </c>
      <c r="K267" s="274" t="s">
        <v>332</v>
      </c>
      <c r="L267" t="s">
        <v>498</v>
      </c>
    </row>
    <row r="268" spans="2:12" s="12" customFormat="1" ht="29.4" thickBot="1">
      <c r="B268"/>
      <c r="C268"/>
      <c r="D268"/>
      <c r="E268"/>
      <c r="F268" s="39"/>
      <c r="G268" s="201" t="s">
        <v>328</v>
      </c>
      <c r="H268" s="263"/>
      <c r="I268" s="122">
        <f>-SUM(I266)*15/85+I266+I267</f>
        <v>0</v>
      </c>
      <c r="K268" s="274" t="s">
        <v>334</v>
      </c>
      <c r="L268" t="s">
        <v>447</v>
      </c>
    </row>
    <row r="269" spans="2:12" s="12" customFormat="1" ht="15" thickBot="1">
      <c r="B269"/>
      <c r="C269"/>
      <c r="D269"/>
      <c r="E269"/>
      <c r="F269" s="39"/>
      <c r="G269" s="42" t="s">
        <v>329</v>
      </c>
      <c r="H269" s="269"/>
      <c r="I269" s="116">
        <v>0</v>
      </c>
      <c r="K269" s="275" t="s">
        <v>333</v>
      </c>
      <c r="L269" t="s">
        <v>447</v>
      </c>
    </row>
    <row r="270" spans="2:12" s="12" customFormat="1">
      <c r="B270"/>
      <c r="C270"/>
      <c r="D270"/>
      <c r="E270"/>
      <c r="F270" s="39"/>
      <c r="G270" s="201" t="s">
        <v>232</v>
      </c>
      <c r="H270" s="265"/>
      <c r="I270" s="122">
        <f>SUM(I266,I267,I269)*100/114</f>
        <v>0</v>
      </c>
      <c r="K270" s="270" t="s">
        <v>449</v>
      </c>
      <c r="L270" t="s">
        <v>499</v>
      </c>
    </row>
    <row r="271" spans="2:12" s="12" customFormat="1">
      <c r="B271"/>
      <c r="C271"/>
      <c r="D271"/>
      <c r="E271"/>
      <c r="F271" s="39"/>
      <c r="G271" s="201" t="s">
        <v>6</v>
      </c>
      <c r="H271" s="262"/>
      <c r="I271" s="122">
        <f>SUM(I270)*14/100</f>
        <v>0</v>
      </c>
      <c r="K271" s="274" t="s">
        <v>448</v>
      </c>
      <c r="L271" t="s">
        <v>500</v>
      </c>
    </row>
    <row r="272" spans="2:12" s="12" customFormat="1" ht="15" thickBot="1">
      <c r="B272"/>
      <c r="C272"/>
      <c r="D272"/>
      <c r="E272"/>
      <c r="F272" s="39"/>
      <c r="G272" s="266" t="s">
        <v>326</v>
      </c>
      <c r="H272" s="267"/>
      <c r="I272" s="52">
        <f>SUM(H23:H149)</f>
        <v>0</v>
      </c>
      <c r="K272" s="274" t="s">
        <v>450</v>
      </c>
      <c r="L272" t="s">
        <v>501</v>
      </c>
    </row>
    <row r="273" spans="2:12" s="12" customFormat="1" ht="15" thickBot="1">
      <c r="B273"/>
      <c r="C273"/>
      <c r="D273"/>
      <c r="E273"/>
      <c r="F273" s="39"/>
      <c r="G273" s="3"/>
      <c r="H273" s="41" t="s">
        <v>347</v>
      </c>
      <c r="I273" s="53">
        <f>SUM(I274)/1.2</f>
        <v>0</v>
      </c>
      <c r="K273" s="270" t="s">
        <v>451</v>
      </c>
      <c r="L273" t="s">
        <v>502</v>
      </c>
    </row>
    <row r="274" spans="2:12" s="12" customFormat="1" ht="15" thickBot="1">
      <c r="B274"/>
      <c r="C274"/>
      <c r="D274"/>
      <c r="E274"/>
      <c r="F274" s="39"/>
      <c r="G274" s="216" t="s">
        <v>348</v>
      </c>
      <c r="H274" s="217"/>
      <c r="I274" s="123">
        <f>SUM(I270:I271)</f>
        <v>0</v>
      </c>
      <c r="K274" s="274" t="s">
        <v>452</v>
      </c>
      <c r="L274" t="s">
        <v>503</v>
      </c>
    </row>
    <row r="275" spans="2:12">
      <c r="K275" s="274" t="s">
        <v>453</v>
      </c>
      <c r="L275" t="s">
        <v>498</v>
      </c>
    </row>
    <row r="276" spans="2:12">
      <c r="D276" s="46" t="s">
        <v>351</v>
      </c>
      <c r="E276" s="47" t="s">
        <v>350</v>
      </c>
      <c r="F276" t="s">
        <v>374</v>
      </c>
      <c r="K276" s="270" t="s">
        <v>454</v>
      </c>
      <c r="L276" t="s">
        <v>504</v>
      </c>
    </row>
    <row r="277" spans="2:12">
      <c r="D277" s="226"/>
      <c r="E277" s="227"/>
      <c r="F277" t="s">
        <v>375</v>
      </c>
      <c r="K277" s="274" t="s">
        <v>455</v>
      </c>
      <c r="L277" t="s">
        <v>497</v>
      </c>
    </row>
    <row r="278" spans="2:12" ht="14.4" customHeight="1">
      <c r="C278" s="213" t="s">
        <v>355</v>
      </c>
      <c r="D278" s="45" t="s">
        <v>352</v>
      </c>
      <c r="E278" s="51"/>
      <c r="K278" s="274" t="s">
        <v>456</v>
      </c>
      <c r="L278" t="s">
        <v>505</v>
      </c>
    </row>
    <row r="279" spans="2:12">
      <c r="C279" s="213"/>
      <c r="D279" s="45" t="s">
        <v>353</v>
      </c>
      <c r="E279" s="51"/>
      <c r="K279" s="270" t="s">
        <v>457</v>
      </c>
      <c r="L279" t="s">
        <v>506</v>
      </c>
    </row>
    <row r="280" spans="2:12">
      <c r="C280" s="213"/>
      <c r="D280" s="45" t="s">
        <v>361</v>
      </c>
      <c r="E280" s="51"/>
      <c r="K280" s="274" t="s">
        <v>458</v>
      </c>
      <c r="L280" t="s">
        <v>507</v>
      </c>
    </row>
    <row r="281" spans="2:12">
      <c r="C281" s="213"/>
      <c r="D281" s="45" t="s">
        <v>354</v>
      </c>
      <c r="E281" s="51"/>
      <c r="K281" s="274" t="s">
        <v>459</v>
      </c>
      <c r="L281" t="s">
        <v>508</v>
      </c>
    </row>
    <row r="282" spans="2:12">
      <c r="C282" s="213"/>
      <c r="D282" s="45" t="s">
        <v>372</v>
      </c>
      <c r="E282" s="51"/>
      <c r="K282" s="270" t="s">
        <v>460</v>
      </c>
      <c r="L282" t="s">
        <v>509</v>
      </c>
    </row>
    <row r="283" spans="2:12">
      <c r="K283" s="274" t="s">
        <v>461</v>
      </c>
      <c r="L283" t="s">
        <v>510</v>
      </c>
    </row>
    <row r="284" spans="2:12">
      <c r="K284" s="274" t="s">
        <v>462</v>
      </c>
      <c r="L284" t="s">
        <v>511</v>
      </c>
    </row>
    <row r="285" spans="2:12">
      <c r="K285" s="270" t="s">
        <v>463</v>
      </c>
      <c r="L285" t="s">
        <v>512</v>
      </c>
    </row>
    <row r="286" spans="2:12">
      <c r="K286" s="274" t="s">
        <v>464</v>
      </c>
      <c r="L286" t="s">
        <v>513</v>
      </c>
    </row>
    <row r="287" spans="2:12">
      <c r="K287" s="274" t="s">
        <v>465</v>
      </c>
      <c r="L287" t="s">
        <v>514</v>
      </c>
    </row>
    <row r="288" spans="2:12">
      <c r="K288" s="270" t="s">
        <v>466</v>
      </c>
      <c r="L288" t="s">
        <v>515</v>
      </c>
    </row>
    <row r="289" spans="11:12">
      <c r="K289" s="274" t="s">
        <v>467</v>
      </c>
      <c r="L289" t="s">
        <v>516</v>
      </c>
    </row>
    <row r="290" spans="11:12">
      <c r="K290" s="274" t="s">
        <v>468</v>
      </c>
      <c r="L290" t="s">
        <v>517</v>
      </c>
    </row>
    <row r="291" spans="11:12">
      <c r="K291" s="270" t="s">
        <v>469</v>
      </c>
      <c r="L291" t="s">
        <v>518</v>
      </c>
    </row>
    <row r="292" spans="11:12">
      <c r="K292" s="274" t="s">
        <v>470</v>
      </c>
      <c r="L292" t="s">
        <v>519</v>
      </c>
    </row>
    <row r="293" spans="11:12">
      <c r="K293" s="274" t="s">
        <v>471</v>
      </c>
      <c r="L293" t="s">
        <v>520</v>
      </c>
    </row>
    <row r="294" spans="11:12">
      <c r="K294" s="270" t="s">
        <v>472</v>
      </c>
      <c r="L294" t="s">
        <v>521</v>
      </c>
    </row>
    <row r="295" spans="11:12">
      <c r="K295" s="274" t="s">
        <v>473</v>
      </c>
      <c r="L295" t="s">
        <v>522</v>
      </c>
    </row>
    <row r="296" spans="11:12">
      <c r="K296" s="274" t="s">
        <v>474</v>
      </c>
      <c r="L296" t="s">
        <v>523</v>
      </c>
    </row>
    <row r="297" spans="11:12">
      <c r="K297" s="270" t="s">
        <v>475</v>
      </c>
      <c r="L297" t="s">
        <v>524</v>
      </c>
    </row>
    <row r="298" spans="11:12">
      <c r="K298" s="274" t="s">
        <v>476</v>
      </c>
      <c r="L298" t="s">
        <v>525</v>
      </c>
    </row>
    <row r="299" spans="11:12">
      <c r="K299" s="274" t="s">
        <v>477</v>
      </c>
      <c r="L299" t="s">
        <v>526</v>
      </c>
    </row>
    <row r="300" spans="11:12">
      <c r="K300" s="270" t="s">
        <v>478</v>
      </c>
      <c r="L300" t="s">
        <v>527</v>
      </c>
    </row>
    <row r="301" spans="11:12">
      <c r="K301" s="274" t="s">
        <v>479</v>
      </c>
      <c r="L301" t="s">
        <v>528</v>
      </c>
    </row>
    <row r="302" spans="11:12">
      <c r="K302" s="270" t="s">
        <v>480</v>
      </c>
      <c r="L302" t="s">
        <v>529</v>
      </c>
    </row>
    <row r="303" spans="11:12">
      <c r="K303" s="274" t="s">
        <v>481</v>
      </c>
      <c r="L303" t="s">
        <v>530</v>
      </c>
    </row>
    <row r="304" spans="11:12">
      <c r="K304" s="274" t="s">
        <v>482</v>
      </c>
      <c r="L304" t="s">
        <v>531</v>
      </c>
    </row>
    <row r="305" spans="11:12">
      <c r="K305" s="270" t="s">
        <v>483</v>
      </c>
      <c r="L305" t="s">
        <v>532</v>
      </c>
    </row>
    <row r="306" spans="11:12">
      <c r="K306" s="270" t="s">
        <v>484</v>
      </c>
      <c r="L306" t="s">
        <v>533</v>
      </c>
    </row>
    <row r="307" spans="11:12">
      <c r="K307" s="274" t="s">
        <v>485</v>
      </c>
      <c r="L307" t="s">
        <v>534</v>
      </c>
    </row>
    <row r="308" spans="11:12">
      <c r="K308" s="274" t="s">
        <v>486</v>
      </c>
      <c r="L308" t="s">
        <v>535</v>
      </c>
    </row>
    <row r="309" spans="11:12">
      <c r="K309" s="270" t="s">
        <v>487</v>
      </c>
      <c r="L309" t="s">
        <v>536</v>
      </c>
    </row>
    <row r="310" spans="11:12">
      <c r="K310" s="274" t="s">
        <v>488</v>
      </c>
      <c r="L310" t="s">
        <v>537</v>
      </c>
    </row>
    <row r="311" spans="11:12">
      <c r="K311" s="274" t="s">
        <v>489</v>
      </c>
      <c r="L311" t="s">
        <v>538</v>
      </c>
    </row>
    <row r="312" spans="11:12">
      <c r="K312" s="270" t="s">
        <v>490</v>
      </c>
      <c r="L312" t="s">
        <v>539</v>
      </c>
    </row>
    <row r="313" spans="11:12">
      <c r="K313" s="274" t="s">
        <v>491</v>
      </c>
      <c r="L313" t="s">
        <v>540</v>
      </c>
    </row>
    <row r="314" spans="11:12">
      <c r="K314" s="274" t="s">
        <v>492</v>
      </c>
      <c r="L314" t="s">
        <v>541</v>
      </c>
    </row>
    <row r="315" spans="11:12">
      <c r="K315" s="270" t="s">
        <v>493</v>
      </c>
      <c r="L315" t="s">
        <v>542</v>
      </c>
    </row>
    <row r="316" spans="11:12">
      <c r="K316" s="274" t="s">
        <v>494</v>
      </c>
      <c r="L316" t="s">
        <v>543</v>
      </c>
    </row>
    <row r="317" spans="11:12">
      <c r="K317" s="270" t="s">
        <v>495</v>
      </c>
      <c r="L317" t="s">
        <v>544</v>
      </c>
    </row>
    <row r="318" spans="11:12">
      <c r="K318" s="274" t="s">
        <v>496</v>
      </c>
      <c r="L318" t="s">
        <v>545</v>
      </c>
    </row>
  </sheetData>
  <sheetProtection sheet="1" selectLockedCells="1"/>
  <mergeCells count="49">
    <mergeCell ref="G268:H268"/>
    <mergeCell ref="G270:H270"/>
    <mergeCell ref="G271:H271"/>
    <mergeCell ref="G272:H272"/>
    <mergeCell ref="G274:H274"/>
    <mergeCell ref="B235:B246"/>
    <mergeCell ref="B248:B256"/>
    <mergeCell ref="B258:B264"/>
    <mergeCell ref="G266:H266"/>
    <mergeCell ref="G267:H267"/>
    <mergeCell ref="B178:B189"/>
    <mergeCell ref="C184:C186"/>
    <mergeCell ref="B191:B193"/>
    <mergeCell ref="B195:B220"/>
    <mergeCell ref="B222:B233"/>
    <mergeCell ref="D277:E277"/>
    <mergeCell ref="C278:C282"/>
    <mergeCell ref="B23:B33"/>
    <mergeCell ref="B9:E16"/>
    <mergeCell ref="H9:I9"/>
    <mergeCell ref="H14:I14"/>
    <mergeCell ref="H15:I15"/>
    <mergeCell ref="H16:I16"/>
    <mergeCell ref="B18:I18"/>
    <mergeCell ref="B19:C19"/>
    <mergeCell ref="D19:F19"/>
    <mergeCell ref="G19:I19"/>
    <mergeCell ref="B21:I21"/>
    <mergeCell ref="G10:G11"/>
    <mergeCell ref="H10:I11"/>
    <mergeCell ref="H12:I12"/>
    <mergeCell ref="B162:B176"/>
    <mergeCell ref="H13:I13"/>
    <mergeCell ref="B48:B50"/>
    <mergeCell ref="B78:B86"/>
    <mergeCell ref="B151:I151"/>
    <mergeCell ref="B152:I152"/>
    <mergeCell ref="B154:B160"/>
    <mergeCell ref="G2:I2"/>
    <mergeCell ref="G3:H3"/>
    <mergeCell ref="G4:H4"/>
    <mergeCell ref="G5:H5"/>
    <mergeCell ref="G7:I7"/>
    <mergeCell ref="B7:E7"/>
    <mergeCell ref="B52:B76"/>
    <mergeCell ref="B88:B116"/>
    <mergeCell ref="B118:B140"/>
    <mergeCell ref="B142:B149"/>
    <mergeCell ref="B35:B46"/>
  </mergeCells>
  <dataValidations count="2">
    <dataValidation type="list" allowBlank="1" showInputMessage="1" showErrorMessage="1" sqref="H269">
      <formula1>CourierRange</formula1>
    </dataValidation>
    <dataValidation type="list" allowBlank="1" showInputMessage="1" showErrorMessage="1" sqref="I269">
      <formula1>INDIRECT($H$267)</formula1>
    </dataValidation>
  </dataValidations>
  <pageMargins left="0.7" right="0.7" top="0.75" bottom="0.75" header="0.3" footer="0.3"/>
  <pageSetup paperSize="9" scale="52" fitToHeight="0" orientation="portrait" r:id="rId1"/>
  <rowBreaks count="3" manualBreakCount="3">
    <brk id="86" max="9" man="1"/>
    <brk id="150" max="9" man="1"/>
    <brk id="233" max="9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868569AA-EAF5-489B-B09A-3135B564D468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E278:E282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Customer</vt:lpstr>
      <vt:lpstr>Novus Cust.</vt:lpstr>
      <vt:lpstr>Assist. Superv.</vt:lpstr>
      <vt:lpstr>Supervisor</vt:lpstr>
      <vt:lpstr>Assist. Mng</vt:lpstr>
      <vt:lpstr>Manager</vt:lpstr>
      <vt:lpstr>'Assist. Mng'!Print_Area</vt:lpstr>
      <vt:lpstr>'Assist. Superv.'!Print_Area</vt:lpstr>
      <vt:lpstr>Customer!Print_Area</vt:lpstr>
      <vt:lpstr>Manager!Print_Area</vt:lpstr>
      <vt:lpstr>'Novus Cust.'!Print_Area</vt:lpstr>
      <vt:lpstr>Supervisor!Print_Area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Marketing</dc:creator>
  <cp:lastModifiedBy>Jean Flemming</cp:lastModifiedBy>
  <cp:lastPrinted>2015-11-25T11:17:32Z</cp:lastPrinted>
  <dcterms:created xsi:type="dcterms:W3CDTF">2015-08-17T15:42:30Z</dcterms:created>
  <dcterms:modified xsi:type="dcterms:W3CDTF">2017-06-08T07:11:33Z</dcterms:modified>
</cp:coreProperties>
</file>