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\FLP\FLP Stationary\0 OTHER\Invoice\"/>
    </mc:Choice>
  </mc:AlternateContent>
  <xr:revisionPtr revIDLastSave="0" documentId="13_ncr:1_{962B184E-5602-400F-947E-4FD4F219485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Mng'!$A$1:$J$277</definedName>
    <definedName name="_xlnm.Print_Area" localSheetId="2">'Assist. Superv.'!$A$1:$J$280</definedName>
    <definedName name="_xlnm.Print_Area" localSheetId="0">Customer!$A$1:$J$272</definedName>
    <definedName name="_xlnm.Print_Area" localSheetId="5">Manager!$A$1:$J$277</definedName>
    <definedName name="_xlnm.Print_Area" localSheetId="1">'Novus Cust.'!$A$1:$J$300</definedName>
    <definedName name="_xlnm.Print_Area" localSheetId="3">Supervisor!$A$1:$J$276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" i="8" l="1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I267" i="10" l="1"/>
  <c r="I262" i="10"/>
  <c r="I266" i="9"/>
  <c r="I261" i="9"/>
  <c r="I267" i="8"/>
  <c r="I262" i="8"/>
  <c r="I267" i="7"/>
  <c r="I262" i="7"/>
  <c r="I254" i="11"/>
  <c r="I262" i="11" s="1"/>
  <c r="I253" i="11"/>
  <c r="I252" i="11"/>
  <c r="I251" i="11"/>
  <c r="I250" i="11"/>
  <c r="I249" i="11"/>
  <c r="I248" i="11"/>
  <c r="I247" i="11"/>
  <c r="I245" i="11"/>
  <c r="I244" i="11"/>
  <c r="I243" i="11"/>
  <c r="I242" i="11"/>
  <c r="I241" i="11"/>
  <c r="I240" i="11"/>
  <c r="I239" i="11"/>
  <c r="I238" i="11"/>
  <c r="I237" i="11"/>
  <c r="I236" i="11"/>
  <c r="I235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0" i="11"/>
  <c r="I219" i="11"/>
  <c r="I218" i="11"/>
  <c r="I217" i="11"/>
  <c r="I216" i="11"/>
  <c r="I215" i="11"/>
  <c r="I214" i="11"/>
  <c r="I213" i="11"/>
  <c r="I212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3" i="11"/>
  <c r="I182" i="11"/>
  <c r="I181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6" i="11"/>
  <c r="I165" i="11"/>
  <c r="I164" i="11"/>
  <c r="I163" i="11"/>
  <c r="I162" i="11"/>
  <c r="I161" i="11"/>
  <c r="I160" i="11"/>
  <c r="I159" i="11"/>
  <c r="I158" i="11"/>
  <c r="I156" i="11"/>
  <c r="I155" i="11"/>
  <c r="I154" i="11"/>
  <c r="I153" i="11"/>
  <c r="I152" i="11"/>
  <c r="I147" i="11"/>
  <c r="H147" i="11"/>
  <c r="I146" i="11"/>
  <c r="H146" i="11"/>
  <c r="I145" i="11"/>
  <c r="H145" i="11"/>
  <c r="I144" i="11"/>
  <c r="H144" i="11"/>
  <c r="I143" i="11"/>
  <c r="H143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7" i="11"/>
  <c r="H47" i="11"/>
  <c r="I46" i="11"/>
  <c r="H46" i="11"/>
  <c r="I45" i="11"/>
  <c r="H45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67" i="11" s="1"/>
  <c r="I254" i="10"/>
  <c r="I253" i="10"/>
  <c r="I252" i="10"/>
  <c r="I251" i="10"/>
  <c r="I250" i="10"/>
  <c r="I249" i="10"/>
  <c r="I248" i="10"/>
  <c r="I247" i="10"/>
  <c r="I245" i="10"/>
  <c r="I244" i="10"/>
  <c r="I243" i="10"/>
  <c r="I242" i="10"/>
  <c r="I241" i="10"/>
  <c r="I240" i="10"/>
  <c r="I239" i="10"/>
  <c r="I238" i="10"/>
  <c r="I237" i="10"/>
  <c r="I236" i="10"/>
  <c r="I235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0" i="10"/>
  <c r="I219" i="10"/>
  <c r="I218" i="10"/>
  <c r="I217" i="10"/>
  <c r="I216" i="10"/>
  <c r="I215" i="10"/>
  <c r="I214" i="10"/>
  <c r="I213" i="10"/>
  <c r="I212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3" i="10"/>
  <c r="I182" i="10"/>
  <c r="I181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6" i="10"/>
  <c r="I165" i="10"/>
  <c r="I164" i="10"/>
  <c r="I163" i="10"/>
  <c r="I162" i="10"/>
  <c r="I161" i="10"/>
  <c r="I160" i="10"/>
  <c r="I159" i="10"/>
  <c r="I158" i="10"/>
  <c r="I156" i="10"/>
  <c r="I155" i="10"/>
  <c r="I154" i="10"/>
  <c r="I153" i="10"/>
  <c r="I152" i="10"/>
  <c r="I147" i="10"/>
  <c r="H147" i="10"/>
  <c r="I146" i="10"/>
  <c r="H146" i="10"/>
  <c r="I145" i="10"/>
  <c r="H145" i="10"/>
  <c r="I144" i="10"/>
  <c r="H144" i="10"/>
  <c r="I143" i="10"/>
  <c r="H143" i="10"/>
  <c r="I141" i="10"/>
  <c r="H141" i="10"/>
  <c r="I140" i="10"/>
  <c r="H140" i="10"/>
  <c r="I139" i="10"/>
  <c r="H139" i="10"/>
  <c r="I138" i="10"/>
  <c r="H138" i="10"/>
  <c r="I137" i="10"/>
  <c r="H137" i="10"/>
  <c r="I136" i="10"/>
  <c r="H136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7" i="10"/>
  <c r="H47" i="10"/>
  <c r="I46" i="10"/>
  <c r="H46" i="10"/>
  <c r="I45" i="10"/>
  <c r="H45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54" i="9"/>
  <c r="I253" i="9"/>
  <c r="I252" i="9"/>
  <c r="I251" i="9"/>
  <c r="I250" i="9"/>
  <c r="I249" i="9"/>
  <c r="I248" i="9"/>
  <c r="I247" i="9"/>
  <c r="I245" i="9"/>
  <c r="I244" i="9"/>
  <c r="I243" i="9"/>
  <c r="I242" i="9"/>
  <c r="I241" i="9"/>
  <c r="I240" i="9"/>
  <c r="I239" i="9"/>
  <c r="I238" i="9"/>
  <c r="I237" i="9"/>
  <c r="I236" i="9"/>
  <c r="I235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0" i="9"/>
  <c r="I219" i="9"/>
  <c r="I218" i="9"/>
  <c r="I217" i="9"/>
  <c r="I216" i="9"/>
  <c r="I215" i="9"/>
  <c r="I214" i="9"/>
  <c r="I213" i="9"/>
  <c r="I212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3" i="9"/>
  <c r="I182" i="9"/>
  <c r="I181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6" i="9"/>
  <c r="I165" i="9"/>
  <c r="I164" i="9"/>
  <c r="I163" i="9"/>
  <c r="I162" i="9"/>
  <c r="I161" i="9"/>
  <c r="I160" i="9"/>
  <c r="I159" i="9"/>
  <c r="I158" i="9"/>
  <c r="I156" i="9"/>
  <c r="I155" i="9"/>
  <c r="I154" i="9"/>
  <c r="I153" i="9"/>
  <c r="I152" i="9"/>
  <c r="I147" i="9"/>
  <c r="H147" i="9"/>
  <c r="I146" i="9"/>
  <c r="H146" i="9"/>
  <c r="I145" i="9"/>
  <c r="H145" i="9"/>
  <c r="I144" i="9"/>
  <c r="H144" i="9"/>
  <c r="I143" i="9"/>
  <c r="H143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7" i="9"/>
  <c r="H47" i="9"/>
  <c r="I46" i="9"/>
  <c r="H46" i="9"/>
  <c r="I45" i="9"/>
  <c r="H45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54" i="8"/>
  <c r="I253" i="8"/>
  <c r="I252" i="8"/>
  <c r="I251" i="8"/>
  <c r="I250" i="8"/>
  <c r="I249" i="8"/>
  <c r="I248" i="8"/>
  <c r="I247" i="8"/>
  <c r="I245" i="8"/>
  <c r="I244" i="8"/>
  <c r="I243" i="8"/>
  <c r="I242" i="8"/>
  <c r="I241" i="8"/>
  <c r="I240" i="8"/>
  <c r="I239" i="8"/>
  <c r="I238" i="8"/>
  <c r="I237" i="8"/>
  <c r="I236" i="8"/>
  <c r="I235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0" i="8"/>
  <c r="I219" i="8"/>
  <c r="I218" i="8"/>
  <c r="I217" i="8"/>
  <c r="I216" i="8"/>
  <c r="I215" i="8"/>
  <c r="I214" i="8"/>
  <c r="I213" i="8"/>
  <c r="I212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3" i="8"/>
  <c r="I182" i="8"/>
  <c r="I181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6" i="8"/>
  <c r="I165" i="8"/>
  <c r="I164" i="8"/>
  <c r="I163" i="8"/>
  <c r="I162" i="8"/>
  <c r="I161" i="8"/>
  <c r="I160" i="8"/>
  <c r="I159" i="8"/>
  <c r="I158" i="8"/>
  <c r="I156" i="8"/>
  <c r="I155" i="8"/>
  <c r="I154" i="8"/>
  <c r="I153" i="8"/>
  <c r="I152" i="8"/>
  <c r="I147" i="8"/>
  <c r="H147" i="8"/>
  <c r="I146" i="8"/>
  <c r="H146" i="8"/>
  <c r="I145" i="8"/>
  <c r="H145" i="8"/>
  <c r="I144" i="8"/>
  <c r="H144" i="8"/>
  <c r="I143" i="8"/>
  <c r="H143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7" i="8"/>
  <c r="H47" i="8"/>
  <c r="I46" i="8"/>
  <c r="H46" i="8"/>
  <c r="I45" i="8"/>
  <c r="H45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254" i="7"/>
  <c r="I253" i="7"/>
  <c r="I252" i="7"/>
  <c r="I251" i="7"/>
  <c r="I250" i="7"/>
  <c r="I249" i="7"/>
  <c r="I248" i="7"/>
  <c r="I247" i="7"/>
  <c r="I245" i="7"/>
  <c r="I244" i="7"/>
  <c r="I243" i="7"/>
  <c r="I242" i="7"/>
  <c r="I241" i="7"/>
  <c r="I240" i="7"/>
  <c r="I239" i="7"/>
  <c r="I238" i="7"/>
  <c r="I237" i="7"/>
  <c r="I236" i="7"/>
  <c r="I235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0" i="7"/>
  <c r="I219" i="7"/>
  <c r="I218" i="7"/>
  <c r="I217" i="7"/>
  <c r="I216" i="7"/>
  <c r="I215" i="7"/>
  <c r="I214" i="7"/>
  <c r="I213" i="7"/>
  <c r="I212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3" i="7"/>
  <c r="I182" i="7"/>
  <c r="I181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6" i="7"/>
  <c r="I165" i="7"/>
  <c r="I164" i="7"/>
  <c r="I163" i="7"/>
  <c r="I162" i="7"/>
  <c r="I161" i="7"/>
  <c r="I160" i="7"/>
  <c r="I159" i="7"/>
  <c r="I158" i="7"/>
  <c r="I156" i="7"/>
  <c r="I155" i="7"/>
  <c r="I154" i="7"/>
  <c r="I153" i="7"/>
  <c r="I152" i="7"/>
  <c r="I261" i="8" l="1"/>
  <c r="I260" i="9"/>
  <c r="I261" i="11"/>
  <c r="I261" i="10"/>
  <c r="I141" i="7"/>
  <c r="H141" i="7"/>
  <c r="I111" i="7"/>
  <c r="H111" i="7"/>
  <c r="I110" i="7"/>
  <c r="H110" i="7"/>
  <c r="I70" i="7"/>
  <c r="H70" i="7"/>
  <c r="I29" i="7"/>
  <c r="H29" i="7"/>
  <c r="I256" i="3"/>
  <c r="I255" i="3"/>
  <c r="I246" i="3"/>
  <c r="I247" i="3"/>
  <c r="I248" i="3"/>
  <c r="I249" i="3"/>
  <c r="I250" i="3"/>
  <c r="I251" i="3"/>
  <c r="I252" i="3"/>
  <c r="I253" i="3"/>
  <c r="I243" i="3"/>
  <c r="I242" i="3"/>
  <c r="I203" i="3"/>
  <c r="I208" i="3"/>
  <c r="I29" i="3" l="1"/>
  <c r="I30" i="3"/>
  <c r="I34" i="3"/>
  <c r="I23" i="3"/>
  <c r="I24" i="3"/>
  <c r="I25" i="3"/>
  <c r="I26" i="3"/>
  <c r="I27" i="3"/>
  <c r="I28" i="3"/>
  <c r="I31" i="3"/>
  <c r="I32" i="3"/>
  <c r="I33" i="3"/>
  <c r="I140" i="3"/>
  <c r="I110" i="3"/>
  <c r="I109" i="3"/>
  <c r="I70" i="3"/>
  <c r="I202" i="3" l="1"/>
  <c r="I164" i="3"/>
  <c r="I160" i="3"/>
  <c r="I155" i="3"/>
  <c r="I153" i="3"/>
  <c r="H143" i="7" l="1"/>
  <c r="I143" i="7"/>
  <c r="H144" i="7"/>
  <c r="I144" i="7"/>
  <c r="H145" i="7"/>
  <c r="I145" i="7"/>
  <c r="H146" i="7"/>
  <c r="I146" i="7"/>
  <c r="H147" i="7"/>
  <c r="I147" i="7"/>
  <c r="H41" i="7" l="1"/>
  <c r="I41" i="7"/>
  <c r="I28" i="7"/>
  <c r="H28" i="7"/>
  <c r="I112" i="7"/>
  <c r="H112" i="7"/>
  <c r="I109" i="7"/>
  <c r="H109" i="7"/>
  <c r="I108" i="7"/>
  <c r="H108" i="7"/>
  <c r="I107" i="7"/>
  <c r="H107" i="7"/>
  <c r="I142" i="3"/>
  <c r="I143" i="3"/>
  <c r="I144" i="3"/>
  <c r="I145" i="3"/>
  <c r="I146" i="3"/>
  <c r="I118" i="3"/>
  <c r="I107" i="3"/>
  <c r="I108" i="3"/>
  <c r="I111" i="3"/>
  <c r="I112" i="3"/>
  <c r="I41" i="3" l="1"/>
  <c r="I264" i="9" l="1"/>
  <c r="I265" i="9" s="1"/>
  <c r="I265" i="11" l="1"/>
  <c r="I266" i="11" s="1"/>
  <c r="I265" i="10"/>
  <c r="I266" i="10" s="1"/>
  <c r="I265" i="8"/>
  <c r="I266" i="8" s="1"/>
  <c r="H114" i="7" l="1"/>
  <c r="I114" i="7"/>
  <c r="H115" i="7"/>
  <c r="I115" i="7"/>
  <c r="H116" i="7"/>
  <c r="I116" i="7"/>
  <c r="H117" i="7"/>
  <c r="I117" i="7"/>
  <c r="H118" i="7"/>
  <c r="I118" i="7"/>
  <c r="I201" i="3"/>
  <c r="I165" i="3"/>
  <c r="I162" i="3"/>
  <c r="I114" i="3" l="1"/>
  <c r="I115" i="3"/>
  <c r="I116" i="3"/>
  <c r="I117" i="3"/>
  <c r="I140" i="7" l="1"/>
  <c r="I139" i="7"/>
  <c r="I138" i="7"/>
  <c r="I137" i="7"/>
  <c r="I136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79" i="7"/>
  <c r="I78" i="7"/>
  <c r="I77" i="7"/>
  <c r="I76" i="7"/>
  <c r="I75" i="7"/>
  <c r="I74" i="7"/>
  <c r="I73" i="7"/>
  <c r="I71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7" i="7"/>
  <c r="I46" i="7"/>
  <c r="I45" i="7"/>
  <c r="I43" i="7"/>
  <c r="I42" i="7"/>
  <c r="I40" i="7"/>
  <c r="I39" i="7"/>
  <c r="I38" i="7"/>
  <c r="I37" i="7"/>
  <c r="I36" i="7"/>
  <c r="I34" i="7"/>
  <c r="I33" i="7"/>
  <c r="I32" i="7"/>
  <c r="I31" i="7"/>
  <c r="I30" i="7"/>
  <c r="I27" i="7"/>
  <c r="I26" i="7"/>
  <c r="I25" i="7"/>
  <c r="I24" i="7"/>
  <c r="I23" i="7"/>
  <c r="I261" i="7" l="1"/>
  <c r="I265" i="7" s="1"/>
  <c r="I266" i="7" s="1"/>
  <c r="I181" i="3"/>
  <c r="I240" i="3" l="1"/>
  <c r="H71" i="7"/>
  <c r="I227" i="3" l="1"/>
  <c r="I228" i="3"/>
  <c r="I229" i="3"/>
  <c r="I230" i="3"/>
  <c r="I231" i="3"/>
  <c r="I232" i="3"/>
  <c r="I218" i="3"/>
  <c r="I219" i="3"/>
  <c r="I171" i="3" l="1"/>
  <c r="I172" i="3"/>
  <c r="I163" i="3"/>
  <c r="I71" i="3" l="1"/>
  <c r="H123" i="7" l="1"/>
  <c r="H124" i="7"/>
  <c r="H125" i="7"/>
  <c r="H126" i="7"/>
  <c r="H127" i="7"/>
  <c r="H128" i="7"/>
  <c r="H74" i="7" l="1"/>
  <c r="H75" i="7"/>
  <c r="H76" i="7"/>
  <c r="H77" i="7"/>
  <c r="H78" i="7"/>
  <c r="H79" i="7"/>
  <c r="I76" i="3"/>
  <c r="I263" i="8" l="1"/>
  <c r="H131" i="7"/>
  <c r="H132" i="7"/>
  <c r="H133" i="7"/>
  <c r="H134" i="7"/>
  <c r="H42" i="7"/>
  <c r="H43" i="7"/>
  <c r="I269" i="11" l="1"/>
  <c r="I268" i="11" s="1"/>
  <c r="I269" i="8"/>
  <c r="I268" i="8" s="1"/>
  <c r="I131" i="3"/>
  <c r="I132" i="3"/>
  <c r="I133" i="3"/>
  <c r="I134" i="3"/>
  <c r="I79" i="3"/>
  <c r="I42" i="3"/>
  <c r="I43" i="3"/>
  <c r="I263" i="11" l="1"/>
  <c r="I263" i="10"/>
  <c r="I262" i="9"/>
  <c r="I269" i="10"/>
  <c r="I268" i="10" s="1"/>
  <c r="I206" i="3"/>
  <c r="I209" i="3"/>
  <c r="I207" i="3"/>
  <c r="I268" i="9" l="1"/>
  <c r="I267" i="9" s="1"/>
  <c r="H130" i="7"/>
  <c r="H140" i="7"/>
  <c r="H139" i="7"/>
  <c r="H138" i="7"/>
  <c r="H137" i="7"/>
  <c r="H136" i="7"/>
  <c r="H129" i="7"/>
  <c r="H122" i="7"/>
  <c r="H121" i="7"/>
  <c r="H120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73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7" i="7"/>
  <c r="H46" i="7"/>
  <c r="H45" i="7"/>
  <c r="H40" i="7"/>
  <c r="H39" i="7"/>
  <c r="H38" i="7"/>
  <c r="H37" i="7"/>
  <c r="H36" i="7"/>
  <c r="H34" i="7"/>
  <c r="H33" i="7"/>
  <c r="H32" i="7"/>
  <c r="H31" i="7"/>
  <c r="H30" i="7"/>
  <c r="H27" i="7"/>
  <c r="H26" i="7"/>
  <c r="H25" i="7"/>
  <c r="H24" i="7"/>
  <c r="H23" i="7"/>
  <c r="I241" i="3"/>
  <c r="I235" i="3"/>
  <c r="I236" i="3"/>
  <c r="I237" i="3"/>
  <c r="I238" i="3"/>
  <c r="I239" i="3"/>
  <c r="I244" i="3"/>
  <c r="I234" i="3"/>
  <c r="I222" i="3"/>
  <c r="I223" i="3"/>
  <c r="I224" i="3"/>
  <c r="I225" i="3"/>
  <c r="I226" i="3"/>
  <c r="I221" i="3"/>
  <c r="I212" i="3"/>
  <c r="I213" i="3"/>
  <c r="I214" i="3"/>
  <c r="I215" i="3"/>
  <c r="I216" i="3"/>
  <c r="I217" i="3"/>
  <c r="I211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4" i="3"/>
  <c r="I205" i="3"/>
  <c r="I182" i="3"/>
  <c r="I180" i="3"/>
  <c r="I167" i="3"/>
  <c r="I173" i="3"/>
  <c r="I174" i="3"/>
  <c r="I175" i="3"/>
  <c r="I176" i="3"/>
  <c r="I177" i="3"/>
  <c r="I178" i="3"/>
  <c r="I170" i="3"/>
  <c r="I169" i="3"/>
  <c r="I168" i="3"/>
  <c r="I157" i="3"/>
  <c r="I158" i="3"/>
  <c r="I159" i="3"/>
  <c r="I161" i="3"/>
  <c r="I151" i="3"/>
  <c r="I152" i="3"/>
  <c r="I154" i="3"/>
  <c r="I263" i="7" l="1"/>
  <c r="I130" i="3"/>
  <c r="I269" i="7" l="1"/>
  <c r="I268" i="7" s="1"/>
  <c r="I136" i="3"/>
  <c r="I139" i="3" l="1"/>
  <c r="I138" i="3"/>
  <c r="I137" i="3"/>
  <c r="I129" i="3"/>
  <c r="I128" i="3"/>
  <c r="I127" i="3"/>
  <c r="I126" i="3"/>
  <c r="I125" i="3"/>
  <c r="I124" i="3"/>
  <c r="I123" i="3"/>
  <c r="I122" i="3"/>
  <c r="I121" i="3"/>
  <c r="I120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78" i="3"/>
  <c r="I77" i="3"/>
  <c r="I75" i="3"/>
  <c r="I74" i="3"/>
  <c r="I73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7" i="3"/>
  <c r="I46" i="3"/>
  <c r="I45" i="3"/>
  <c r="I40" i="3"/>
  <c r="I39" i="3"/>
  <c r="I38" i="3"/>
  <c r="I37" i="3"/>
  <c r="I36" i="3"/>
  <c r="I258" i="3" l="1"/>
  <c r="I259" i="3" s="1"/>
  <c r="I261" i="3" l="1"/>
  <c r="I260" i="3" s="1"/>
</calcChain>
</file>

<file path=xl/sharedStrings.xml><?xml version="1.0" encoding="utf-8"?>
<sst xmlns="http://schemas.openxmlformats.org/spreadsheetml/2006/main" count="3490" uniqueCount="491">
  <si>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</si>
  <si>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</si>
  <si>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</si>
  <si>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</si>
  <si>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</si>
  <si>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</si>
  <si>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</si>
  <si>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</si>
  <si>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</si>
  <si>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</si>
  <si>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</si>
  <si>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</si>
  <si>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</si>
  <si>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</si>
  <si>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</si>
  <si>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</si>
  <si>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007</t>
  </si>
  <si>
    <t>009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</si>
  <si>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</si>
  <si>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</si>
  <si>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</si>
  <si>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</si>
  <si>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</si>
  <si>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</si>
  <si>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</si>
  <si>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</si>
  <si>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</si>
  <si>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</si>
  <si>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</si>
  <si>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</si>
  <si>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</si>
  <si>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</si>
  <si>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</si>
  <si>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</si>
  <si>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</si>
  <si>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</si>
  <si>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</si>
  <si>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</si>
  <si>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</si>
  <si>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</si>
  <si>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</si>
  <si>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</si>
  <si>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</si>
  <si>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</si>
  <si>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</si>
  <si>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</si>
  <si>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</si>
  <si>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</si>
  <si>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</si>
  <si>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</si>
  <si>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</si>
  <si>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</si>
  <si>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</si>
  <si>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</si>
  <si>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</si>
  <si>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</si>
  <si>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</si>
  <si>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</si>
  <si>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</si>
  <si>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</si>
  <si>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</si>
  <si>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</si>
  <si>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</si>
  <si>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</si>
  <si>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</si>
  <si>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</si>
  <si>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</si>
  <si>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</si>
  <si>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</si>
  <si>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</si>
  <si>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</si>
  <si>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</si>
  <si>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</si>
  <si>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</si>
  <si>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</si>
  <si>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</si>
  <si>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</si>
  <si>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</si>
  <si>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</si>
  <si>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</si>
  <si>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</si>
  <si>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</si>
  <si>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</si>
  <si>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</si>
  <si>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</si>
  <si>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</si>
  <si>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</si>
  <si>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</si>
  <si>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</si>
  <si>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</si>
  <si>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</si>
  <si>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</si>
  <si>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</si>
  <si>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</si>
  <si>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</si>
  <si>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</si>
  <si>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</si>
  <si>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</si>
  <si>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</si>
  <si>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</si>
  <si>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</si>
  <si>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</si>
  <si>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</si>
  <si>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</si>
  <si>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</si>
  <si>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</si>
  <si>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</si>
  <si>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</si>
  <si>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</si>
  <si>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</si>
  <si>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</si>
  <si>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</si>
  <si>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</si>
  <si>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</si>
  <si>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</si>
  <si>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</si>
  <si>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</si>
  <si>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</si>
  <si>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</si>
  <si>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</si>
  <si>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</si>
  <si>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</si>
  <si>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</si>
  <si>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</si>
  <si>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</si>
  <si>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</si>
  <si>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</si>
  <si>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</si>
  <si>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</si>
  <si>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</si>
  <si>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</si>
  <si>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</si>
  <si>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</si>
  <si>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</si>
  <si>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</si>
  <si>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</si>
  <si>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</si>
  <si>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</si>
  <si>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</si>
  <si>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</si>
  <si>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</si>
  <si>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</si>
  <si>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</si>
  <si>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</si>
  <si>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</si>
  <si>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</si>
  <si>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</si>
  <si>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</si>
  <si>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</si>
  <si>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</si>
  <si>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</si>
  <si>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</si>
  <si>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</si>
  <si>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</si>
  <si>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SONYA SKIN CARE</t>
  </si>
  <si>
    <t>277</t>
  </si>
  <si>
    <t>Sonya Aloe Purifying Cleanser</t>
  </si>
  <si>
    <t>279</t>
  </si>
  <si>
    <t>Sonya Aloe Refreshing Toner with White Tea</t>
  </si>
  <si>
    <t>281</t>
  </si>
  <si>
    <t>Sonya Aloe Nourishing Serum with White Tea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</si>
  <si>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</si>
  <si>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</si>
  <si>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</si>
  <si>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</si>
  <si>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</si>
  <si>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</si>
  <si>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</si>
  <si>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</si>
  <si>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</si>
  <si>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</si>
  <si>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</si>
  <si>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</si>
  <si>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</si>
  <si>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</si>
  <si>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</si>
  <si>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</si>
  <si>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</si>
  <si>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</si>
  <si>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Forever Hand Sanitizer</t>
  </si>
  <si>
    <t>Total Excl Vat</t>
  </si>
  <si>
    <t>Company Policy Handbook</t>
  </si>
  <si>
    <t>First Steps to Manager</t>
  </si>
  <si>
    <t>PRODUCT LITERATURE</t>
  </si>
  <si>
    <t>Product Catalogue</t>
  </si>
  <si>
    <t>Head to Toe Option 1</t>
  </si>
  <si>
    <t>Head to Toe Option 2</t>
  </si>
  <si>
    <t xml:space="preserve">Top 10 Reasons - To Drink Freedom 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</si>
  <si>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</si>
  <si>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</si>
  <si>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</si>
  <si>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</si>
  <si>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</si>
  <si>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</si>
  <si>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</si>
  <si>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</si>
  <si>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</si>
  <si>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</si>
  <si>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Marketing Plan Banner Only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</si>
  <si>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</si>
  <si>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</si>
  <si>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</si>
  <si>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</si>
  <si>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</si>
  <si>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</si>
  <si>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</si>
  <si>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</si>
  <si>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</si>
  <si>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</si>
  <si>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</si>
  <si>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</si>
  <si>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</si>
  <si>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</si>
  <si>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</si>
  <si>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</si>
  <si>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</si>
  <si>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</si>
  <si>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</si>
  <si>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</si>
  <si>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</si>
  <si>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</si>
  <si>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</si>
  <si>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</si>
  <si>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</si>
  <si>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</si>
  <si>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</si>
  <si>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</si>
  <si>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</si>
  <si>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</si>
  <si>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</si>
  <si>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</si>
  <si>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</si>
  <si>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</si>
  <si>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</si>
  <si>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</si>
  <si>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</si>
  <si>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</si>
  <si>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</si>
  <si>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3002</t>
  </si>
  <si>
    <t>3003</t>
  </si>
  <si>
    <t>3004</t>
  </si>
  <si>
    <t>3006</t>
  </si>
  <si>
    <t>3010</t>
  </si>
  <si>
    <t>FOREVER GEAR</t>
  </si>
  <si>
    <t>6105</t>
  </si>
  <si>
    <t>Business Card Holder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</si>
  <si>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</si>
  <si>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</si>
  <si>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</si>
  <si>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</si>
  <si>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</si>
  <si>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</si>
  <si>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</si>
  <si>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</si>
  <si>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</si>
  <si>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FLP Table Cloth (Purple)</t>
  </si>
  <si>
    <t>FLP Table Cloth (Green)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</si>
  <si>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</si>
  <si>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</si>
  <si>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</si>
  <si>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</si>
  <si>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</si>
  <si>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</si>
  <si>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</si>
  <si>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</si>
  <si>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</si>
  <si>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</si>
  <si>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</si>
  <si>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</si>
  <si>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</si>
  <si>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</si>
  <si>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</si>
  <si>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</si>
  <si>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</si>
  <si>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</si>
  <si>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</si>
  <si>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</si>
  <si>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</si>
  <si>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</si>
  <si>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</si>
  <si>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</si>
  <si>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</si>
  <si>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</si>
  <si>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</si>
  <si>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</si>
  <si>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</si>
  <si>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</si>
  <si>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</si>
  <si>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</si>
  <si>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</si>
  <si>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</si>
  <si>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</si>
  <si>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</si>
  <si>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</si>
  <si>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</si>
  <si>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</si>
  <si>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</si>
  <si>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</si>
  <si>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</si>
  <si>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</si>
  <si>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</si>
  <si>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</si>
  <si>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</si>
  <si>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</si>
  <si>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</si>
  <si>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</si>
  <si>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</si>
  <si>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</si>
  <si>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</si>
  <si>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</si>
  <si>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</si>
  <si>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</si>
  <si>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</si>
  <si>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</si>
  <si>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</si>
  <si>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</si>
  <si>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SA Price List - Novus Customer &amp; FBO</t>
  </si>
  <si>
    <t xml:space="preserve">SA Price List - Customer </t>
  </si>
  <si>
    <t>Botswana Price List - Novus Customer &amp; FBO</t>
  </si>
  <si>
    <t xml:space="preserve">Botswana Price List - Customer </t>
  </si>
  <si>
    <t>Stationery Price List - SA</t>
  </si>
  <si>
    <t>Stationery Price List - Botswana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</si>
  <si>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</si>
  <si>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</si>
  <si>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</si>
  <si>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</si>
  <si>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</si>
  <si>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</si>
  <si>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</si>
  <si>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</si>
  <si>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</si>
  <si>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t>Customer Courier</t>
  </si>
  <si>
    <t>R60.00</t>
  </si>
  <si>
    <t>R100.00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</si>
  <si>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</si>
  <si>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</si>
  <si>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</si>
  <si>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</si>
  <si>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</si>
  <si>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</si>
  <si>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</si>
  <si>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</si>
  <si>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</si>
  <si>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</si>
  <si>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</si>
  <si>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</si>
  <si>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</si>
  <si>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</si>
  <si>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</si>
  <si>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</si>
  <si>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</si>
  <si>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</si>
  <si>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</si>
  <si>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</si>
  <si>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</si>
  <si>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</si>
  <si>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</si>
  <si>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</si>
  <si>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</si>
  <si>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</si>
  <si>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</si>
  <si>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</si>
  <si>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</si>
  <si>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</si>
  <si>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</si>
  <si>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</si>
  <si>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</si>
  <si>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</si>
  <si>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</si>
  <si>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</si>
  <si>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</si>
  <si>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</si>
  <si>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</si>
  <si>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</si>
  <si>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</si>
  <si>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</si>
  <si>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</si>
  <si>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</si>
  <si>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</si>
  <si>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</si>
  <si>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</si>
  <si>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</si>
  <si>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</si>
  <si>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</si>
  <si>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Courier Charge</t>
  </si>
  <si>
    <t>1. Choose the Courier Charge closest to the Courier Charge based on Wholesale Price amount</t>
  </si>
  <si>
    <t>2. Manually fill in the courier charge</t>
  </si>
  <si>
    <t>Forever Drinks Combo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</si>
  <si>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</si>
  <si>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</si>
  <si>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</si>
  <si>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</si>
  <si>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</si>
  <si>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</si>
  <si>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</si>
  <si>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</si>
  <si>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</si>
  <si>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</si>
  <si>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</si>
  <si>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</si>
  <si>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</si>
  <si>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</si>
  <si>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</si>
  <si>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</si>
  <si>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</si>
  <si>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</si>
  <si>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</si>
  <si>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</si>
  <si>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</si>
  <si>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 xml:space="preserve">C9 Flyer </t>
  </si>
  <si>
    <t>Vital 5 Flyer</t>
  </si>
  <si>
    <t>Product Training Presentation (USB)</t>
  </si>
  <si>
    <t>Rex &amp; Gregg Maughan X-Banner</t>
  </si>
  <si>
    <t>FIT X-Banner</t>
  </si>
  <si>
    <t xml:space="preserve">Fleece Jacket 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</si>
  <si>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</si>
  <si>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</si>
  <si>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</si>
  <si>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</si>
  <si>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</si>
  <si>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Empty Mini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</si>
  <si>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</si>
  <si>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</si>
  <si>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</si>
  <si>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</si>
  <si>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</si>
  <si>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</si>
  <si>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</si>
  <si>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011</t>
  </si>
  <si>
    <t xml:space="preserve">Aloe Drinks Tri Pak - Variety </t>
  </si>
  <si>
    <t>Aloe Drinks Tri Pak - x3 Aloe Vera Gel</t>
  </si>
  <si>
    <t>715</t>
  </si>
  <si>
    <t>Forever Aloe Vera Gel - Tetra Pak</t>
  </si>
  <si>
    <t>734</t>
  </si>
  <si>
    <t>Forever Aloe Berry Nectar - Tetra Pak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</si>
  <si>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</si>
  <si>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</si>
  <si>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</si>
  <si>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</si>
  <si>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</si>
  <si>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</si>
  <si>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</si>
  <si>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</si>
  <si>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</si>
  <si>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</si>
  <si>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</si>
  <si>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</si>
  <si>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</si>
  <si>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</si>
  <si>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</si>
  <si>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</si>
  <si>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</si>
  <si>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</si>
  <si>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</si>
  <si>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</si>
  <si>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</si>
  <si>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</si>
  <si>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</si>
  <si>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</si>
  <si>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Aloe Drinks Tri Pak - Variety</t>
  </si>
  <si>
    <t>Forever Aloe Peaches - Tetra Pak</t>
  </si>
  <si>
    <t>Why Forever?</t>
  </si>
  <si>
    <t>Infinite Brochure</t>
  </si>
  <si>
    <t xml:space="preserve">Aloe Vera Gel Leaflet - Tetra Pack </t>
  </si>
  <si>
    <t>Infinite X-Banner</t>
  </si>
  <si>
    <t>FLP Table Cloth (Black)</t>
  </si>
  <si>
    <t>Forever Business Shirt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</si>
  <si>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</si>
  <si>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</si>
  <si>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</si>
  <si>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</si>
  <si>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</si>
  <si>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</si>
  <si>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</si>
  <si>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</si>
  <si>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</si>
  <si>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</si>
  <si>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</si>
  <si>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</si>
  <si>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 xml:space="preserve">One to One SA Book Only </t>
  </si>
  <si>
    <t>One to One SA Presentation</t>
  </si>
  <si>
    <t>Global Rally Magazine</t>
  </si>
  <si>
    <t>The Aloe Vera Company X-Banner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</si>
  <si>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</si>
  <si>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</si>
  <si>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</si>
  <si>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</si>
  <si>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</si>
  <si>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</si>
  <si>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Aloe Drinks Paper Cups Yellow</t>
  </si>
  <si>
    <t>Aloe Drinks Paper Cups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</si>
</sst>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3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5" fontId="7" fillId="0" borderId="1" xfId="2" applyNumberFormat="1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5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5" fontId="3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166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168" fontId="7" fillId="0" borderId="25" xfId="2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5" fontId="3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 vertic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1" xfId="2" applyFont="1" applyBorder="1" applyAlignment="1">
      <alignment horizontal="left"/>
    </xf>
    <xf numFmtId="0" fontId="13" fillId="0" borderId="1" xfId="2" applyFont="1" applyFill="1" applyBorder="1" applyAlignment="1">
      <alignment horizontal="left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 applyProtection="1">
      <alignment horizontal="center"/>
      <protection locked="0"/>
    </xf>
    <xf numFmtId="1" fontId="10" fillId="4" borderId="1" xfId="2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13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>
      <alignment horizontal="center"/>
    </xf>
    <xf numFmtId="173" fontId="3" fillId="0" borderId="1" xfId="0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0" fontId="19" fillId="6" borderId="43" xfId="0" applyFont="1" applyFill="1" applyBorder="1" applyAlignment="1" applyProtection="1">
      <alignment horizontal="center"/>
    </xf>
    <xf numFmtId="0" fontId="1" fillId="6" borderId="37" xfId="0" applyFont="1" applyFill="1" applyBorder="1" applyAlignment="1" applyProtection="1">
      <alignment horizontal="center"/>
    </xf>
    <xf numFmtId="0" fontId="0" fillId="0" borderId="0" xfId="0" applyFont="1"/>
    <xf numFmtId="49" fontId="7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textRotation="90" wrapText="1"/>
    </xf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49" fontId="10" fillId="0" borderId="0" xfId="2" applyNumberFormat="1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173" fontId="13" fillId="0" borderId="0" xfId="7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0" xfId="0" applyFont="1" applyAlignment="1">
      <alignment horizontal="center"/>
    </xf>
    <xf numFmtId="43" fontId="0" fillId="0" borderId="0" xfId="11" applyFont="1" applyAlignment="1">
      <alignment horizontal="center"/>
    </xf>
    <xf numFmtId="2" fontId="0" fillId="0" borderId="0" xfId="11" applyNumberFormat="1" applyFont="1" applyAlignment="1">
      <alignment horizontal="center"/>
    </xf>
    <xf numFmtId="0" fontId="7" fillId="4" borderId="1" xfId="2" applyFont="1" applyFill="1" applyBorder="1" applyAlignment="1">
      <alignment horizontal="center"/>
    </xf>
    <xf numFmtId="168" fontId="7" fillId="0" borderId="1" xfId="2" applyNumberFormat="1" applyFont="1" applyFill="1" applyBorder="1" applyAlignment="1" applyProtection="1">
      <alignment horizontal="center"/>
      <protection locked="0"/>
    </xf>
    <xf numFmtId="173" fontId="7" fillId="0" borderId="26" xfId="0" applyNumberFormat="1" applyFont="1" applyFill="1" applyBorder="1" applyAlignment="1">
      <alignment horizontal="center"/>
    </xf>
    <xf numFmtId="173" fontId="7" fillId="0" borderId="23" xfId="0" applyNumberFormat="1" applyFont="1" applyFill="1" applyBorder="1" applyAlignment="1">
      <alignment horizontal="center"/>
    </xf>
    <xf numFmtId="173" fontId="7" fillId="0" borderId="3" xfId="0" applyNumberFormat="1" applyFont="1" applyFill="1" applyBorder="1" applyAlignment="1">
      <alignment horizontal="center"/>
    </xf>
    <xf numFmtId="173" fontId="7" fillId="0" borderId="27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7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173" fontId="13" fillId="0" borderId="3" xfId="9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5" fillId="0" borderId="2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50" xfId="0" applyFont="1" applyFill="1" applyBorder="1" applyAlignment="1">
      <alignment horizontal="center" vertical="center" textRotation="90" wrapText="1"/>
    </xf>
    <xf numFmtId="0" fontId="15" fillId="0" borderId="47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3" fontId="7" fillId="0" borderId="27" xfId="0" applyNumberFormat="1" applyFont="1" applyBorder="1" applyAlignment="1">
      <alignment horizontal="center"/>
    </xf>
  </cellXfs>
  <cellStyles count="12">
    <cellStyle name="Comma" xfId="11" builtinId="3"/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3" xfId="7" xr:uid="{00000000-0005-0000-0000-000003000000}"/>
    <cellStyle name="Currency" xfId="10" builtinId="4"/>
    <cellStyle name="Hyperlink" xfId="1" builtinId="8"/>
    <cellStyle name="Normal" xfId="0" builtinId="0"/>
    <cellStyle name="Normal 2" xfId="4" xr:uid="{00000000-0005-0000-0000-000007000000}"/>
    <cellStyle name="Normal 2 2" xfId="5" xr:uid="{00000000-0005-0000-0000-000008000000}"/>
    <cellStyle name="Normal 2 3" xfId="6" xr:uid="{00000000-0005-0000-0000-000009000000}"/>
    <cellStyle name="Normal 3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254</xdr:row>
      <xdr:rowOff>16933</xdr:rowOff>
    </xdr:from>
    <xdr:to>
      <xdr:col>3</xdr:col>
      <xdr:colOff>1693333</xdr:colOff>
      <xdr:row>260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254</xdr:row>
      <xdr:rowOff>8467</xdr:rowOff>
    </xdr:from>
    <xdr:to>
      <xdr:col>5</xdr:col>
      <xdr:colOff>645007</xdr:colOff>
      <xdr:row>260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259</xdr:row>
      <xdr:rowOff>30480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259</xdr:row>
      <xdr:rowOff>7620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259</xdr:row>
      <xdr:rowOff>16933</xdr:rowOff>
    </xdr:from>
    <xdr:to>
      <xdr:col>3</xdr:col>
      <xdr:colOff>1693333</xdr:colOff>
      <xdr:row>267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259</xdr:row>
      <xdr:rowOff>8467</xdr:rowOff>
    </xdr:from>
    <xdr:to>
      <xdr:col>5</xdr:col>
      <xdr:colOff>645007</xdr:colOff>
      <xdr:row>267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16933</xdr:rowOff>
    </xdr:from>
    <xdr:to>
      <xdr:col>3</xdr:col>
      <xdr:colOff>1693333</xdr:colOff>
      <xdr:row>268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260</xdr:row>
      <xdr:rowOff>8467</xdr:rowOff>
    </xdr:from>
    <xdr:to>
      <xdr:col>5</xdr:col>
      <xdr:colOff>645007</xdr:colOff>
      <xdr:row>268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267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267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72"/>
  <sheetViews>
    <sheetView tabSelected="1" zoomScaleNormal="100" workbookViewId="0">
      <selection activeCell="E272" sqref="E27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77734375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174</v>
      </c>
      <c r="C7" s="214"/>
      <c r="D7" s="215"/>
      <c r="E7" s="216"/>
      <c r="G7" s="217" t="s">
        <v>177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81" t="s">
        <v>288</v>
      </c>
      <c r="C9" s="182"/>
      <c r="D9" s="182"/>
      <c r="E9" s="183"/>
      <c r="G9" s="193" t="s">
        <v>292</v>
      </c>
      <c r="H9" s="200"/>
      <c r="I9" s="201"/>
    </row>
    <row r="10" spans="2:9">
      <c r="B10" s="184"/>
      <c r="C10" s="185"/>
      <c r="D10" s="185"/>
      <c r="E10" s="186"/>
      <c r="G10" s="194"/>
      <c r="H10" s="202"/>
      <c r="I10" s="203"/>
    </row>
    <row r="11" spans="2:9">
      <c r="B11" s="184"/>
      <c r="C11" s="185"/>
      <c r="D11" s="185"/>
      <c r="E11" s="186"/>
      <c r="G11" s="190" t="s">
        <v>2</v>
      </c>
      <c r="H11" s="191"/>
      <c r="I11" s="192"/>
    </row>
    <row r="12" spans="2:9">
      <c r="B12" s="184"/>
      <c r="C12" s="185"/>
      <c r="D12" s="185"/>
      <c r="E12" s="186"/>
      <c r="G12" s="190"/>
      <c r="H12" s="191"/>
      <c r="I12" s="192"/>
    </row>
    <row r="13" spans="2:9">
      <c r="B13" s="184"/>
      <c r="C13" s="185"/>
      <c r="D13" s="185"/>
      <c r="E13" s="186"/>
      <c r="G13" s="190"/>
      <c r="H13" s="191"/>
      <c r="I13" s="192"/>
    </row>
    <row r="14" spans="2:9">
      <c r="B14" s="184"/>
      <c r="C14" s="185"/>
      <c r="D14" s="185"/>
      <c r="E14" s="186"/>
      <c r="G14" s="4" t="s">
        <v>3</v>
      </c>
      <c r="H14" s="220"/>
      <c r="I14" s="221"/>
    </row>
    <row r="15" spans="2:9">
      <c r="B15" s="184"/>
      <c r="C15" s="185"/>
      <c r="D15" s="185"/>
      <c r="E15" s="186"/>
      <c r="G15" s="4" t="s">
        <v>4</v>
      </c>
      <c r="H15" s="220"/>
      <c r="I15" s="221"/>
    </row>
    <row r="16" spans="2:9" ht="15" thickBot="1">
      <c r="B16" s="187"/>
      <c r="C16" s="188"/>
      <c r="D16" s="188"/>
      <c r="E16" s="189"/>
      <c r="G16" s="5" t="s">
        <v>5</v>
      </c>
      <c r="H16" s="222"/>
      <c r="I16" s="223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98" t="s">
        <v>291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>
      <c r="B22" s="13" t="s">
        <v>6</v>
      </c>
      <c r="C22" s="13" t="s">
        <v>7</v>
      </c>
      <c r="D22" s="37" t="s">
        <v>8</v>
      </c>
      <c r="E22" s="66"/>
      <c r="F22" s="92" t="s">
        <v>9</v>
      </c>
      <c r="G22" s="70" t="s">
        <v>166</v>
      </c>
      <c r="H22" s="15"/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54"/>
      <c r="F23" s="136">
        <v>7631.5609999999997</v>
      </c>
      <c r="G23" s="56">
        <v>0</v>
      </c>
      <c r="H23" s="29"/>
      <c r="I23" s="90">
        <f>SUM(F23*G23)</f>
        <v>0</v>
      </c>
      <c r="J23" s="8"/>
    </row>
    <row r="24" spans="2:10" ht="15.6">
      <c r="B24" s="178"/>
      <c r="C24" s="16" t="s">
        <v>13</v>
      </c>
      <c r="D24" s="17" t="s">
        <v>14</v>
      </c>
      <c r="E24" s="54"/>
      <c r="F24" s="137">
        <v>7631.5609999999997</v>
      </c>
      <c r="G24" s="56">
        <v>0</v>
      </c>
      <c r="H24" s="29"/>
      <c r="I24" s="90">
        <f>SUM(F24*G24)</f>
        <v>0</v>
      </c>
      <c r="J24" s="8"/>
    </row>
    <row r="25" spans="2:10" ht="15.6">
      <c r="B25" s="178"/>
      <c r="C25" s="16" t="s">
        <v>15</v>
      </c>
      <c r="D25" s="17" t="s">
        <v>387</v>
      </c>
      <c r="E25" s="54"/>
      <c r="F25" s="137">
        <v>3892.4970000000003</v>
      </c>
      <c r="G25" s="56">
        <v>0</v>
      </c>
      <c r="H25" s="29"/>
      <c r="I25" s="90">
        <f t="shared" ref="I25:I77" si="0">SUM(F25*G25)</f>
        <v>0</v>
      </c>
      <c r="J25" s="8"/>
    </row>
    <row r="26" spans="2:10" ht="15.6">
      <c r="B26" s="178"/>
      <c r="C26" s="16" t="s">
        <v>16</v>
      </c>
      <c r="D26" s="17" t="s">
        <v>388</v>
      </c>
      <c r="E26" s="54"/>
      <c r="F26" s="137">
        <v>3892.4970000000003</v>
      </c>
      <c r="G26" s="56">
        <v>0</v>
      </c>
      <c r="H26" s="29"/>
      <c r="I26" s="90">
        <f t="shared" si="0"/>
        <v>0</v>
      </c>
      <c r="J26" s="8"/>
    </row>
    <row r="27" spans="2:10" ht="15.6">
      <c r="B27" s="178"/>
      <c r="C27" s="18" t="s">
        <v>17</v>
      </c>
      <c r="D27" s="19" t="s">
        <v>429</v>
      </c>
      <c r="E27" s="54"/>
      <c r="F27" s="137">
        <v>1176.2659999999998</v>
      </c>
      <c r="G27" s="56">
        <v>0</v>
      </c>
      <c r="H27" s="29"/>
      <c r="I27" s="90">
        <f t="shared" si="0"/>
        <v>0</v>
      </c>
      <c r="J27" s="8"/>
    </row>
    <row r="28" spans="2:10" ht="15.6">
      <c r="B28" s="178"/>
      <c r="C28" s="18" t="s">
        <v>428</v>
      </c>
      <c r="D28" s="19" t="s">
        <v>430</v>
      </c>
      <c r="E28" s="54"/>
      <c r="F28" s="137">
        <v>1176.2659999999998</v>
      </c>
      <c r="G28" s="56">
        <v>0</v>
      </c>
      <c r="H28" s="29"/>
      <c r="I28" s="90">
        <f t="shared" ref="I28" si="1">SUM(F28*G28)</f>
        <v>0</v>
      </c>
      <c r="J28" s="8"/>
    </row>
    <row r="29" spans="2:10" ht="15.6">
      <c r="B29" s="178"/>
      <c r="C29" s="18" t="s">
        <v>468</v>
      </c>
      <c r="D29" s="19" t="s">
        <v>469</v>
      </c>
      <c r="E29" s="54"/>
      <c r="F29" s="137">
        <v>5795.3570370370371</v>
      </c>
      <c r="G29" s="56">
        <v>0</v>
      </c>
      <c r="H29" s="29"/>
      <c r="I29" s="90">
        <f t="shared" ref="I29" si="2">SUM(F29*G29)</f>
        <v>0</v>
      </c>
      <c r="J29" s="8"/>
    </row>
    <row r="30" spans="2:10" ht="15.6">
      <c r="B30" s="178"/>
      <c r="C30" s="18" t="s">
        <v>18</v>
      </c>
      <c r="D30" s="17" t="s">
        <v>19</v>
      </c>
      <c r="E30" s="54"/>
      <c r="F30" s="138">
        <v>3867.5419999999999</v>
      </c>
      <c r="G30" s="56">
        <v>0</v>
      </c>
      <c r="H30" s="29"/>
      <c r="I30" s="90">
        <f t="shared" si="0"/>
        <v>0</v>
      </c>
      <c r="J30" s="8"/>
    </row>
    <row r="31" spans="2:10" ht="15.6">
      <c r="B31" s="178"/>
      <c r="C31" s="16" t="s">
        <v>310</v>
      </c>
      <c r="D31" s="17" t="s">
        <v>389</v>
      </c>
      <c r="E31" s="55"/>
      <c r="F31" s="137">
        <v>2266.5569230769229</v>
      </c>
      <c r="G31" s="56">
        <v>0</v>
      </c>
      <c r="H31" s="29"/>
      <c r="I31" s="90">
        <f t="shared" si="0"/>
        <v>0</v>
      </c>
      <c r="J31" s="8"/>
    </row>
    <row r="32" spans="2:10" ht="15.6">
      <c r="B32" s="178"/>
      <c r="C32" s="16" t="s">
        <v>311</v>
      </c>
      <c r="D32" s="17" t="s">
        <v>390</v>
      </c>
      <c r="E32" s="55"/>
      <c r="F32" s="137">
        <v>2266.5569230769229</v>
      </c>
      <c r="G32" s="56">
        <v>0</v>
      </c>
      <c r="H32" s="29"/>
      <c r="I32" s="90">
        <f t="shared" si="0"/>
        <v>0</v>
      </c>
      <c r="J32" s="8"/>
    </row>
    <row r="33" spans="2:11" ht="15.6">
      <c r="B33" s="178"/>
      <c r="C33" s="16" t="s">
        <v>312</v>
      </c>
      <c r="D33" s="17" t="s">
        <v>391</v>
      </c>
      <c r="E33" s="55"/>
      <c r="F33" s="137">
        <v>1864.38</v>
      </c>
      <c r="G33" s="56">
        <v>0</v>
      </c>
      <c r="H33" s="29"/>
      <c r="I33" s="90">
        <f t="shared" si="0"/>
        <v>0</v>
      </c>
      <c r="J33" s="8"/>
    </row>
    <row r="34" spans="2:11" ht="15.6">
      <c r="B34" s="178"/>
      <c r="C34" s="16" t="s">
        <v>313</v>
      </c>
      <c r="D34" s="17" t="s">
        <v>392</v>
      </c>
      <c r="E34" s="55"/>
      <c r="F34" s="137">
        <v>1864.38</v>
      </c>
      <c r="G34" s="56">
        <v>0</v>
      </c>
      <c r="H34" s="29"/>
      <c r="I34" s="90">
        <f t="shared" si="0"/>
        <v>0</v>
      </c>
      <c r="J34" s="8"/>
    </row>
    <row r="35" spans="2:11" ht="15.6">
      <c r="B35" s="13" t="s">
        <v>6</v>
      </c>
      <c r="C35" s="13" t="s">
        <v>7</v>
      </c>
      <c r="D35" s="37" t="s">
        <v>8</v>
      </c>
      <c r="E35" s="66"/>
      <c r="F35" s="92" t="s">
        <v>9</v>
      </c>
      <c r="G35" s="70" t="s">
        <v>166</v>
      </c>
      <c r="H35" s="15"/>
      <c r="I35" s="15" t="s">
        <v>168</v>
      </c>
      <c r="J35" s="8"/>
    </row>
    <row r="36" spans="2:11" ht="15.6">
      <c r="B36" s="178"/>
      <c r="C36" s="18" t="s">
        <v>20</v>
      </c>
      <c r="D36" s="19" t="s">
        <v>393</v>
      </c>
      <c r="E36" s="54"/>
      <c r="F36" s="137">
        <v>565.43199999999979</v>
      </c>
      <c r="G36" s="56">
        <v>0</v>
      </c>
      <c r="H36" s="29"/>
      <c r="I36" s="90">
        <f t="shared" ref="I36:I43" si="3">SUM(F36*G36)</f>
        <v>0</v>
      </c>
      <c r="J36" s="8"/>
      <c r="K36" s="119"/>
    </row>
    <row r="37" spans="2:11" ht="15.6">
      <c r="B37" s="178"/>
      <c r="C37" s="18" t="s">
        <v>21</v>
      </c>
      <c r="D37" s="19" t="s">
        <v>22</v>
      </c>
      <c r="E37" s="54"/>
      <c r="F37" s="137">
        <v>274.827</v>
      </c>
      <c r="G37" s="56">
        <v>0</v>
      </c>
      <c r="H37" s="29"/>
      <c r="I37" s="90">
        <f t="shared" si="3"/>
        <v>0</v>
      </c>
      <c r="J37" s="8"/>
      <c r="K37" s="119"/>
    </row>
    <row r="38" spans="2:11" ht="15.6">
      <c r="B38" s="178"/>
      <c r="C38" s="18" t="s">
        <v>23</v>
      </c>
      <c r="D38" s="19" t="s">
        <v>24</v>
      </c>
      <c r="E38" s="54"/>
      <c r="F38" s="137">
        <v>367.24099999999999</v>
      </c>
      <c r="G38" s="56">
        <v>0</v>
      </c>
      <c r="H38" s="29"/>
      <c r="I38" s="90">
        <f t="shared" si="3"/>
        <v>0</v>
      </c>
      <c r="J38" s="8"/>
      <c r="K38" s="119"/>
    </row>
    <row r="39" spans="2:11" ht="15.6">
      <c r="B39" s="178"/>
      <c r="C39" s="18" t="s">
        <v>25</v>
      </c>
      <c r="D39" s="19" t="s">
        <v>26</v>
      </c>
      <c r="E39" s="54"/>
      <c r="F39" s="137">
        <v>73.415999999999983</v>
      </c>
      <c r="G39" s="56">
        <v>0</v>
      </c>
      <c r="H39" s="29"/>
      <c r="I39" s="90">
        <f t="shared" si="3"/>
        <v>0</v>
      </c>
      <c r="J39" s="8"/>
      <c r="K39" s="119"/>
    </row>
    <row r="40" spans="2:11" ht="15.6">
      <c r="B40" s="178"/>
      <c r="C40" s="18" t="s">
        <v>27</v>
      </c>
      <c r="D40" s="19" t="s">
        <v>28</v>
      </c>
      <c r="E40" s="54"/>
      <c r="F40" s="137">
        <v>73.415999999999983</v>
      </c>
      <c r="G40" s="56">
        <v>0</v>
      </c>
      <c r="H40" s="29"/>
      <c r="I40" s="90">
        <f t="shared" si="3"/>
        <v>0</v>
      </c>
      <c r="J40" s="8"/>
      <c r="K40" s="119"/>
    </row>
    <row r="41" spans="2:11" ht="15.6">
      <c r="B41" s="178"/>
      <c r="C41" s="16" t="s">
        <v>431</v>
      </c>
      <c r="D41" s="17" t="s">
        <v>432</v>
      </c>
      <c r="E41" s="54"/>
      <c r="F41" s="137">
        <v>395.41599999999994</v>
      </c>
      <c r="G41" s="56">
        <v>0</v>
      </c>
      <c r="H41" s="29"/>
      <c r="I41" s="90">
        <f t="shared" ref="I41" si="4">SUM(F41*G41)</f>
        <v>0</v>
      </c>
      <c r="J41" s="8"/>
      <c r="K41" s="119"/>
    </row>
    <row r="42" spans="2:11" ht="15.6">
      <c r="B42" s="178"/>
      <c r="C42" s="16" t="s">
        <v>433</v>
      </c>
      <c r="D42" s="17" t="s">
        <v>434</v>
      </c>
      <c r="E42" s="54"/>
      <c r="F42" s="137">
        <v>395.41599999999994</v>
      </c>
      <c r="G42" s="56">
        <v>0</v>
      </c>
      <c r="H42" s="29"/>
      <c r="I42" s="90">
        <f t="shared" si="3"/>
        <v>0</v>
      </c>
      <c r="J42" s="8"/>
      <c r="K42" s="119"/>
    </row>
    <row r="43" spans="2:11" ht="15.6">
      <c r="B43" s="179"/>
      <c r="C43" s="18" t="s">
        <v>435</v>
      </c>
      <c r="D43" s="19" t="s">
        <v>460</v>
      </c>
      <c r="E43" s="54"/>
      <c r="F43" s="137">
        <v>385.59499999999997</v>
      </c>
      <c r="G43" s="56">
        <v>0</v>
      </c>
      <c r="H43" s="29"/>
      <c r="I43" s="90">
        <f t="shared" si="3"/>
        <v>0</v>
      </c>
      <c r="J43" s="8"/>
      <c r="K43" s="119"/>
    </row>
    <row r="44" spans="2:11" ht="16.2" thickBot="1">
      <c r="B44" s="13" t="s">
        <v>6</v>
      </c>
      <c r="C44" s="13" t="s">
        <v>7</v>
      </c>
      <c r="D44" s="37" t="s">
        <v>8</v>
      </c>
      <c r="E44" s="66"/>
      <c r="F44" s="92" t="s">
        <v>9</v>
      </c>
      <c r="G44" s="70" t="s">
        <v>166</v>
      </c>
      <c r="H44" s="15"/>
      <c r="I44" s="15" t="s">
        <v>168</v>
      </c>
      <c r="J44" s="8"/>
    </row>
    <row r="45" spans="2:11" ht="15.6" customHeight="1">
      <c r="B45" s="204" t="s">
        <v>29</v>
      </c>
      <c r="C45" s="18" t="s">
        <v>30</v>
      </c>
      <c r="D45" s="19" t="s">
        <v>422</v>
      </c>
      <c r="E45" s="54"/>
      <c r="F45" s="139">
        <v>238.60199999999998</v>
      </c>
      <c r="G45" s="56">
        <v>0</v>
      </c>
      <c r="H45" s="29"/>
      <c r="I45" s="90">
        <f t="shared" si="0"/>
        <v>0</v>
      </c>
      <c r="J45" s="8"/>
    </row>
    <row r="46" spans="2:11" ht="15.6">
      <c r="B46" s="205"/>
      <c r="C46" s="18" t="s">
        <v>31</v>
      </c>
      <c r="D46" s="19" t="s">
        <v>423</v>
      </c>
      <c r="E46" s="54"/>
      <c r="F46" s="137">
        <v>498.77799999999991</v>
      </c>
      <c r="G46" s="56">
        <v>0</v>
      </c>
      <c r="H46" s="29"/>
      <c r="I46" s="90">
        <f t="shared" si="0"/>
        <v>0</v>
      </c>
      <c r="J46" s="8"/>
    </row>
    <row r="47" spans="2:11" ht="15.6">
      <c r="B47" s="205"/>
      <c r="C47" s="18" t="s">
        <v>32</v>
      </c>
      <c r="D47" s="19" t="s">
        <v>33</v>
      </c>
      <c r="E47" s="54"/>
      <c r="F47" s="137">
        <v>516.00499999999988</v>
      </c>
      <c r="G47" s="56">
        <v>0</v>
      </c>
      <c r="H47" s="29"/>
      <c r="I47" s="90">
        <f t="shared" si="0"/>
        <v>0</v>
      </c>
      <c r="J47" s="8"/>
    </row>
    <row r="48" spans="2:11" ht="16.2" thickBot="1">
      <c r="B48" s="13" t="s">
        <v>6</v>
      </c>
      <c r="C48" s="13" t="s">
        <v>7</v>
      </c>
      <c r="D48" s="37" t="s">
        <v>8</v>
      </c>
      <c r="E48" s="66"/>
      <c r="F48" s="92" t="s">
        <v>9</v>
      </c>
      <c r="G48" s="70" t="s">
        <v>166</v>
      </c>
      <c r="H48" s="15"/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54"/>
      <c r="F49" s="139">
        <v>276.43700000000001</v>
      </c>
      <c r="G49" s="56">
        <v>0</v>
      </c>
      <c r="H49" s="29"/>
      <c r="I49" s="90">
        <f t="shared" si="0"/>
        <v>0</v>
      </c>
      <c r="J49" s="8"/>
    </row>
    <row r="50" spans="2:10" ht="15.6">
      <c r="B50" s="178"/>
      <c r="C50" s="18" t="s">
        <v>37</v>
      </c>
      <c r="D50" s="19" t="s">
        <v>38</v>
      </c>
      <c r="E50" s="54"/>
      <c r="F50" s="137">
        <v>276.43700000000001</v>
      </c>
      <c r="G50" s="56">
        <v>0</v>
      </c>
      <c r="H50" s="29"/>
      <c r="I50" s="90">
        <f t="shared" si="0"/>
        <v>0</v>
      </c>
      <c r="J50" s="8"/>
    </row>
    <row r="51" spans="2:10" ht="15.6">
      <c r="B51" s="178"/>
      <c r="C51" s="18" t="s">
        <v>39</v>
      </c>
      <c r="D51" s="19" t="s">
        <v>40</v>
      </c>
      <c r="E51" s="54"/>
      <c r="F51" s="137">
        <v>267.09899999999993</v>
      </c>
      <c r="G51" s="56">
        <v>0</v>
      </c>
      <c r="H51" s="29"/>
      <c r="I51" s="90">
        <f t="shared" si="0"/>
        <v>0</v>
      </c>
      <c r="J51" s="8"/>
    </row>
    <row r="52" spans="2:10" ht="15.6">
      <c r="B52" s="178"/>
      <c r="C52" s="18" t="s">
        <v>41</v>
      </c>
      <c r="D52" s="19" t="s">
        <v>42</v>
      </c>
      <c r="E52" s="54"/>
      <c r="F52" s="137">
        <v>464.32399999999996</v>
      </c>
      <c r="G52" s="56">
        <v>0</v>
      </c>
      <c r="H52" s="29"/>
      <c r="I52" s="90">
        <f t="shared" si="0"/>
        <v>0</v>
      </c>
      <c r="J52" s="8"/>
    </row>
    <row r="53" spans="2:10" ht="15.6">
      <c r="B53" s="178"/>
      <c r="C53" s="18" t="s">
        <v>43</v>
      </c>
      <c r="D53" s="19" t="s">
        <v>44</v>
      </c>
      <c r="E53" s="54"/>
      <c r="F53" s="137">
        <v>284.32600000000002</v>
      </c>
      <c r="G53" s="56">
        <v>0</v>
      </c>
      <c r="H53" s="29"/>
      <c r="I53" s="90">
        <f t="shared" si="0"/>
        <v>0</v>
      </c>
      <c r="J53" s="8"/>
    </row>
    <row r="54" spans="2:10" ht="15.6">
      <c r="B54" s="178"/>
      <c r="C54" s="18" t="s">
        <v>45</v>
      </c>
      <c r="D54" s="19" t="s">
        <v>46</v>
      </c>
      <c r="E54" s="54"/>
      <c r="F54" s="137">
        <v>198.99599999999998</v>
      </c>
      <c r="G54" s="56">
        <v>0</v>
      </c>
      <c r="H54" s="29"/>
      <c r="I54" s="90">
        <f t="shared" si="0"/>
        <v>0</v>
      </c>
      <c r="J54" s="8"/>
    </row>
    <row r="55" spans="2:10" ht="15.6">
      <c r="B55" s="178"/>
      <c r="C55" s="18" t="s">
        <v>47</v>
      </c>
      <c r="D55" s="19" t="s">
        <v>424</v>
      </c>
      <c r="E55" s="54"/>
      <c r="F55" s="137">
        <v>473.82299999999998</v>
      </c>
      <c r="G55" s="56">
        <v>0</v>
      </c>
      <c r="H55" s="29"/>
      <c r="I55" s="90">
        <f t="shared" si="0"/>
        <v>0</v>
      </c>
      <c r="J55" s="8"/>
    </row>
    <row r="56" spans="2:10" ht="15.6">
      <c r="B56" s="178"/>
      <c r="C56" s="18" t="s">
        <v>48</v>
      </c>
      <c r="D56" s="19" t="s">
        <v>49</v>
      </c>
      <c r="E56" s="54"/>
      <c r="F56" s="137">
        <v>473.82299999999998</v>
      </c>
      <c r="G56" s="56">
        <v>0</v>
      </c>
      <c r="H56" s="29"/>
      <c r="I56" s="90">
        <f t="shared" si="0"/>
        <v>0</v>
      </c>
      <c r="J56" s="8"/>
    </row>
    <row r="57" spans="2:10" ht="15.6">
      <c r="B57" s="178"/>
      <c r="C57" s="18" t="s">
        <v>50</v>
      </c>
      <c r="D57" s="19" t="s">
        <v>51</v>
      </c>
      <c r="E57" s="54"/>
      <c r="F57" s="137">
        <v>240.37299999999999</v>
      </c>
      <c r="G57" s="56">
        <v>0</v>
      </c>
      <c r="H57" s="29"/>
      <c r="I57" s="90">
        <f t="shared" si="0"/>
        <v>0</v>
      </c>
      <c r="J57" s="8"/>
    </row>
    <row r="58" spans="2:10" ht="15.6">
      <c r="B58" s="178"/>
      <c r="C58" s="18" t="s">
        <v>52</v>
      </c>
      <c r="D58" s="19" t="s">
        <v>425</v>
      </c>
      <c r="E58" s="54"/>
      <c r="F58" s="137">
        <v>378.18900000000002</v>
      </c>
      <c r="G58" s="56">
        <v>0</v>
      </c>
      <c r="H58" s="29"/>
      <c r="I58" s="90">
        <f t="shared" si="0"/>
        <v>0</v>
      </c>
      <c r="J58" s="8"/>
    </row>
    <row r="59" spans="2:10" ht="15.6">
      <c r="B59" s="178"/>
      <c r="C59" s="18" t="s">
        <v>53</v>
      </c>
      <c r="D59" s="19" t="s">
        <v>54</v>
      </c>
      <c r="E59" s="54"/>
      <c r="F59" s="137">
        <v>412.96499999999997</v>
      </c>
      <c r="G59" s="56">
        <v>0</v>
      </c>
      <c r="H59" s="29"/>
      <c r="I59" s="90">
        <f t="shared" si="0"/>
        <v>0</v>
      </c>
      <c r="J59" s="8"/>
    </row>
    <row r="60" spans="2:10" ht="15.6">
      <c r="B60" s="178"/>
      <c r="C60" s="18" t="s">
        <v>55</v>
      </c>
      <c r="D60" s="19" t="s">
        <v>56</v>
      </c>
      <c r="E60" s="54"/>
      <c r="F60" s="137">
        <v>404.91499999999996</v>
      </c>
      <c r="G60" s="56">
        <v>0</v>
      </c>
      <c r="H60" s="29"/>
      <c r="I60" s="90">
        <f t="shared" si="0"/>
        <v>0</v>
      </c>
      <c r="J60" s="8"/>
    </row>
    <row r="61" spans="2:10" ht="15.6">
      <c r="B61" s="178"/>
      <c r="C61" s="18" t="s">
        <v>57</v>
      </c>
      <c r="D61" s="19" t="s">
        <v>58</v>
      </c>
      <c r="E61" s="54"/>
      <c r="F61" s="137">
        <v>521.96199999999999</v>
      </c>
      <c r="G61" s="56">
        <v>0</v>
      </c>
      <c r="H61" s="29"/>
      <c r="I61" s="90">
        <f t="shared" si="0"/>
        <v>0</v>
      </c>
      <c r="J61" s="8"/>
    </row>
    <row r="62" spans="2:10" ht="15.6">
      <c r="B62" s="178"/>
      <c r="C62" s="18" t="s">
        <v>59</v>
      </c>
      <c r="D62" s="19" t="s">
        <v>60</v>
      </c>
      <c r="E62" s="54"/>
      <c r="F62" s="137">
        <v>513.42899999999997</v>
      </c>
      <c r="G62" s="56">
        <v>0</v>
      </c>
      <c r="H62" s="29"/>
      <c r="I62" s="90">
        <f t="shared" si="0"/>
        <v>0</v>
      </c>
      <c r="J62" s="8"/>
    </row>
    <row r="63" spans="2:10" ht="15.6">
      <c r="B63" s="178"/>
      <c r="C63" s="18" t="s">
        <v>61</v>
      </c>
      <c r="D63" s="19" t="s">
        <v>62</v>
      </c>
      <c r="E63" s="54"/>
      <c r="F63" s="137">
        <v>232.001</v>
      </c>
      <c r="G63" s="56">
        <v>0</v>
      </c>
      <c r="H63" s="29"/>
      <c r="I63" s="90">
        <f t="shared" si="0"/>
        <v>0</v>
      </c>
      <c r="J63" s="8"/>
    </row>
    <row r="64" spans="2:10" ht="15.6">
      <c r="B64" s="178"/>
      <c r="C64" s="18" t="s">
        <v>63</v>
      </c>
      <c r="D64" s="19" t="s">
        <v>64</v>
      </c>
      <c r="E64" s="54"/>
      <c r="F64" s="137">
        <v>359.51299999999992</v>
      </c>
      <c r="G64" s="56">
        <v>0</v>
      </c>
      <c r="H64" s="29"/>
      <c r="I64" s="90">
        <f t="shared" si="0"/>
        <v>0</v>
      </c>
      <c r="J64" s="8"/>
    </row>
    <row r="65" spans="2:10" ht="15.6">
      <c r="B65" s="178"/>
      <c r="C65" s="18" t="s">
        <v>65</v>
      </c>
      <c r="D65" s="19" t="s">
        <v>163</v>
      </c>
      <c r="E65" s="54"/>
      <c r="F65" s="137">
        <v>464.1629999999999</v>
      </c>
      <c r="G65" s="56">
        <v>0</v>
      </c>
      <c r="H65" s="29"/>
      <c r="I65" s="90">
        <f t="shared" si="0"/>
        <v>0</v>
      </c>
      <c r="J65" s="8"/>
    </row>
    <row r="66" spans="2:10" ht="15.6">
      <c r="B66" s="178"/>
      <c r="C66" s="18" t="s">
        <v>66</v>
      </c>
      <c r="D66" s="19" t="s">
        <v>164</v>
      </c>
      <c r="E66" s="54"/>
      <c r="F66" s="137">
        <v>491.2109999999999</v>
      </c>
      <c r="G66" s="56">
        <v>0</v>
      </c>
      <c r="H66" s="29"/>
      <c r="I66" s="90">
        <f t="shared" si="0"/>
        <v>0</v>
      </c>
      <c r="J66" s="8"/>
    </row>
    <row r="67" spans="2:10" ht="15.6">
      <c r="B67" s="178"/>
      <c r="C67" s="18" t="s">
        <v>67</v>
      </c>
      <c r="D67" s="19" t="s">
        <v>165</v>
      </c>
      <c r="E67" s="54"/>
      <c r="F67" s="137">
        <v>463.35799999999995</v>
      </c>
      <c r="G67" s="56">
        <v>0</v>
      </c>
      <c r="H67" s="29"/>
      <c r="I67" s="90">
        <f t="shared" si="0"/>
        <v>0</v>
      </c>
      <c r="J67" s="8"/>
    </row>
    <row r="68" spans="2:10" ht="15.6">
      <c r="B68" s="178"/>
      <c r="C68" s="22" t="s">
        <v>68</v>
      </c>
      <c r="D68" s="23" t="s">
        <v>69</v>
      </c>
      <c r="E68" s="67"/>
      <c r="F68" s="137">
        <v>309.44199999999989</v>
      </c>
      <c r="G68" s="56">
        <v>0</v>
      </c>
      <c r="H68" s="29"/>
      <c r="I68" s="90">
        <f t="shared" si="0"/>
        <v>0</v>
      </c>
      <c r="J68" s="8"/>
    </row>
    <row r="69" spans="2:10" ht="15.6">
      <c r="B69" s="178"/>
      <c r="C69" s="18" t="s">
        <v>70</v>
      </c>
      <c r="D69" s="19" t="s">
        <v>71</v>
      </c>
      <c r="E69" s="54"/>
      <c r="F69" s="137">
        <v>1170.3090000000002</v>
      </c>
      <c r="G69" s="56">
        <v>0</v>
      </c>
      <c r="H69" s="29"/>
      <c r="I69" s="90">
        <f t="shared" si="0"/>
        <v>0</v>
      </c>
      <c r="J69" s="8"/>
    </row>
    <row r="70" spans="2:10" ht="15.6">
      <c r="B70" s="178"/>
      <c r="C70" s="18" t="s">
        <v>314</v>
      </c>
      <c r="D70" s="19" t="s">
        <v>394</v>
      </c>
      <c r="E70" s="54"/>
      <c r="F70" s="137">
        <v>966.96923076923076</v>
      </c>
      <c r="G70" s="56">
        <v>0</v>
      </c>
      <c r="H70" s="29"/>
      <c r="I70" s="90">
        <f t="shared" si="0"/>
        <v>0</v>
      </c>
      <c r="J70" s="8"/>
    </row>
    <row r="71" spans="2:10" ht="15.6">
      <c r="B71" s="179"/>
      <c r="C71" s="18" t="s">
        <v>470</v>
      </c>
      <c r="D71" s="19" t="s">
        <v>471</v>
      </c>
      <c r="E71" s="54"/>
      <c r="F71" s="138">
        <v>568.64888888888891</v>
      </c>
      <c r="G71" s="56">
        <v>0</v>
      </c>
      <c r="H71" s="29"/>
      <c r="I71" s="90">
        <f t="shared" ref="I71" si="5">SUM(F71*G71)</f>
        <v>0</v>
      </c>
      <c r="J71" s="8"/>
    </row>
    <row r="72" spans="2:10" ht="16.2" thickBot="1">
      <c r="B72" s="13" t="s">
        <v>6</v>
      </c>
      <c r="C72" s="13" t="s">
        <v>7</v>
      </c>
      <c r="D72" s="37" t="s">
        <v>8</v>
      </c>
      <c r="E72" s="66"/>
      <c r="F72" s="92" t="s">
        <v>9</v>
      </c>
      <c r="G72" s="70" t="s">
        <v>166</v>
      </c>
      <c r="H72" s="15"/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54"/>
      <c r="F73" s="139">
        <v>473.82299999999998</v>
      </c>
      <c r="G73" s="56">
        <v>0</v>
      </c>
      <c r="H73" s="29"/>
      <c r="I73" s="90">
        <f t="shared" si="0"/>
        <v>0</v>
      </c>
      <c r="J73" s="8"/>
    </row>
    <row r="74" spans="2:10" ht="15.6">
      <c r="B74" s="178"/>
      <c r="C74" s="18" t="s">
        <v>75</v>
      </c>
      <c r="D74" s="19" t="s">
        <v>76</v>
      </c>
      <c r="E74" s="54"/>
      <c r="F74" s="137">
        <v>645.61</v>
      </c>
      <c r="G74" s="56">
        <v>0</v>
      </c>
      <c r="H74" s="29"/>
      <c r="I74" s="90">
        <f t="shared" si="0"/>
        <v>0</v>
      </c>
      <c r="J74" s="8"/>
    </row>
    <row r="75" spans="2:10" ht="15.6">
      <c r="B75" s="178"/>
      <c r="C75" s="25">
        <v>463</v>
      </c>
      <c r="D75" s="26" t="s">
        <v>77</v>
      </c>
      <c r="E75" s="68"/>
      <c r="F75" s="137">
        <v>440.97899999999993</v>
      </c>
      <c r="G75" s="56">
        <v>0</v>
      </c>
      <c r="H75" s="29"/>
      <c r="I75" s="90">
        <f t="shared" si="0"/>
        <v>0</v>
      </c>
      <c r="J75" s="8"/>
    </row>
    <row r="76" spans="2:10" ht="15.6">
      <c r="B76" s="178"/>
      <c r="C76" s="25">
        <v>464</v>
      </c>
      <c r="D76" s="26" t="s">
        <v>78</v>
      </c>
      <c r="E76" s="68"/>
      <c r="F76" s="137">
        <v>444.68200000000002</v>
      </c>
      <c r="G76" s="56">
        <v>0</v>
      </c>
      <c r="H76" s="29"/>
      <c r="I76" s="90">
        <f>SUM(F76*G76)</f>
        <v>0</v>
      </c>
      <c r="J76" s="8"/>
    </row>
    <row r="77" spans="2:10" ht="15.6">
      <c r="B77" s="178"/>
      <c r="C77" s="9">
        <v>470</v>
      </c>
      <c r="D77" s="10" t="s">
        <v>79</v>
      </c>
      <c r="E77" s="68"/>
      <c r="F77" s="137">
        <v>471.73</v>
      </c>
      <c r="G77" s="56">
        <v>0</v>
      </c>
      <c r="H77" s="29"/>
      <c r="I77" s="90">
        <f t="shared" si="0"/>
        <v>0</v>
      </c>
      <c r="J77" s="8"/>
    </row>
    <row r="78" spans="2:10" ht="15.6">
      <c r="B78" s="178"/>
      <c r="C78" s="9">
        <v>471</v>
      </c>
      <c r="D78" s="10" t="s">
        <v>80</v>
      </c>
      <c r="E78" s="68"/>
      <c r="F78" s="137">
        <v>471.73</v>
      </c>
      <c r="G78" s="56">
        <v>0</v>
      </c>
      <c r="H78" s="29"/>
      <c r="I78" s="90">
        <f t="shared" ref="I78:I139" si="6">SUM(F78*G78)</f>
        <v>0</v>
      </c>
      <c r="J78" s="8"/>
    </row>
    <row r="79" spans="2:10" ht="15.6">
      <c r="B79" s="179"/>
      <c r="C79" s="9">
        <v>520</v>
      </c>
      <c r="D79" s="19" t="s">
        <v>395</v>
      </c>
      <c r="E79" s="68"/>
      <c r="F79" s="137">
        <v>80.983000000000004</v>
      </c>
      <c r="G79" s="56">
        <v>0</v>
      </c>
      <c r="H79" s="29"/>
      <c r="I79" s="90">
        <f t="shared" ref="I79" si="7">SUM(F79*G79)</f>
        <v>0</v>
      </c>
      <c r="J79" s="8"/>
    </row>
    <row r="80" spans="2:10" ht="16.2" thickBot="1">
      <c r="B80" s="13" t="s">
        <v>6</v>
      </c>
      <c r="C80" s="13" t="s">
        <v>7</v>
      </c>
      <c r="D80" s="37" t="s">
        <v>8</v>
      </c>
      <c r="E80" s="66"/>
      <c r="F80" s="92" t="s">
        <v>9</v>
      </c>
      <c r="G80" s="70" t="s">
        <v>166</v>
      </c>
      <c r="H80" s="15"/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54"/>
      <c r="F81" s="139">
        <v>306.70499999999993</v>
      </c>
      <c r="G81" s="56">
        <v>0</v>
      </c>
      <c r="H81" s="29"/>
      <c r="I81" s="90">
        <f t="shared" si="6"/>
        <v>0</v>
      </c>
      <c r="J81" s="8"/>
    </row>
    <row r="82" spans="2:10" ht="15.6">
      <c r="B82" s="178"/>
      <c r="C82" s="18" t="s">
        <v>84</v>
      </c>
      <c r="D82" s="19" t="s">
        <v>85</v>
      </c>
      <c r="E82" s="54"/>
      <c r="F82" s="137">
        <v>309.28100000000001</v>
      </c>
      <c r="G82" s="56">
        <v>0</v>
      </c>
      <c r="H82" s="29"/>
      <c r="I82" s="90">
        <f t="shared" si="6"/>
        <v>0</v>
      </c>
      <c r="J82" s="8"/>
    </row>
    <row r="83" spans="2:10" ht="15.6">
      <c r="B83" s="178"/>
      <c r="C83" s="18" t="s">
        <v>86</v>
      </c>
      <c r="D83" s="19" t="s">
        <v>87</v>
      </c>
      <c r="E83" s="54"/>
      <c r="F83" s="137">
        <v>1278.1789999999996</v>
      </c>
      <c r="G83" s="56">
        <v>0</v>
      </c>
      <c r="H83" s="29"/>
      <c r="I83" s="90">
        <f t="shared" si="6"/>
        <v>0</v>
      </c>
      <c r="J83" s="8"/>
    </row>
    <row r="84" spans="2:10" ht="15.6">
      <c r="B84" s="178"/>
      <c r="C84" s="18" t="s">
        <v>88</v>
      </c>
      <c r="D84" s="19" t="s">
        <v>89</v>
      </c>
      <c r="E84" s="54"/>
      <c r="F84" s="137">
        <v>423.75199999999995</v>
      </c>
      <c r="G84" s="56">
        <v>0</v>
      </c>
      <c r="H84" s="29"/>
      <c r="I84" s="90">
        <f t="shared" si="6"/>
        <v>0</v>
      </c>
      <c r="J84" s="8"/>
    </row>
    <row r="85" spans="2:10" ht="15.6">
      <c r="B85" s="178"/>
      <c r="C85" s="18" t="s">
        <v>90</v>
      </c>
      <c r="D85" s="19" t="s">
        <v>91</v>
      </c>
      <c r="E85" s="54"/>
      <c r="F85" s="137">
        <v>232.64499999999998</v>
      </c>
      <c r="G85" s="56">
        <v>0</v>
      </c>
      <c r="H85" s="29"/>
      <c r="I85" s="90">
        <f t="shared" si="6"/>
        <v>0</v>
      </c>
      <c r="J85" s="8"/>
    </row>
    <row r="86" spans="2:10" ht="15.6">
      <c r="B86" s="178"/>
      <c r="C86" s="18" t="s">
        <v>92</v>
      </c>
      <c r="D86" s="19" t="s">
        <v>93</v>
      </c>
      <c r="E86" s="54"/>
      <c r="F86" s="137">
        <v>232.64499999999998</v>
      </c>
      <c r="G86" s="56">
        <v>0</v>
      </c>
      <c r="H86" s="29"/>
      <c r="I86" s="90">
        <f t="shared" si="6"/>
        <v>0</v>
      </c>
      <c r="J86" s="8"/>
    </row>
    <row r="87" spans="2:10" ht="15.6">
      <c r="B87" s="178"/>
      <c r="C87" s="18" t="s">
        <v>94</v>
      </c>
      <c r="D87" s="19" t="s">
        <v>95</v>
      </c>
      <c r="E87" s="54"/>
      <c r="F87" s="137">
        <v>232.64499999999998</v>
      </c>
      <c r="G87" s="56">
        <v>0</v>
      </c>
      <c r="H87" s="29"/>
      <c r="I87" s="90">
        <f t="shared" si="6"/>
        <v>0</v>
      </c>
      <c r="J87" s="8"/>
    </row>
    <row r="88" spans="2:10" ht="15.6">
      <c r="B88" s="178"/>
      <c r="C88" s="18" t="s">
        <v>96</v>
      </c>
      <c r="D88" s="19" t="s">
        <v>97</v>
      </c>
      <c r="E88" s="54"/>
      <c r="F88" s="137">
        <v>232.64499999999998</v>
      </c>
      <c r="G88" s="56">
        <v>0</v>
      </c>
      <c r="H88" s="29"/>
      <c r="I88" s="90">
        <f t="shared" si="6"/>
        <v>0</v>
      </c>
      <c r="J88" s="8"/>
    </row>
    <row r="89" spans="2:10" ht="15.6">
      <c r="B89" s="178"/>
      <c r="C89" s="18" t="s">
        <v>98</v>
      </c>
      <c r="D89" s="19" t="s">
        <v>99</v>
      </c>
      <c r="E89" s="54"/>
      <c r="F89" s="137">
        <v>498.77799999999991</v>
      </c>
      <c r="G89" s="56">
        <v>0</v>
      </c>
      <c r="H89" s="29"/>
      <c r="I89" s="90">
        <f t="shared" si="6"/>
        <v>0</v>
      </c>
      <c r="J89" s="8"/>
    </row>
    <row r="90" spans="2:10" ht="15.6">
      <c r="B90" s="178"/>
      <c r="C90" s="18" t="s">
        <v>100</v>
      </c>
      <c r="D90" s="19" t="s">
        <v>101</v>
      </c>
      <c r="E90" s="54"/>
      <c r="F90" s="137">
        <v>516.00499999999988</v>
      </c>
      <c r="G90" s="56">
        <v>0</v>
      </c>
      <c r="H90" s="29"/>
      <c r="I90" s="90">
        <f t="shared" si="6"/>
        <v>0</v>
      </c>
      <c r="J90" s="8"/>
    </row>
    <row r="91" spans="2:10" ht="15.6">
      <c r="B91" s="178"/>
      <c r="C91" s="18" t="s">
        <v>102</v>
      </c>
      <c r="D91" s="19" t="s">
        <v>103</v>
      </c>
      <c r="E91" s="54"/>
      <c r="F91" s="137">
        <v>232.64499999999998</v>
      </c>
      <c r="G91" s="56">
        <v>0</v>
      </c>
      <c r="H91" s="29"/>
      <c r="I91" s="90">
        <f t="shared" si="6"/>
        <v>0</v>
      </c>
      <c r="J91" s="8"/>
    </row>
    <row r="92" spans="2:10" ht="15.6">
      <c r="B92" s="178"/>
      <c r="C92" s="18" t="s">
        <v>104</v>
      </c>
      <c r="D92" s="19" t="s">
        <v>105</v>
      </c>
      <c r="E92" s="54"/>
      <c r="F92" s="137">
        <v>378.18900000000002</v>
      </c>
      <c r="G92" s="56">
        <v>0</v>
      </c>
      <c r="H92" s="29"/>
      <c r="I92" s="90">
        <f t="shared" si="6"/>
        <v>0</v>
      </c>
      <c r="J92" s="8"/>
    </row>
    <row r="93" spans="2:10" ht="15.6">
      <c r="B93" s="178"/>
      <c r="C93" s="18" t="s">
        <v>106</v>
      </c>
      <c r="D93" s="19" t="s">
        <v>107</v>
      </c>
      <c r="E93" s="54"/>
      <c r="F93" s="137">
        <v>343.73500000000001</v>
      </c>
      <c r="G93" s="56">
        <v>0</v>
      </c>
      <c r="H93" s="29"/>
      <c r="I93" s="90">
        <f t="shared" si="6"/>
        <v>0</v>
      </c>
      <c r="J93" s="8"/>
    </row>
    <row r="94" spans="2:10" ht="15.6">
      <c r="B94" s="178"/>
      <c r="C94" s="18" t="s">
        <v>108</v>
      </c>
      <c r="D94" s="19" t="s">
        <v>109</v>
      </c>
      <c r="E94" s="54"/>
      <c r="F94" s="137">
        <v>305.73899999999992</v>
      </c>
      <c r="G94" s="56">
        <v>0</v>
      </c>
      <c r="H94" s="29"/>
      <c r="I94" s="90">
        <f t="shared" si="6"/>
        <v>0</v>
      </c>
      <c r="J94" s="8"/>
    </row>
    <row r="95" spans="2:10" ht="15.6">
      <c r="B95" s="178"/>
      <c r="C95" s="18" t="s">
        <v>110</v>
      </c>
      <c r="D95" s="19" t="s">
        <v>111</v>
      </c>
      <c r="E95" s="54"/>
      <c r="F95" s="137">
        <v>245.52499999999998</v>
      </c>
      <c r="G95" s="56">
        <v>0</v>
      </c>
      <c r="H95" s="29"/>
      <c r="I95" s="90">
        <f t="shared" si="6"/>
        <v>0</v>
      </c>
      <c r="J95" s="8"/>
    </row>
    <row r="96" spans="2:10" ht="15.6">
      <c r="B96" s="178"/>
      <c r="C96" s="18" t="s">
        <v>112</v>
      </c>
      <c r="D96" s="19" t="s">
        <v>113</v>
      </c>
      <c r="E96" s="54"/>
      <c r="F96" s="137">
        <v>1171.7579999999998</v>
      </c>
      <c r="G96" s="56">
        <v>0</v>
      </c>
      <c r="H96" s="29"/>
      <c r="I96" s="90">
        <f t="shared" si="6"/>
        <v>0</v>
      </c>
      <c r="J96" s="8"/>
    </row>
    <row r="97" spans="2:10" ht="15.6">
      <c r="B97" s="178"/>
      <c r="C97" s="18" t="s">
        <v>114</v>
      </c>
      <c r="D97" s="19" t="s">
        <v>115</v>
      </c>
      <c r="E97" s="54"/>
      <c r="F97" s="137">
        <v>425.36199999999997</v>
      </c>
      <c r="G97" s="56">
        <v>0</v>
      </c>
      <c r="H97" s="29"/>
      <c r="I97" s="90">
        <f t="shared" si="6"/>
        <v>0</v>
      </c>
      <c r="J97" s="8"/>
    </row>
    <row r="98" spans="2:10" ht="15.6">
      <c r="B98" s="178"/>
      <c r="C98" s="18" t="s">
        <v>116</v>
      </c>
      <c r="D98" s="19" t="s">
        <v>117</v>
      </c>
      <c r="E98" s="54"/>
      <c r="F98" s="137">
        <v>351.78499999999991</v>
      </c>
      <c r="G98" s="56">
        <v>0</v>
      </c>
      <c r="H98" s="29"/>
      <c r="I98" s="90">
        <f t="shared" si="6"/>
        <v>0</v>
      </c>
      <c r="J98" s="8"/>
    </row>
    <row r="99" spans="2:10" ht="15.6">
      <c r="B99" s="178"/>
      <c r="C99" s="18" t="s">
        <v>118</v>
      </c>
      <c r="D99" s="19" t="s">
        <v>119</v>
      </c>
      <c r="E99" s="54"/>
      <c r="F99" s="137">
        <v>398.31400000000002</v>
      </c>
      <c r="G99" s="56">
        <v>0</v>
      </c>
      <c r="H99" s="29"/>
      <c r="I99" s="90">
        <f t="shared" si="6"/>
        <v>0</v>
      </c>
      <c r="J99" s="8"/>
    </row>
    <row r="100" spans="2:10" ht="15.6">
      <c r="B100" s="178"/>
      <c r="C100" s="18" t="s">
        <v>120</v>
      </c>
      <c r="D100" s="19" t="s">
        <v>121</v>
      </c>
      <c r="E100" s="54"/>
      <c r="F100" s="137">
        <v>324.41499999999996</v>
      </c>
      <c r="G100" s="56">
        <v>0</v>
      </c>
      <c r="H100" s="29"/>
      <c r="I100" s="90">
        <f t="shared" si="6"/>
        <v>0</v>
      </c>
      <c r="J100" s="8"/>
    </row>
    <row r="101" spans="2:10" ht="15.6">
      <c r="B101" s="178"/>
      <c r="C101" s="18" t="s">
        <v>122</v>
      </c>
      <c r="D101" s="19" t="s">
        <v>123</v>
      </c>
      <c r="E101" s="54"/>
      <c r="F101" s="137">
        <v>228.137</v>
      </c>
      <c r="G101" s="56">
        <v>0</v>
      </c>
      <c r="H101" s="29"/>
      <c r="I101" s="90">
        <f t="shared" si="6"/>
        <v>0</v>
      </c>
      <c r="J101" s="8"/>
    </row>
    <row r="102" spans="2:10" ht="15.6">
      <c r="B102" s="178"/>
      <c r="C102" s="18" t="s">
        <v>124</v>
      </c>
      <c r="D102" s="19" t="s">
        <v>125</v>
      </c>
      <c r="E102" s="54"/>
      <c r="F102" s="137">
        <v>228.137</v>
      </c>
      <c r="G102" s="56">
        <v>0</v>
      </c>
      <c r="H102" s="29"/>
      <c r="I102" s="90">
        <f t="shared" si="6"/>
        <v>0</v>
      </c>
      <c r="J102" s="8"/>
    </row>
    <row r="103" spans="2:10" ht="15.6">
      <c r="B103" s="178"/>
      <c r="C103" s="18" t="s">
        <v>126</v>
      </c>
      <c r="D103" s="19" t="s">
        <v>127</v>
      </c>
      <c r="E103" s="54"/>
      <c r="F103" s="137">
        <v>355.48799999999989</v>
      </c>
      <c r="G103" s="56">
        <v>0</v>
      </c>
      <c r="H103" s="29"/>
      <c r="I103" s="90">
        <f t="shared" si="6"/>
        <v>0</v>
      </c>
      <c r="J103" s="8"/>
    </row>
    <row r="104" spans="2:10" ht="15.6">
      <c r="B104" s="178"/>
      <c r="C104" s="18" t="s">
        <v>128</v>
      </c>
      <c r="D104" s="19" t="s">
        <v>129</v>
      </c>
      <c r="E104" s="54"/>
      <c r="F104" s="137">
        <v>324.73700000000008</v>
      </c>
      <c r="G104" s="56">
        <v>0</v>
      </c>
      <c r="H104" s="29"/>
      <c r="I104" s="90">
        <f t="shared" si="6"/>
        <v>0</v>
      </c>
      <c r="J104" s="8"/>
    </row>
    <row r="105" spans="2:10" ht="15.6">
      <c r="B105" s="178"/>
      <c r="C105" s="18" t="s">
        <v>130</v>
      </c>
      <c r="D105" s="19" t="s">
        <v>131</v>
      </c>
      <c r="E105" s="54"/>
      <c r="F105" s="137">
        <v>498.77799999999991</v>
      </c>
      <c r="G105" s="56">
        <v>0</v>
      </c>
      <c r="H105" s="29"/>
      <c r="I105" s="90">
        <f t="shared" si="6"/>
        <v>0</v>
      </c>
      <c r="J105" s="8"/>
    </row>
    <row r="106" spans="2:10" ht="15.6">
      <c r="B106" s="13" t="s">
        <v>6</v>
      </c>
      <c r="C106" s="13" t="s">
        <v>7</v>
      </c>
      <c r="D106" s="37" t="s">
        <v>8</v>
      </c>
      <c r="E106" s="66"/>
      <c r="F106" s="92" t="s">
        <v>9</v>
      </c>
      <c r="G106" s="71" t="s">
        <v>166</v>
      </c>
      <c r="H106" s="15"/>
      <c r="I106" s="15" t="s">
        <v>168</v>
      </c>
      <c r="J106" s="8"/>
    </row>
    <row r="107" spans="2:10" ht="15.6">
      <c r="B107" s="177" t="s">
        <v>475</v>
      </c>
      <c r="C107" s="18" t="s">
        <v>400</v>
      </c>
      <c r="D107" s="19" t="s">
        <v>444</v>
      </c>
      <c r="E107" s="54"/>
      <c r="F107" s="138">
        <v>560.76299999999992</v>
      </c>
      <c r="G107" s="56">
        <v>0</v>
      </c>
      <c r="H107" s="29"/>
      <c r="I107" s="90">
        <f t="shared" ref="I107:I112" si="8">SUM(F107*G107)</f>
        <v>0</v>
      </c>
      <c r="J107" s="8"/>
    </row>
    <row r="108" spans="2:10" ht="15.6">
      <c r="B108" s="178"/>
      <c r="C108" s="18" t="s">
        <v>402</v>
      </c>
      <c r="D108" s="19" t="s">
        <v>442</v>
      </c>
      <c r="E108" s="54"/>
      <c r="F108" s="138">
        <v>282.233</v>
      </c>
      <c r="G108" s="56">
        <v>0</v>
      </c>
      <c r="H108" s="29"/>
      <c r="I108" s="90">
        <f t="shared" si="8"/>
        <v>0</v>
      </c>
      <c r="J108" s="8"/>
    </row>
    <row r="109" spans="2:10" ht="15.6">
      <c r="B109" s="178"/>
      <c r="C109" s="18" t="s">
        <v>403</v>
      </c>
      <c r="D109" s="19" t="s">
        <v>445</v>
      </c>
      <c r="E109" s="54"/>
      <c r="F109" s="138">
        <v>336.32899999999995</v>
      </c>
      <c r="G109" s="56">
        <v>0</v>
      </c>
      <c r="H109" s="29"/>
      <c r="I109" s="90">
        <f t="shared" ref="I109:I110" si="9">SUM(F109*G109)</f>
        <v>0</v>
      </c>
      <c r="J109" s="8"/>
    </row>
    <row r="110" spans="2:10" ht="15.6">
      <c r="B110" s="178"/>
      <c r="C110" s="18" t="s">
        <v>404</v>
      </c>
      <c r="D110" s="19" t="s">
        <v>446</v>
      </c>
      <c r="E110" s="54"/>
      <c r="F110" s="138">
        <v>282.233</v>
      </c>
      <c r="G110" s="56">
        <v>0</v>
      </c>
      <c r="H110" s="29"/>
      <c r="I110" s="90">
        <f t="shared" si="9"/>
        <v>0</v>
      </c>
      <c r="J110" s="8"/>
    </row>
    <row r="111" spans="2:10" ht="15.6">
      <c r="B111" s="178"/>
      <c r="C111" s="18" t="s">
        <v>472</v>
      </c>
      <c r="D111" s="19" t="s">
        <v>132</v>
      </c>
      <c r="E111" s="54"/>
      <c r="F111" s="138">
        <v>247.45777777777778</v>
      </c>
      <c r="G111" s="56">
        <v>0</v>
      </c>
      <c r="H111" s="29"/>
      <c r="I111" s="90">
        <f t="shared" si="8"/>
        <v>0</v>
      </c>
      <c r="J111" s="8"/>
    </row>
    <row r="112" spans="2:10" ht="15.6">
      <c r="B112" s="179"/>
      <c r="C112" s="18" t="s">
        <v>473</v>
      </c>
      <c r="D112" s="19" t="s">
        <v>474</v>
      </c>
      <c r="E112" s="54"/>
      <c r="F112" s="138">
        <v>812.24888888888893</v>
      </c>
      <c r="G112" s="56">
        <v>0</v>
      </c>
      <c r="H112" s="29"/>
      <c r="I112" s="90">
        <f t="shared" si="8"/>
        <v>0</v>
      </c>
      <c r="J112" s="8"/>
    </row>
    <row r="113" spans="2:10" ht="16.2" thickBot="1">
      <c r="B113" s="13" t="s">
        <v>6</v>
      </c>
      <c r="C113" s="13" t="s">
        <v>7</v>
      </c>
      <c r="D113" s="37" t="s">
        <v>8</v>
      </c>
      <c r="E113" s="66"/>
      <c r="F113" s="92" t="s">
        <v>9</v>
      </c>
      <c r="G113" s="71" t="s">
        <v>166</v>
      </c>
      <c r="H113" s="15"/>
      <c r="I113" s="15" t="s">
        <v>168</v>
      </c>
      <c r="J113" s="8"/>
    </row>
    <row r="114" spans="2:10" ht="15.6">
      <c r="B114" s="177" t="s">
        <v>427</v>
      </c>
      <c r="C114" s="120" t="s">
        <v>396</v>
      </c>
      <c r="D114" s="121" t="s">
        <v>436</v>
      </c>
      <c r="E114" s="54"/>
      <c r="F114" s="140">
        <v>2496.7879999999996</v>
      </c>
      <c r="G114" s="56">
        <v>0</v>
      </c>
      <c r="H114" s="29"/>
      <c r="I114" s="90">
        <f t="shared" ref="I114:I118" si="10">SUM(F114*G114)</f>
        <v>0</v>
      </c>
      <c r="J114" s="8"/>
    </row>
    <row r="115" spans="2:10" ht="15.6">
      <c r="B115" s="178"/>
      <c r="C115" s="120" t="s">
        <v>397</v>
      </c>
      <c r="D115" s="121" t="s">
        <v>437</v>
      </c>
      <c r="E115" s="54"/>
      <c r="F115" s="138">
        <v>414.41399999999999</v>
      </c>
      <c r="G115" s="56">
        <v>0</v>
      </c>
      <c r="H115" s="29"/>
      <c r="I115" s="90">
        <f t="shared" si="10"/>
        <v>0</v>
      </c>
      <c r="J115" s="8"/>
    </row>
    <row r="116" spans="2:10" ht="15.6">
      <c r="B116" s="178"/>
      <c r="C116" s="120" t="s">
        <v>398</v>
      </c>
      <c r="D116" s="121" t="s">
        <v>438</v>
      </c>
      <c r="E116" s="54"/>
      <c r="F116" s="138">
        <v>690.68999999999994</v>
      </c>
      <c r="G116" s="56">
        <v>0</v>
      </c>
      <c r="H116" s="29"/>
      <c r="I116" s="90">
        <f t="shared" si="10"/>
        <v>0</v>
      </c>
      <c r="J116" s="8"/>
    </row>
    <row r="117" spans="2:10" ht="15.6">
      <c r="B117" s="178"/>
      <c r="C117" s="120" t="s">
        <v>399</v>
      </c>
      <c r="D117" s="121" t="s">
        <v>439</v>
      </c>
      <c r="E117" s="54"/>
      <c r="F117" s="138">
        <v>690.68999999999994</v>
      </c>
      <c r="G117" s="56">
        <v>0</v>
      </c>
      <c r="H117" s="29"/>
      <c r="I117" s="90">
        <f t="shared" si="10"/>
        <v>0</v>
      </c>
      <c r="J117" s="8"/>
    </row>
    <row r="118" spans="2:10" ht="15.6">
      <c r="B118" s="178"/>
      <c r="C118" s="120" t="s">
        <v>401</v>
      </c>
      <c r="D118" s="121" t="s">
        <v>441</v>
      </c>
      <c r="E118" s="54"/>
      <c r="F118" s="138">
        <v>773.60500000000002</v>
      </c>
      <c r="G118" s="56">
        <v>0</v>
      </c>
      <c r="H118" s="29"/>
      <c r="I118" s="90">
        <f t="shared" si="10"/>
        <v>0</v>
      </c>
      <c r="J118" s="8"/>
    </row>
    <row r="119" spans="2:10" ht="15.6">
      <c r="B119" s="13" t="s">
        <v>6</v>
      </c>
      <c r="C119" s="13" t="s">
        <v>7</v>
      </c>
      <c r="D119" s="37" t="s">
        <v>8</v>
      </c>
      <c r="E119" s="66"/>
      <c r="F119" s="92" t="s">
        <v>9</v>
      </c>
      <c r="G119" s="71" t="s">
        <v>166</v>
      </c>
      <c r="H119" s="15"/>
      <c r="I119" s="15" t="s">
        <v>168</v>
      </c>
      <c r="J119" s="8"/>
    </row>
    <row r="120" spans="2:10" ht="15.6">
      <c r="B120" s="178" t="s">
        <v>133</v>
      </c>
      <c r="C120" s="18" t="s">
        <v>134</v>
      </c>
      <c r="D120" s="19" t="s">
        <v>135</v>
      </c>
      <c r="E120" s="54"/>
      <c r="F120" s="137">
        <v>54.256999999999998</v>
      </c>
      <c r="G120" s="56">
        <v>0</v>
      </c>
      <c r="H120" s="29"/>
      <c r="I120" s="90">
        <f t="shared" si="6"/>
        <v>0</v>
      </c>
      <c r="J120" s="8"/>
    </row>
    <row r="121" spans="2:10" ht="15.6">
      <c r="B121" s="178"/>
      <c r="C121" s="18" t="s">
        <v>136</v>
      </c>
      <c r="D121" s="19" t="s">
        <v>137</v>
      </c>
      <c r="E121" s="54"/>
      <c r="F121" s="137">
        <v>119.78399999999999</v>
      </c>
      <c r="G121" s="56">
        <v>0</v>
      </c>
      <c r="H121" s="29"/>
      <c r="I121" s="90">
        <f t="shared" si="6"/>
        <v>0</v>
      </c>
      <c r="J121" s="8"/>
    </row>
    <row r="122" spans="2:10" ht="15.6">
      <c r="B122" s="178"/>
      <c r="C122" s="18" t="s">
        <v>138</v>
      </c>
      <c r="D122" s="19" t="s">
        <v>139</v>
      </c>
      <c r="E122" s="54"/>
      <c r="F122" s="137">
        <v>309.28100000000001</v>
      </c>
      <c r="G122" s="56">
        <v>0</v>
      </c>
      <c r="H122" s="29"/>
      <c r="I122" s="90">
        <f t="shared" si="6"/>
        <v>0</v>
      </c>
      <c r="J122" s="8"/>
    </row>
    <row r="123" spans="2:10" ht="15.6">
      <c r="B123" s="178"/>
      <c r="C123" s="18" t="s">
        <v>140</v>
      </c>
      <c r="D123" s="19" t="s">
        <v>141</v>
      </c>
      <c r="E123" s="54"/>
      <c r="F123" s="137">
        <v>112.056</v>
      </c>
      <c r="G123" s="56">
        <v>0</v>
      </c>
      <c r="H123" s="29"/>
      <c r="I123" s="90">
        <f t="shared" si="6"/>
        <v>0</v>
      </c>
      <c r="J123" s="8"/>
    </row>
    <row r="124" spans="2:10" ht="15.6">
      <c r="B124" s="178"/>
      <c r="C124" s="18" t="s">
        <v>142</v>
      </c>
      <c r="D124" s="19" t="s">
        <v>143</v>
      </c>
      <c r="E124" s="54"/>
      <c r="F124" s="137">
        <v>232.64499999999998</v>
      </c>
      <c r="G124" s="56">
        <v>0</v>
      </c>
      <c r="H124" s="29"/>
      <c r="I124" s="90">
        <f t="shared" si="6"/>
        <v>0</v>
      </c>
      <c r="J124" s="8"/>
    </row>
    <row r="125" spans="2:10" ht="15.6">
      <c r="B125" s="178"/>
      <c r="C125" s="18" t="s">
        <v>144</v>
      </c>
      <c r="D125" s="19" t="s">
        <v>145</v>
      </c>
      <c r="E125" s="54"/>
      <c r="F125" s="137">
        <v>360.96199999999999</v>
      </c>
      <c r="G125" s="56">
        <v>0</v>
      </c>
      <c r="H125" s="29"/>
      <c r="I125" s="90">
        <f t="shared" si="6"/>
        <v>0</v>
      </c>
      <c r="J125" s="8"/>
    </row>
    <row r="126" spans="2:10" ht="15.6">
      <c r="B126" s="178"/>
      <c r="C126" s="18" t="s">
        <v>146</v>
      </c>
      <c r="D126" s="19" t="s">
        <v>147</v>
      </c>
      <c r="E126" s="54"/>
      <c r="F126" s="137">
        <v>688.27499999999986</v>
      </c>
      <c r="G126" s="56">
        <v>0</v>
      </c>
      <c r="H126" s="29"/>
      <c r="I126" s="90">
        <f t="shared" si="6"/>
        <v>0</v>
      </c>
      <c r="J126" s="8"/>
    </row>
    <row r="127" spans="2:10" ht="15.6">
      <c r="B127" s="178"/>
      <c r="C127" s="18" t="s">
        <v>148</v>
      </c>
      <c r="D127" s="19" t="s">
        <v>149</v>
      </c>
      <c r="E127" s="54"/>
      <c r="F127" s="137">
        <v>688.27499999999986</v>
      </c>
      <c r="G127" s="56">
        <v>0</v>
      </c>
      <c r="H127" s="29"/>
      <c r="I127" s="90">
        <f t="shared" si="6"/>
        <v>0</v>
      </c>
      <c r="J127" s="8"/>
    </row>
    <row r="128" spans="2:10" ht="15.6">
      <c r="B128" s="178"/>
      <c r="C128" s="18" t="s">
        <v>150</v>
      </c>
      <c r="D128" s="19" t="s">
        <v>151</v>
      </c>
      <c r="E128" s="54"/>
      <c r="F128" s="137">
        <v>104.006</v>
      </c>
      <c r="G128" s="56">
        <v>0</v>
      </c>
      <c r="H128" s="29"/>
      <c r="I128" s="90">
        <f t="shared" si="6"/>
        <v>0</v>
      </c>
      <c r="J128" s="8"/>
    </row>
    <row r="129" spans="2:10" ht="15.6">
      <c r="B129" s="178"/>
      <c r="C129" s="18" t="s">
        <v>152</v>
      </c>
      <c r="D129" s="19" t="s">
        <v>153</v>
      </c>
      <c r="E129" s="54"/>
      <c r="F129" s="137">
        <v>383.01899999999995</v>
      </c>
      <c r="G129" s="56">
        <v>0</v>
      </c>
      <c r="H129" s="29"/>
      <c r="I129" s="90">
        <f t="shared" si="6"/>
        <v>0</v>
      </c>
      <c r="J129" s="8"/>
    </row>
    <row r="130" spans="2:10" ht="15.6">
      <c r="B130" s="178"/>
      <c r="C130" s="18" t="s">
        <v>178</v>
      </c>
      <c r="D130" s="19" t="s">
        <v>179</v>
      </c>
      <c r="E130" s="54"/>
      <c r="F130" s="137">
        <v>65.687999999999988</v>
      </c>
      <c r="G130" s="56">
        <v>0</v>
      </c>
      <c r="H130" s="29"/>
      <c r="I130" s="90">
        <f t="shared" ref="I130" si="11">SUM(F130*G130)</f>
        <v>0</v>
      </c>
      <c r="J130" s="8"/>
    </row>
    <row r="131" spans="2:10" ht="15.6">
      <c r="B131" s="178"/>
      <c r="C131" s="25">
        <v>521</v>
      </c>
      <c r="D131" s="19" t="s">
        <v>405</v>
      </c>
      <c r="E131" s="69"/>
      <c r="F131" s="137">
        <v>274.34399999999994</v>
      </c>
      <c r="G131" s="56">
        <v>0</v>
      </c>
      <c r="H131" s="29"/>
      <c r="I131" s="90">
        <f t="shared" ref="I131:I134" si="12">SUM(F131*G131)</f>
        <v>0</v>
      </c>
      <c r="J131" s="8"/>
    </row>
    <row r="132" spans="2:10" ht="15.6">
      <c r="B132" s="178"/>
      <c r="C132" s="25">
        <v>522</v>
      </c>
      <c r="D132" s="19" t="s">
        <v>406</v>
      </c>
      <c r="E132" s="69"/>
      <c r="F132" s="137">
        <v>274.34399999999994</v>
      </c>
      <c r="G132" s="56">
        <v>0</v>
      </c>
      <c r="H132" s="29"/>
      <c r="I132" s="90">
        <f t="shared" si="12"/>
        <v>0</v>
      </c>
      <c r="J132" s="8"/>
    </row>
    <row r="133" spans="2:10" ht="15.6">
      <c r="B133" s="178"/>
      <c r="C133" s="25">
        <v>523</v>
      </c>
      <c r="D133" s="19" t="s">
        <v>407</v>
      </c>
      <c r="E133" s="69"/>
      <c r="F133" s="137">
        <v>239.56799999999998</v>
      </c>
      <c r="G133" s="56">
        <v>0</v>
      </c>
      <c r="H133" s="29"/>
      <c r="I133" s="90">
        <f t="shared" si="12"/>
        <v>0</v>
      </c>
      <c r="J133" s="8"/>
    </row>
    <row r="134" spans="2:10" ht="15.6">
      <c r="B134" s="179"/>
      <c r="C134" s="25">
        <v>524</v>
      </c>
      <c r="D134" s="26" t="s">
        <v>408</v>
      </c>
      <c r="E134" s="69"/>
      <c r="F134" s="137">
        <v>467.70499999999998</v>
      </c>
      <c r="G134" s="56">
        <v>0</v>
      </c>
      <c r="H134" s="29"/>
      <c r="I134" s="90">
        <f t="shared" si="12"/>
        <v>0</v>
      </c>
      <c r="J134" s="8"/>
    </row>
    <row r="135" spans="2:10" ht="16.2" thickBot="1">
      <c r="B135" s="13" t="s">
        <v>6</v>
      </c>
      <c r="C135" s="13" t="s">
        <v>7</v>
      </c>
      <c r="D135" s="37" t="s">
        <v>8</v>
      </c>
      <c r="E135" s="66"/>
      <c r="F135" s="92" t="s">
        <v>9</v>
      </c>
      <c r="G135" s="70" t="s">
        <v>166</v>
      </c>
      <c r="H135" s="15"/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54"/>
      <c r="F136" s="139">
        <v>171.465</v>
      </c>
      <c r="G136" s="56">
        <v>0</v>
      </c>
      <c r="H136" s="30"/>
      <c r="I136" s="90">
        <f t="shared" si="6"/>
        <v>0</v>
      </c>
      <c r="J136" s="8"/>
    </row>
    <row r="137" spans="2:10" ht="15.6">
      <c r="B137" s="178"/>
      <c r="C137" s="18" t="s">
        <v>155</v>
      </c>
      <c r="D137" s="19" t="s">
        <v>156</v>
      </c>
      <c r="E137" s="54"/>
      <c r="F137" s="137">
        <v>495.07499999999993</v>
      </c>
      <c r="G137" s="56">
        <v>0</v>
      </c>
      <c r="H137" s="29"/>
      <c r="I137" s="90">
        <f t="shared" si="6"/>
        <v>0</v>
      </c>
      <c r="J137" s="8"/>
    </row>
    <row r="138" spans="2:10" ht="15.6">
      <c r="B138" s="178"/>
      <c r="C138" s="18" t="s">
        <v>159</v>
      </c>
      <c r="D138" s="19" t="s">
        <v>160</v>
      </c>
      <c r="E138" s="54"/>
      <c r="F138" s="137">
        <v>614.85899999999992</v>
      </c>
      <c r="G138" s="56">
        <v>0</v>
      </c>
      <c r="H138" s="29"/>
      <c r="I138" s="90">
        <f t="shared" si="6"/>
        <v>0</v>
      </c>
      <c r="J138" s="8"/>
    </row>
    <row r="139" spans="2:10" ht="15.6">
      <c r="B139" s="178"/>
      <c r="C139" s="18" t="s">
        <v>161</v>
      </c>
      <c r="D139" s="19" t="s">
        <v>162</v>
      </c>
      <c r="E139" s="54"/>
      <c r="F139" s="137">
        <v>513.42899999999997</v>
      </c>
      <c r="G139" s="56">
        <v>0</v>
      </c>
      <c r="H139" s="29"/>
      <c r="I139" s="90">
        <f t="shared" si="6"/>
        <v>0</v>
      </c>
      <c r="J139" s="8"/>
    </row>
    <row r="140" spans="2:10" ht="15.6">
      <c r="B140" s="178"/>
      <c r="C140" s="18" t="s">
        <v>476</v>
      </c>
      <c r="D140" s="19" t="s">
        <v>477</v>
      </c>
      <c r="E140" s="54"/>
      <c r="F140" s="137">
        <v>278.5274074074074</v>
      </c>
      <c r="G140" s="56">
        <v>0</v>
      </c>
      <c r="H140" s="29"/>
      <c r="I140" s="90">
        <f t="shared" ref="I140" si="13">SUM(F140*G140)</f>
        <v>0</v>
      </c>
      <c r="J140" s="8"/>
    </row>
    <row r="141" spans="2:10" ht="15.6">
      <c r="B141" s="13" t="s">
        <v>6</v>
      </c>
      <c r="C141" s="13" t="s">
        <v>7</v>
      </c>
      <c r="D141" s="37" t="s">
        <v>8</v>
      </c>
      <c r="E141" s="66"/>
      <c r="F141" s="92" t="s">
        <v>9</v>
      </c>
      <c r="G141" s="70" t="s">
        <v>166</v>
      </c>
      <c r="H141" s="15"/>
      <c r="I141" s="15" t="s">
        <v>168</v>
      </c>
      <c r="J141" s="8"/>
    </row>
    <row r="142" spans="2:10" ht="15.6">
      <c r="B142" s="177" t="s">
        <v>478</v>
      </c>
      <c r="C142" s="18" t="s">
        <v>447</v>
      </c>
      <c r="D142" s="19" t="s">
        <v>452</v>
      </c>
      <c r="E142" s="129"/>
      <c r="F142" s="137">
        <v>1318.9140740740741</v>
      </c>
      <c r="G142" s="130">
        <v>0</v>
      </c>
      <c r="H142" s="29"/>
      <c r="I142" s="90">
        <f t="shared" ref="I142:I146" si="14">SUM(F142*G142)</f>
        <v>0</v>
      </c>
      <c r="J142" s="8"/>
    </row>
    <row r="143" spans="2:10" ht="15.6">
      <c r="B143" s="178"/>
      <c r="C143" s="18" t="s">
        <v>448</v>
      </c>
      <c r="D143" s="19" t="s">
        <v>453</v>
      </c>
      <c r="E143" s="129"/>
      <c r="F143" s="137">
        <v>363.53800000000001</v>
      </c>
      <c r="G143" s="130">
        <v>0</v>
      </c>
      <c r="H143" s="29"/>
      <c r="I143" s="90">
        <f t="shared" si="14"/>
        <v>0</v>
      </c>
      <c r="J143" s="8"/>
    </row>
    <row r="144" spans="2:10" ht="15.6">
      <c r="B144" s="178"/>
      <c r="C144" s="18" t="s">
        <v>449</v>
      </c>
      <c r="D144" s="19" t="s">
        <v>454</v>
      </c>
      <c r="E144" s="129"/>
      <c r="F144" s="137">
        <v>344.21799999999996</v>
      </c>
      <c r="G144" s="130">
        <v>0</v>
      </c>
      <c r="H144" s="29"/>
      <c r="I144" s="90">
        <f t="shared" si="14"/>
        <v>0</v>
      </c>
      <c r="J144" s="8"/>
    </row>
    <row r="145" spans="2:10" ht="15.6">
      <c r="B145" s="178"/>
      <c r="C145" s="18" t="s">
        <v>450</v>
      </c>
      <c r="D145" s="19" t="s">
        <v>455</v>
      </c>
      <c r="E145" s="129"/>
      <c r="F145" s="137">
        <v>363.53800000000001</v>
      </c>
      <c r="G145" s="130">
        <v>0</v>
      </c>
      <c r="H145" s="29"/>
      <c r="I145" s="90">
        <f t="shared" si="14"/>
        <v>0</v>
      </c>
      <c r="J145" s="8"/>
    </row>
    <row r="146" spans="2:10" ht="16.2" thickBot="1">
      <c r="B146" s="178"/>
      <c r="C146" s="18" t="s">
        <v>451</v>
      </c>
      <c r="D146" s="19" t="s">
        <v>456</v>
      </c>
      <c r="E146" s="129"/>
      <c r="F146" s="141">
        <v>398.31555555555553</v>
      </c>
      <c r="G146" s="130">
        <v>0</v>
      </c>
      <c r="H146" s="29"/>
      <c r="I146" s="90">
        <f t="shared" si="14"/>
        <v>0</v>
      </c>
      <c r="J146" s="8"/>
    </row>
    <row r="147" spans="2:10" ht="14.4" customHeight="1">
      <c r="B147" s="150"/>
      <c r="C147" s="151"/>
      <c r="D147" s="151"/>
      <c r="E147" s="151"/>
      <c r="F147" s="151"/>
      <c r="G147" s="151"/>
      <c r="H147" s="151"/>
      <c r="I147" s="152"/>
      <c r="J147" s="12"/>
    </row>
    <row r="148" spans="2:10" ht="14.4" customHeight="1">
      <c r="B148" s="156" t="s">
        <v>249</v>
      </c>
      <c r="C148" s="156"/>
      <c r="D148" s="156"/>
      <c r="E148" s="156"/>
      <c r="F148" s="156"/>
      <c r="G148" s="156"/>
      <c r="H148" s="156"/>
      <c r="I148" s="156"/>
      <c r="J148" s="12"/>
    </row>
    <row r="149" spans="2:10" ht="14.4" customHeight="1">
      <c r="B149" s="153" t="s">
        <v>264</v>
      </c>
      <c r="C149" s="153"/>
      <c r="D149" s="153"/>
      <c r="E149" s="153"/>
      <c r="F149" s="153"/>
      <c r="G149" s="153"/>
      <c r="H149" s="153"/>
      <c r="I149" s="153"/>
      <c r="J149" s="12"/>
    </row>
    <row r="150" spans="2:10" ht="14.4" customHeight="1">
      <c r="B150" s="13" t="s">
        <v>6</v>
      </c>
      <c r="C150" s="13" t="s">
        <v>7</v>
      </c>
      <c r="D150" s="37" t="s">
        <v>265</v>
      </c>
      <c r="E150" s="28"/>
      <c r="F150" s="92" t="s">
        <v>9</v>
      </c>
      <c r="G150" s="15" t="s">
        <v>166</v>
      </c>
      <c r="H150" s="15"/>
      <c r="I150" s="15" t="s">
        <v>168</v>
      </c>
      <c r="J150" s="12"/>
    </row>
    <row r="151" spans="2:10" ht="15.6">
      <c r="B151" s="164"/>
      <c r="C151" s="31">
        <v>1001</v>
      </c>
      <c r="D151" s="34" t="s">
        <v>181</v>
      </c>
      <c r="E151" s="28"/>
      <c r="F151" s="142">
        <v>15.626153846153844</v>
      </c>
      <c r="G151" s="99">
        <v>0</v>
      </c>
      <c r="H151" s="15"/>
      <c r="I151" s="91">
        <f t="shared" ref="I151:I193" si="15">SUM(F151*G151)</f>
        <v>0</v>
      </c>
      <c r="J151" s="12"/>
    </row>
    <row r="152" spans="2:10" ht="15.6">
      <c r="B152" s="164"/>
      <c r="C152" s="31">
        <v>1004</v>
      </c>
      <c r="D152" s="34" t="s">
        <v>479</v>
      </c>
      <c r="E152" s="28"/>
      <c r="F152" s="142">
        <v>75.51384615384616</v>
      </c>
      <c r="G152" s="99">
        <v>0</v>
      </c>
      <c r="H152" s="15"/>
      <c r="I152" s="91">
        <f t="shared" si="15"/>
        <v>0</v>
      </c>
      <c r="J152" s="12"/>
    </row>
    <row r="153" spans="2:10" ht="15.6">
      <c r="B153" s="164"/>
      <c r="C153" s="31">
        <v>9093</v>
      </c>
      <c r="D153" s="34" t="s">
        <v>480</v>
      </c>
      <c r="E153" s="28"/>
      <c r="F153" s="142">
        <v>80.823076923076925</v>
      </c>
      <c r="G153" s="99">
        <v>0</v>
      </c>
      <c r="H153" s="15"/>
      <c r="I153" s="91">
        <f t="shared" ref="I153" si="16">SUM(F153*G153)</f>
        <v>0</v>
      </c>
      <c r="J153" s="12"/>
    </row>
    <row r="154" spans="2:10" ht="15.6">
      <c r="B154" s="164"/>
      <c r="C154" s="31">
        <v>1008</v>
      </c>
      <c r="D154" s="34" t="s">
        <v>182</v>
      </c>
      <c r="E154" s="28"/>
      <c r="F154" s="142">
        <v>18.835384615384612</v>
      </c>
      <c r="G154" s="99">
        <v>0</v>
      </c>
      <c r="H154" s="15"/>
      <c r="I154" s="91">
        <f t="shared" si="15"/>
        <v>0</v>
      </c>
      <c r="J154" s="12"/>
    </row>
    <row r="155" spans="2:10" ht="15.6">
      <c r="B155" s="165"/>
      <c r="C155" s="118">
        <v>1148</v>
      </c>
      <c r="D155" s="35" t="s">
        <v>461</v>
      </c>
      <c r="E155" s="28"/>
      <c r="F155" s="142">
        <v>1.6046153846153848</v>
      </c>
      <c r="G155" s="98">
        <v>0</v>
      </c>
      <c r="H155" s="15"/>
      <c r="I155" s="91">
        <f t="shared" ref="I155" si="17">SUM(F155*G155)</f>
        <v>0</v>
      </c>
      <c r="J155" s="12"/>
    </row>
    <row r="156" spans="2:10" ht="15.6">
      <c r="B156" s="13" t="s">
        <v>6</v>
      </c>
      <c r="C156" s="13" t="s">
        <v>7</v>
      </c>
      <c r="D156" s="37" t="s">
        <v>265</v>
      </c>
      <c r="E156" s="28"/>
      <c r="F156" s="92" t="s">
        <v>9</v>
      </c>
      <c r="G156" s="87" t="s">
        <v>166</v>
      </c>
      <c r="H156" s="15"/>
      <c r="I156" s="15" t="s">
        <v>168</v>
      </c>
      <c r="J156" s="12"/>
    </row>
    <row r="157" spans="2:10" ht="15.6" customHeight="1">
      <c r="B157" s="163" t="s">
        <v>183</v>
      </c>
      <c r="C157" s="31">
        <v>1100</v>
      </c>
      <c r="D157" s="34" t="s">
        <v>184</v>
      </c>
      <c r="E157" s="28"/>
      <c r="F157" s="142">
        <v>10.144615384615385</v>
      </c>
      <c r="G157" s="98">
        <v>0</v>
      </c>
      <c r="H157" s="15"/>
      <c r="I157" s="91">
        <f t="shared" si="15"/>
        <v>0</v>
      </c>
      <c r="J157" s="12"/>
    </row>
    <row r="158" spans="2:10" ht="15.6">
      <c r="B158" s="164"/>
      <c r="C158" s="31">
        <v>1106</v>
      </c>
      <c r="D158" s="34" t="s">
        <v>185</v>
      </c>
      <c r="E158" s="28"/>
      <c r="F158" s="142">
        <v>3.22</v>
      </c>
      <c r="G158" s="98">
        <v>0</v>
      </c>
      <c r="H158" s="15"/>
      <c r="I158" s="91">
        <f t="shared" si="15"/>
        <v>0</v>
      </c>
      <c r="J158" s="12"/>
    </row>
    <row r="159" spans="2:10" ht="15.6">
      <c r="B159" s="164"/>
      <c r="C159" s="31">
        <v>1107</v>
      </c>
      <c r="D159" s="34" t="s">
        <v>186</v>
      </c>
      <c r="E159" s="28"/>
      <c r="F159" s="142">
        <v>3.22</v>
      </c>
      <c r="G159" s="98">
        <v>0</v>
      </c>
      <c r="H159" s="15"/>
      <c r="I159" s="91">
        <f t="shared" si="15"/>
        <v>0</v>
      </c>
      <c r="J159" s="12"/>
    </row>
    <row r="160" spans="2:10" ht="15.6">
      <c r="B160" s="164"/>
      <c r="C160" s="31">
        <v>1042</v>
      </c>
      <c r="D160" s="34" t="s">
        <v>462</v>
      </c>
      <c r="E160" s="28"/>
      <c r="F160" s="142">
        <v>5.384615384615385</v>
      </c>
      <c r="G160" s="98">
        <v>0</v>
      </c>
      <c r="H160" s="15"/>
      <c r="I160" s="91">
        <f t="shared" ref="I160" si="18">SUM(F160*G160)</f>
        <v>0</v>
      </c>
      <c r="J160" s="12"/>
    </row>
    <row r="161" spans="2:10" ht="15.6">
      <c r="B161" s="164"/>
      <c r="C161" s="31">
        <v>1124</v>
      </c>
      <c r="D161" s="34" t="s">
        <v>187</v>
      </c>
      <c r="E161" s="28"/>
      <c r="F161" s="142">
        <v>1.6046153846153848</v>
      </c>
      <c r="G161" s="98">
        <v>0</v>
      </c>
      <c r="H161" s="15"/>
      <c r="I161" s="91">
        <f t="shared" si="15"/>
        <v>0</v>
      </c>
      <c r="J161" s="12"/>
    </row>
    <row r="162" spans="2:10" ht="15.6">
      <c r="B162" s="164"/>
      <c r="C162" s="31">
        <v>1139</v>
      </c>
      <c r="D162" s="78" t="s">
        <v>410</v>
      </c>
      <c r="E162" s="28"/>
      <c r="F162" s="143">
        <v>1.7230769230769232</v>
      </c>
      <c r="G162" s="98">
        <v>0</v>
      </c>
      <c r="H162" s="15"/>
      <c r="I162" s="91">
        <f t="shared" si="15"/>
        <v>0</v>
      </c>
      <c r="J162" s="12"/>
    </row>
    <row r="163" spans="2:10" ht="15.6">
      <c r="B163" s="164"/>
      <c r="C163" s="31">
        <v>1143</v>
      </c>
      <c r="D163" s="78" t="s">
        <v>409</v>
      </c>
      <c r="E163" s="28"/>
      <c r="F163" s="142">
        <v>1.6046153846153848</v>
      </c>
      <c r="G163" s="98">
        <v>0</v>
      </c>
      <c r="H163" s="15"/>
      <c r="I163" s="91">
        <f t="shared" ref="I163" si="19">SUM(F163*G163)</f>
        <v>0</v>
      </c>
      <c r="J163" s="12"/>
    </row>
    <row r="164" spans="2:10" ht="15.6">
      <c r="B164" s="164"/>
      <c r="C164" s="31">
        <v>1147</v>
      </c>
      <c r="D164" s="80" t="s">
        <v>463</v>
      </c>
      <c r="E164" s="28"/>
      <c r="F164" s="142">
        <v>2.1</v>
      </c>
      <c r="G164" s="98">
        <v>0</v>
      </c>
      <c r="H164" s="15"/>
      <c r="I164" s="91">
        <f t="shared" ref="I164" si="20">SUM(F164*G164)</f>
        <v>0</v>
      </c>
      <c r="J164" s="12"/>
    </row>
    <row r="165" spans="2:10" ht="16.2" thickBot="1">
      <c r="B165" s="165"/>
      <c r="C165" s="31">
        <v>9090</v>
      </c>
      <c r="D165" s="80" t="s">
        <v>411</v>
      </c>
      <c r="E165" s="28"/>
      <c r="F165" s="144">
        <v>108.63999999999999</v>
      </c>
      <c r="G165" s="98">
        <v>0</v>
      </c>
      <c r="H165" s="15"/>
      <c r="I165" s="91">
        <f t="shared" ref="I165" si="21">SUM(F165*G165)</f>
        <v>0</v>
      </c>
      <c r="J165" s="12"/>
    </row>
    <row r="166" spans="2:10" ht="15.6">
      <c r="B166" s="13" t="s">
        <v>6</v>
      </c>
      <c r="C166" s="13" t="s">
        <v>7</v>
      </c>
      <c r="D166" s="37" t="s">
        <v>265</v>
      </c>
      <c r="E166" s="28"/>
      <c r="F166" s="92" t="s">
        <v>9</v>
      </c>
      <c r="G166" s="87" t="s">
        <v>166</v>
      </c>
      <c r="H166" s="15"/>
      <c r="I166" s="15" t="s">
        <v>168</v>
      </c>
      <c r="J166" s="12"/>
    </row>
    <row r="167" spans="2:10" ht="15.6" customHeight="1">
      <c r="B167" s="157" t="s">
        <v>246</v>
      </c>
      <c r="C167" s="31">
        <v>1201</v>
      </c>
      <c r="D167" s="34" t="s">
        <v>188</v>
      </c>
      <c r="E167" s="28"/>
      <c r="F167" s="142">
        <v>62.79538461538462</v>
      </c>
      <c r="G167" s="98">
        <v>0</v>
      </c>
      <c r="H167" s="15"/>
      <c r="I167" s="91">
        <f t="shared" si="15"/>
        <v>0</v>
      </c>
      <c r="J167" s="12"/>
    </row>
    <row r="168" spans="2:10" ht="15.6">
      <c r="B168" s="157"/>
      <c r="C168" s="31">
        <v>1202</v>
      </c>
      <c r="D168" s="34" t="s">
        <v>316</v>
      </c>
      <c r="E168" s="28"/>
      <c r="F168" s="142">
        <v>7.1723076923076929</v>
      </c>
      <c r="G168" s="98">
        <v>0</v>
      </c>
      <c r="H168" s="15"/>
      <c r="I168" s="91">
        <f t="shared" si="15"/>
        <v>0</v>
      </c>
      <c r="J168" s="12"/>
    </row>
    <row r="169" spans="2:10" ht="15.6">
      <c r="B169" s="157"/>
      <c r="C169" s="31">
        <v>1204</v>
      </c>
      <c r="D169" s="34" t="s">
        <v>317</v>
      </c>
      <c r="E169" s="28"/>
      <c r="F169" s="142">
        <v>2.5738461538461541</v>
      </c>
      <c r="G169" s="98">
        <v>0</v>
      </c>
      <c r="H169" s="15"/>
      <c r="I169" s="91">
        <f t="shared" si="15"/>
        <v>0</v>
      </c>
      <c r="J169" s="12"/>
    </row>
    <row r="170" spans="2:10" ht="15.6">
      <c r="B170" s="157"/>
      <c r="C170" s="31">
        <v>1210</v>
      </c>
      <c r="D170" s="34" t="s">
        <v>189</v>
      </c>
      <c r="E170" s="28"/>
      <c r="F170" s="142">
        <v>7.1723076923076929</v>
      </c>
      <c r="G170" s="98">
        <v>0</v>
      </c>
      <c r="H170" s="15"/>
      <c r="I170" s="91">
        <f t="shared" si="15"/>
        <v>0</v>
      </c>
      <c r="J170" s="12"/>
    </row>
    <row r="171" spans="2:10" ht="15.6">
      <c r="B171" s="157"/>
      <c r="C171" s="74">
        <v>1222</v>
      </c>
      <c r="D171" s="34" t="s">
        <v>318</v>
      </c>
      <c r="E171" s="28"/>
      <c r="F171" s="142">
        <v>2.5738461538461541</v>
      </c>
      <c r="G171" s="98">
        <v>0</v>
      </c>
      <c r="H171" s="15"/>
      <c r="I171" s="91">
        <f t="shared" ref="I171:I172" si="22">SUM(F171*G171)</f>
        <v>0</v>
      </c>
      <c r="J171" s="12"/>
    </row>
    <row r="172" spans="2:10" ht="15.6">
      <c r="B172" s="157"/>
      <c r="C172" s="74">
        <v>1224</v>
      </c>
      <c r="D172" s="34" t="s">
        <v>319</v>
      </c>
      <c r="E172" s="28"/>
      <c r="F172" s="142">
        <v>100.95076923076921</v>
      </c>
      <c r="G172" s="98">
        <v>0</v>
      </c>
      <c r="H172" s="15"/>
      <c r="I172" s="91">
        <f t="shared" si="22"/>
        <v>0</v>
      </c>
      <c r="J172" s="12"/>
    </row>
    <row r="173" spans="2:10" ht="15.6">
      <c r="B173" s="157"/>
      <c r="C173" s="174">
        <v>1502</v>
      </c>
      <c r="D173" s="34" t="s">
        <v>190</v>
      </c>
      <c r="E173" s="28"/>
      <c r="F173" s="142">
        <v>78.249230769230763</v>
      </c>
      <c r="G173" s="98">
        <v>0</v>
      </c>
      <c r="H173" s="15"/>
      <c r="I173" s="91">
        <f t="shared" si="15"/>
        <v>0</v>
      </c>
      <c r="J173" s="12"/>
    </row>
    <row r="174" spans="2:10" ht="15.6">
      <c r="B174" s="157"/>
      <c r="C174" s="175"/>
      <c r="D174" s="34" t="s">
        <v>191</v>
      </c>
      <c r="E174" s="28"/>
      <c r="F174" s="142">
        <v>156.49846153846153</v>
      </c>
      <c r="G174" s="98">
        <v>0</v>
      </c>
      <c r="H174" s="15"/>
      <c r="I174" s="91">
        <f t="shared" si="15"/>
        <v>0</v>
      </c>
      <c r="J174" s="12"/>
    </row>
    <row r="175" spans="2:10" ht="15.6">
      <c r="B175" s="157"/>
      <c r="C175" s="176"/>
      <c r="D175" s="34" t="s">
        <v>192</v>
      </c>
      <c r="E175" s="28"/>
      <c r="F175" s="142">
        <v>234.75846153846157</v>
      </c>
      <c r="G175" s="98">
        <v>0</v>
      </c>
      <c r="H175" s="15"/>
      <c r="I175" s="91">
        <f t="shared" si="15"/>
        <v>0</v>
      </c>
      <c r="J175" s="12"/>
    </row>
    <row r="176" spans="2:10" ht="15.6">
      <c r="B176" s="157"/>
      <c r="C176" s="31">
        <v>1505</v>
      </c>
      <c r="D176" s="34" t="s">
        <v>193</v>
      </c>
      <c r="E176" s="28"/>
      <c r="F176" s="142">
        <v>672.81846153846152</v>
      </c>
      <c r="G176" s="98">
        <v>0</v>
      </c>
      <c r="H176" s="15"/>
      <c r="I176" s="91">
        <f t="shared" si="15"/>
        <v>0</v>
      </c>
      <c r="J176" s="12"/>
    </row>
    <row r="177" spans="2:10" ht="15.6">
      <c r="B177" s="157"/>
      <c r="C177" s="31">
        <v>1536</v>
      </c>
      <c r="D177" s="34" t="s">
        <v>194</v>
      </c>
      <c r="E177" s="28"/>
      <c r="F177" s="142">
        <v>788.57692307692309</v>
      </c>
      <c r="G177" s="98">
        <v>0</v>
      </c>
      <c r="H177" s="15"/>
      <c r="I177" s="91">
        <f t="shared" si="15"/>
        <v>0</v>
      </c>
      <c r="J177" s="12"/>
    </row>
    <row r="178" spans="2:10" ht="16.2" thickBot="1">
      <c r="B178" s="157"/>
      <c r="C178" s="31">
        <v>1301</v>
      </c>
      <c r="D178" s="34" t="s">
        <v>195</v>
      </c>
      <c r="E178" s="28"/>
      <c r="F178" s="144">
        <v>62.563199999999995</v>
      </c>
      <c r="G178" s="98">
        <v>0</v>
      </c>
      <c r="H178" s="15"/>
      <c r="I178" s="91">
        <f t="shared" si="15"/>
        <v>0</v>
      </c>
      <c r="J178" s="12"/>
    </row>
    <row r="179" spans="2:10" ht="15.6">
      <c r="B179" s="13" t="s">
        <v>6</v>
      </c>
      <c r="C179" s="13" t="s">
        <v>7</v>
      </c>
      <c r="D179" s="37" t="s">
        <v>265</v>
      </c>
      <c r="E179" s="28"/>
      <c r="F179" s="92" t="s">
        <v>9</v>
      </c>
      <c r="G179" s="87" t="s">
        <v>166</v>
      </c>
      <c r="H179" s="15"/>
      <c r="I179" s="15" t="s">
        <v>168</v>
      </c>
      <c r="J179" s="12"/>
    </row>
    <row r="180" spans="2:10" ht="15.6" customHeight="1">
      <c r="B180" s="160" t="s">
        <v>247</v>
      </c>
      <c r="C180" s="31">
        <v>1212</v>
      </c>
      <c r="D180" s="34" t="s">
        <v>320</v>
      </c>
      <c r="E180" s="28"/>
      <c r="F180" s="89">
        <v>0</v>
      </c>
      <c r="G180" s="98">
        <v>0</v>
      </c>
      <c r="H180" s="15"/>
      <c r="I180" s="91">
        <f t="shared" si="15"/>
        <v>0</v>
      </c>
      <c r="J180" s="12"/>
    </row>
    <row r="181" spans="2:10" ht="15.6" customHeight="1">
      <c r="B181" s="160"/>
      <c r="C181" s="31">
        <v>1223</v>
      </c>
      <c r="D181" s="34" t="s">
        <v>321</v>
      </c>
      <c r="E181" s="28"/>
      <c r="F181" s="89">
        <v>0</v>
      </c>
      <c r="G181" s="98">
        <v>0</v>
      </c>
      <c r="H181" s="15"/>
      <c r="I181" s="91">
        <f t="shared" si="15"/>
        <v>0</v>
      </c>
      <c r="J181" s="12"/>
    </row>
    <row r="182" spans="2:10" ht="15.6">
      <c r="B182" s="160"/>
      <c r="C182" s="32">
        <v>1537</v>
      </c>
      <c r="D182" s="36" t="s">
        <v>196</v>
      </c>
      <c r="E182" s="28"/>
      <c r="F182" s="89">
        <v>0</v>
      </c>
      <c r="G182" s="98">
        <v>0</v>
      </c>
      <c r="H182" s="15"/>
      <c r="I182" s="91">
        <f t="shared" si="15"/>
        <v>0</v>
      </c>
      <c r="J182" s="12"/>
    </row>
    <row r="183" spans="2:10" ht="15.6">
      <c r="B183" s="13" t="s">
        <v>6</v>
      </c>
      <c r="C183" s="13" t="s">
        <v>7</v>
      </c>
      <c r="D183" s="37" t="s">
        <v>265</v>
      </c>
      <c r="E183" s="28"/>
      <c r="F183" s="92" t="s">
        <v>9</v>
      </c>
      <c r="G183" s="87" t="s">
        <v>166</v>
      </c>
      <c r="H183" s="15"/>
      <c r="I183" s="15" t="s">
        <v>168</v>
      </c>
      <c r="J183" s="12"/>
    </row>
    <row r="184" spans="2:10" ht="15.6">
      <c r="B184" s="164"/>
      <c r="C184" s="31">
        <v>1503</v>
      </c>
      <c r="D184" s="34" t="s">
        <v>197</v>
      </c>
      <c r="E184" s="28"/>
      <c r="F184" s="142">
        <v>1690.9738461538464</v>
      </c>
      <c r="G184" s="98">
        <v>0</v>
      </c>
      <c r="H184" s="15"/>
      <c r="I184" s="91">
        <f t="shared" si="15"/>
        <v>0</v>
      </c>
      <c r="J184" s="12"/>
    </row>
    <row r="185" spans="2:10" ht="15.6">
      <c r="B185" s="164"/>
      <c r="C185" s="31">
        <v>1538</v>
      </c>
      <c r="D185" s="34" t="s">
        <v>198</v>
      </c>
      <c r="E185" s="28"/>
      <c r="F185" s="142">
        <v>756.69999999999993</v>
      </c>
      <c r="G185" s="98">
        <v>0</v>
      </c>
      <c r="H185" s="15"/>
      <c r="I185" s="91">
        <f t="shared" si="15"/>
        <v>0</v>
      </c>
      <c r="J185" s="12"/>
    </row>
    <row r="186" spans="2:10" ht="15.6">
      <c r="B186" s="164"/>
      <c r="C186" s="31">
        <v>1508</v>
      </c>
      <c r="D186" s="34" t="s">
        <v>199</v>
      </c>
      <c r="E186" s="28"/>
      <c r="F186" s="142">
        <v>756.69999999999993</v>
      </c>
      <c r="G186" s="98">
        <v>0</v>
      </c>
      <c r="H186" s="15"/>
      <c r="I186" s="91">
        <f t="shared" si="15"/>
        <v>0</v>
      </c>
      <c r="J186" s="12"/>
    </row>
    <row r="187" spans="2:10" ht="15.6">
      <c r="B187" s="164"/>
      <c r="C187" s="31">
        <v>1509</v>
      </c>
      <c r="D187" s="34" t="s">
        <v>412</v>
      </c>
      <c r="E187" s="28"/>
      <c r="F187" s="142">
        <v>756.69999999999993</v>
      </c>
      <c r="G187" s="98">
        <v>0</v>
      </c>
      <c r="H187" s="15"/>
      <c r="I187" s="91">
        <f t="shared" si="15"/>
        <v>0</v>
      </c>
      <c r="J187" s="12"/>
    </row>
    <row r="188" spans="2:10" ht="15.6">
      <c r="B188" s="164"/>
      <c r="C188" s="31">
        <v>1510</v>
      </c>
      <c r="D188" s="34" t="s">
        <v>200</v>
      </c>
      <c r="E188" s="28"/>
      <c r="F188" s="142">
        <v>756.69999999999993</v>
      </c>
      <c r="G188" s="98">
        <v>0</v>
      </c>
      <c r="H188" s="15"/>
      <c r="I188" s="91">
        <f t="shared" si="15"/>
        <v>0</v>
      </c>
      <c r="J188" s="12"/>
    </row>
    <row r="189" spans="2:10" ht="15.6">
      <c r="B189" s="164"/>
      <c r="C189" s="31">
        <v>1511</v>
      </c>
      <c r="D189" s="34" t="s">
        <v>201</v>
      </c>
      <c r="E189" s="28"/>
      <c r="F189" s="142">
        <v>756.69999999999993</v>
      </c>
      <c r="G189" s="98">
        <v>0</v>
      </c>
      <c r="H189" s="15"/>
      <c r="I189" s="91">
        <f t="shared" si="15"/>
        <v>0</v>
      </c>
      <c r="J189" s="12"/>
    </row>
    <row r="190" spans="2:10" ht="15.6">
      <c r="B190" s="164"/>
      <c r="C190" s="31">
        <v>1512</v>
      </c>
      <c r="D190" s="34" t="s">
        <v>202</v>
      </c>
      <c r="E190" s="28"/>
      <c r="F190" s="142">
        <v>756.69999999999993</v>
      </c>
      <c r="G190" s="98">
        <v>0</v>
      </c>
      <c r="H190" s="15"/>
      <c r="I190" s="91">
        <f t="shared" si="15"/>
        <v>0</v>
      </c>
      <c r="J190" s="12"/>
    </row>
    <row r="191" spans="2:10" ht="15.6">
      <c r="B191" s="164"/>
      <c r="C191" s="31">
        <v>1513</v>
      </c>
      <c r="D191" s="34" t="s">
        <v>203</v>
      </c>
      <c r="E191" s="28"/>
      <c r="F191" s="142">
        <v>756.69999999999993</v>
      </c>
      <c r="G191" s="98">
        <v>0</v>
      </c>
      <c r="H191" s="15"/>
      <c r="I191" s="91">
        <f t="shared" si="15"/>
        <v>0</v>
      </c>
      <c r="J191" s="12"/>
    </row>
    <row r="192" spans="2:10" ht="15.6">
      <c r="B192" s="164"/>
      <c r="C192" s="31">
        <v>1514</v>
      </c>
      <c r="D192" s="34" t="s">
        <v>204</v>
      </c>
      <c r="E192" s="28"/>
      <c r="F192" s="142">
        <v>756.69999999999993</v>
      </c>
      <c r="G192" s="98">
        <v>0</v>
      </c>
      <c r="H192" s="15"/>
      <c r="I192" s="91">
        <f t="shared" si="15"/>
        <v>0</v>
      </c>
      <c r="J192" s="12"/>
    </row>
    <row r="193" spans="2:10" ht="15.6">
      <c r="B193" s="164"/>
      <c r="C193" s="31">
        <v>1515</v>
      </c>
      <c r="D193" s="34" t="s">
        <v>205</v>
      </c>
      <c r="E193" s="28"/>
      <c r="F193" s="142">
        <v>756.69999999999993</v>
      </c>
      <c r="G193" s="98">
        <v>0</v>
      </c>
      <c r="H193" s="15"/>
      <c r="I193" s="91">
        <f t="shared" si="15"/>
        <v>0</v>
      </c>
      <c r="J193" s="12"/>
    </row>
    <row r="194" spans="2:10" ht="15.6">
      <c r="B194" s="164"/>
      <c r="C194" s="31">
        <v>1518</v>
      </c>
      <c r="D194" s="34" t="s">
        <v>206</v>
      </c>
      <c r="E194" s="28"/>
      <c r="F194" s="142">
        <v>756.69999999999993</v>
      </c>
      <c r="G194" s="98">
        <v>0</v>
      </c>
      <c r="H194" s="15"/>
      <c r="I194" s="91">
        <f t="shared" ref="I194:I235" si="23">SUM(F194*G194)</f>
        <v>0</v>
      </c>
      <c r="J194" s="12"/>
    </row>
    <row r="195" spans="2:10" ht="15.6">
      <c r="B195" s="164"/>
      <c r="C195" s="31">
        <v>1528</v>
      </c>
      <c r="D195" s="34" t="s">
        <v>207</v>
      </c>
      <c r="E195" s="28"/>
      <c r="F195" s="142">
        <v>756.69999999999993</v>
      </c>
      <c r="G195" s="98">
        <v>0</v>
      </c>
      <c r="H195" s="15"/>
      <c r="I195" s="91">
        <f t="shared" si="23"/>
        <v>0</v>
      </c>
      <c r="J195" s="12"/>
    </row>
    <row r="196" spans="2:10" ht="15.6">
      <c r="B196" s="164"/>
      <c r="C196" s="31">
        <v>1532</v>
      </c>
      <c r="D196" s="34" t="s">
        <v>208</v>
      </c>
      <c r="E196" s="28"/>
      <c r="F196" s="142">
        <v>844.9215384615386</v>
      </c>
      <c r="G196" s="98">
        <v>0</v>
      </c>
      <c r="H196" s="15"/>
      <c r="I196" s="91">
        <f t="shared" si="23"/>
        <v>0</v>
      </c>
      <c r="J196" s="12"/>
    </row>
    <row r="197" spans="2:10" ht="15.6">
      <c r="B197" s="164"/>
      <c r="C197" s="31">
        <v>1533</v>
      </c>
      <c r="D197" s="34" t="s">
        <v>209</v>
      </c>
      <c r="E197" s="28"/>
      <c r="F197" s="142">
        <v>756.69999999999993</v>
      </c>
      <c r="G197" s="98">
        <v>0</v>
      </c>
      <c r="H197" s="15"/>
      <c r="I197" s="91">
        <f t="shared" si="23"/>
        <v>0</v>
      </c>
      <c r="J197" s="12"/>
    </row>
    <row r="198" spans="2:10" ht="15.6">
      <c r="B198" s="164"/>
      <c r="C198" s="31">
        <v>1534</v>
      </c>
      <c r="D198" s="34" t="s">
        <v>210</v>
      </c>
      <c r="E198" s="28"/>
      <c r="F198" s="142">
        <v>756.69999999999993</v>
      </c>
      <c r="G198" s="98">
        <v>0</v>
      </c>
      <c r="H198" s="15"/>
      <c r="I198" s="91">
        <f t="shared" si="23"/>
        <v>0</v>
      </c>
      <c r="J198" s="12"/>
    </row>
    <row r="199" spans="2:10" ht="15.6">
      <c r="B199" s="164"/>
      <c r="C199" s="31">
        <v>1535</v>
      </c>
      <c r="D199" s="34" t="s">
        <v>211</v>
      </c>
      <c r="E199" s="28"/>
      <c r="F199" s="142">
        <v>756.69999999999993</v>
      </c>
      <c r="G199" s="98">
        <v>0</v>
      </c>
      <c r="H199" s="15"/>
      <c r="I199" s="91">
        <f t="shared" si="23"/>
        <v>0</v>
      </c>
      <c r="J199" s="12"/>
    </row>
    <row r="200" spans="2:10" ht="15.6">
      <c r="B200" s="164"/>
      <c r="C200" s="31">
        <v>1539</v>
      </c>
      <c r="D200" s="34" t="s">
        <v>212</v>
      </c>
      <c r="E200" s="28"/>
      <c r="F200" s="142">
        <v>756.69999999999993</v>
      </c>
      <c r="G200" s="98">
        <v>0</v>
      </c>
      <c r="H200" s="15"/>
      <c r="I200" s="91">
        <f t="shared" si="23"/>
        <v>0</v>
      </c>
      <c r="J200" s="12"/>
    </row>
    <row r="201" spans="2:10" ht="15.6">
      <c r="B201" s="164"/>
      <c r="C201" s="31">
        <v>1541</v>
      </c>
      <c r="D201" s="34" t="s">
        <v>413</v>
      </c>
      <c r="E201" s="28"/>
      <c r="F201" s="142">
        <v>756.69999999999993</v>
      </c>
      <c r="G201" s="98">
        <v>0</v>
      </c>
      <c r="H201" s="15"/>
      <c r="I201" s="91">
        <f t="shared" ref="I201" si="24">SUM(F201*G201)</f>
        <v>0</v>
      </c>
      <c r="J201" s="12"/>
    </row>
    <row r="202" spans="2:10" ht="15.6">
      <c r="B202" s="164"/>
      <c r="C202" s="31">
        <v>1542</v>
      </c>
      <c r="D202" s="34" t="s">
        <v>464</v>
      </c>
      <c r="E202" s="28"/>
      <c r="F202" s="142">
        <v>756.69999999999993</v>
      </c>
      <c r="G202" s="98">
        <v>0</v>
      </c>
      <c r="H202" s="15"/>
      <c r="I202" s="91">
        <f t="shared" ref="I202" si="25">SUM(F202*G202)</f>
        <v>0</v>
      </c>
      <c r="J202" s="12"/>
    </row>
    <row r="203" spans="2:10" ht="15.6">
      <c r="B203" s="164"/>
      <c r="C203" s="31">
        <v>1543</v>
      </c>
      <c r="D203" s="34" t="s">
        <v>482</v>
      </c>
      <c r="E203" s="28"/>
      <c r="F203" s="142">
        <v>756.69999999999993</v>
      </c>
      <c r="G203" s="98">
        <v>0</v>
      </c>
      <c r="H203" s="15"/>
      <c r="I203" s="91">
        <f t="shared" ref="I203" si="26">SUM(F203*G203)</f>
        <v>0</v>
      </c>
      <c r="J203" s="12"/>
    </row>
    <row r="204" spans="2:10" ht="15.6">
      <c r="B204" s="164"/>
      <c r="C204" s="31">
        <v>1602</v>
      </c>
      <c r="D204" s="34" t="s">
        <v>481</v>
      </c>
      <c r="E204" s="28"/>
      <c r="F204" s="142">
        <v>17.392307692307689</v>
      </c>
      <c r="G204" s="98">
        <v>0</v>
      </c>
      <c r="H204" s="15"/>
      <c r="I204" s="91">
        <f t="shared" si="23"/>
        <v>0</v>
      </c>
      <c r="J204" s="12"/>
    </row>
    <row r="205" spans="2:10" ht="15.6">
      <c r="B205" s="164"/>
      <c r="C205" s="31">
        <v>1800</v>
      </c>
      <c r="D205" s="34" t="s">
        <v>213</v>
      </c>
      <c r="E205" s="28"/>
      <c r="F205" s="142">
        <v>2.1</v>
      </c>
      <c r="G205" s="98">
        <v>0</v>
      </c>
      <c r="H205" s="15"/>
      <c r="I205" s="91">
        <f t="shared" si="23"/>
        <v>0</v>
      </c>
      <c r="J205" s="12"/>
    </row>
    <row r="206" spans="2:10" ht="15.6">
      <c r="B206" s="164"/>
      <c r="C206" s="31">
        <v>7003</v>
      </c>
      <c r="D206" s="34" t="s">
        <v>465</v>
      </c>
      <c r="E206" s="28"/>
      <c r="F206" s="142">
        <v>411.02923076923076</v>
      </c>
      <c r="G206" s="98">
        <v>0</v>
      </c>
      <c r="H206" s="15"/>
      <c r="I206" s="91">
        <f t="shared" ref="I206" si="27">SUM(F206*G206)</f>
        <v>0</v>
      </c>
      <c r="J206" s="12"/>
    </row>
    <row r="207" spans="2:10" ht="15.6">
      <c r="B207" s="164"/>
      <c r="C207" s="31">
        <v>7004</v>
      </c>
      <c r="D207" s="34" t="s">
        <v>255</v>
      </c>
      <c r="E207" s="28"/>
      <c r="F207" s="142">
        <v>411.02923076923076</v>
      </c>
      <c r="G207" s="98">
        <v>0</v>
      </c>
      <c r="H207" s="15"/>
      <c r="I207" s="91">
        <f t="shared" ref="I207:I209" si="28">SUM(F207*G207)</f>
        <v>0</v>
      </c>
      <c r="J207" s="12"/>
    </row>
    <row r="208" spans="2:10" ht="15.6">
      <c r="B208" s="164"/>
      <c r="C208" s="31">
        <v>7005</v>
      </c>
      <c r="D208" s="34" t="s">
        <v>256</v>
      </c>
      <c r="E208" s="28"/>
      <c r="F208" s="142">
        <v>411.02923076923076</v>
      </c>
      <c r="G208" s="98">
        <v>0</v>
      </c>
      <c r="H208" s="15"/>
      <c r="I208" s="91">
        <f t="shared" ref="I208" si="29">SUM(F208*G208)</f>
        <v>0</v>
      </c>
      <c r="J208" s="12"/>
    </row>
    <row r="209" spans="2:10" ht="16.2" thickBot="1">
      <c r="B209" s="165"/>
      <c r="C209" s="31">
        <v>7009</v>
      </c>
      <c r="D209" s="34" t="s">
        <v>483</v>
      </c>
      <c r="E209" s="28"/>
      <c r="F209" s="144">
        <v>411.02923076923076</v>
      </c>
      <c r="G209" s="98">
        <v>0</v>
      </c>
      <c r="H209" s="15"/>
      <c r="I209" s="91">
        <f t="shared" si="28"/>
        <v>0</v>
      </c>
      <c r="J209" s="12"/>
    </row>
    <row r="210" spans="2:10" ht="15.6">
      <c r="B210" s="13" t="s">
        <v>6</v>
      </c>
      <c r="C210" s="13" t="s">
        <v>7</v>
      </c>
      <c r="D210" s="37" t="s">
        <v>265</v>
      </c>
      <c r="E210" s="28"/>
      <c r="F210" s="92" t="s">
        <v>9</v>
      </c>
      <c r="G210" s="87" t="s">
        <v>166</v>
      </c>
      <c r="H210" s="15"/>
      <c r="I210" s="92" t="s">
        <v>168</v>
      </c>
      <c r="J210" s="12"/>
    </row>
    <row r="211" spans="2:10" ht="15.6" customHeight="1">
      <c r="B211" s="163" t="s">
        <v>214</v>
      </c>
      <c r="C211" s="33" t="s">
        <v>215</v>
      </c>
      <c r="D211" s="34" t="s">
        <v>216</v>
      </c>
      <c r="E211" s="28"/>
      <c r="F211" s="142">
        <v>466.4153846153846</v>
      </c>
      <c r="G211" s="98">
        <v>0</v>
      </c>
      <c r="H211" s="15"/>
      <c r="I211" s="91">
        <f t="shared" si="23"/>
        <v>0</v>
      </c>
      <c r="J211" s="12"/>
    </row>
    <row r="212" spans="2:10" ht="15.6">
      <c r="B212" s="164"/>
      <c r="C212" s="33" t="s">
        <v>217</v>
      </c>
      <c r="D212" s="34" t="s">
        <v>218</v>
      </c>
      <c r="E212" s="28"/>
      <c r="F212" s="142">
        <v>311.54307692307697</v>
      </c>
      <c r="G212" s="98">
        <v>0</v>
      </c>
      <c r="H212" s="15"/>
      <c r="I212" s="91">
        <f t="shared" si="23"/>
        <v>0</v>
      </c>
      <c r="J212" s="12"/>
    </row>
    <row r="213" spans="2:10" ht="15.6">
      <c r="B213" s="164"/>
      <c r="C213" s="31">
        <v>1608</v>
      </c>
      <c r="D213" s="34" t="s">
        <v>219</v>
      </c>
      <c r="E213" s="28"/>
      <c r="F213" s="142">
        <v>171.45692307692309</v>
      </c>
      <c r="G213" s="98">
        <v>0</v>
      </c>
      <c r="H213" s="15"/>
      <c r="I213" s="91">
        <f t="shared" si="23"/>
        <v>0</v>
      </c>
      <c r="J213" s="12"/>
    </row>
    <row r="214" spans="2:10" ht="15.6">
      <c r="B214" s="164"/>
      <c r="C214" s="31">
        <v>1609</v>
      </c>
      <c r="D214" s="34" t="s">
        <v>220</v>
      </c>
      <c r="E214" s="28"/>
      <c r="F214" s="142">
        <v>186.92153846153843</v>
      </c>
      <c r="G214" s="98">
        <v>0</v>
      </c>
      <c r="H214" s="15"/>
      <c r="I214" s="91">
        <f t="shared" si="23"/>
        <v>0</v>
      </c>
      <c r="J214" s="12"/>
    </row>
    <row r="215" spans="2:10" ht="15.6">
      <c r="B215" s="164"/>
      <c r="C215" s="31">
        <v>1610</v>
      </c>
      <c r="D215" s="34" t="s">
        <v>221</v>
      </c>
      <c r="E215" s="28"/>
      <c r="F215" s="142">
        <v>78.249230769230763</v>
      </c>
      <c r="G215" s="98">
        <v>0</v>
      </c>
      <c r="H215" s="15"/>
      <c r="I215" s="91">
        <f t="shared" si="23"/>
        <v>0</v>
      </c>
      <c r="J215" s="12"/>
    </row>
    <row r="216" spans="2:10" ht="15.6">
      <c r="B216" s="164"/>
      <c r="C216" s="31">
        <v>1611</v>
      </c>
      <c r="D216" s="34" t="s">
        <v>222</v>
      </c>
      <c r="E216" s="28"/>
      <c r="F216" s="142">
        <v>227.00461538461539</v>
      </c>
      <c r="G216" s="98">
        <v>0</v>
      </c>
      <c r="H216" s="15"/>
      <c r="I216" s="91">
        <f t="shared" si="23"/>
        <v>0</v>
      </c>
      <c r="J216" s="12"/>
    </row>
    <row r="217" spans="2:10" ht="15.6">
      <c r="B217" s="164"/>
      <c r="C217" s="31">
        <v>1612</v>
      </c>
      <c r="D217" s="34" t="s">
        <v>223</v>
      </c>
      <c r="E217" s="28"/>
      <c r="F217" s="142">
        <v>156.16461538461539</v>
      </c>
      <c r="G217" s="98">
        <v>0</v>
      </c>
      <c r="H217" s="15"/>
      <c r="I217" s="91">
        <f t="shared" si="23"/>
        <v>0</v>
      </c>
      <c r="J217" s="12"/>
    </row>
    <row r="218" spans="2:10" ht="15.6">
      <c r="B218" s="164"/>
      <c r="C218" s="31">
        <v>1636</v>
      </c>
      <c r="D218" s="34" t="s">
        <v>224</v>
      </c>
      <c r="E218" s="39"/>
      <c r="F218" s="143">
        <v>378.35538461538459</v>
      </c>
      <c r="G218" s="98">
        <v>0</v>
      </c>
      <c r="H218" s="15"/>
      <c r="I218" s="91">
        <f t="shared" si="23"/>
        <v>0</v>
      </c>
      <c r="J218" s="12"/>
    </row>
    <row r="219" spans="2:10" ht="16.2" thickBot="1">
      <c r="B219" s="165"/>
      <c r="C219" s="31">
        <v>1637</v>
      </c>
      <c r="D219" s="34" t="s">
        <v>322</v>
      </c>
      <c r="E219" s="39"/>
      <c r="F219" s="144">
        <v>164.05846153846153</v>
      </c>
      <c r="G219" s="98">
        <v>0</v>
      </c>
      <c r="H219" s="15"/>
      <c r="I219" s="91">
        <f t="shared" si="23"/>
        <v>0</v>
      </c>
      <c r="J219" s="12"/>
    </row>
    <row r="220" spans="2:10" ht="15.6">
      <c r="B220" s="13" t="s">
        <v>6</v>
      </c>
      <c r="C220" s="13" t="s">
        <v>7</v>
      </c>
      <c r="D220" s="37" t="s">
        <v>265</v>
      </c>
      <c r="E220" s="28"/>
      <c r="F220" s="92" t="s">
        <v>9</v>
      </c>
      <c r="G220" s="87" t="s">
        <v>166</v>
      </c>
      <c r="H220" s="15"/>
      <c r="I220" s="15" t="s">
        <v>168</v>
      </c>
      <c r="J220" s="12"/>
    </row>
    <row r="221" spans="2:10" ht="15.6" customHeight="1">
      <c r="B221" s="168" t="s">
        <v>315</v>
      </c>
      <c r="C221" s="33" t="s">
        <v>225</v>
      </c>
      <c r="D221" s="34" t="s">
        <v>226</v>
      </c>
      <c r="E221" s="28"/>
      <c r="F221" s="142">
        <v>195.6123076923077</v>
      </c>
      <c r="G221" s="98">
        <v>0</v>
      </c>
      <c r="H221" s="15"/>
      <c r="I221" s="91">
        <f t="shared" si="23"/>
        <v>0</v>
      </c>
      <c r="J221" s="12"/>
    </row>
    <row r="222" spans="2:10" ht="15.6">
      <c r="B222" s="169"/>
      <c r="C222" s="33" t="s">
        <v>227</v>
      </c>
      <c r="D222" s="34" t="s">
        <v>91</v>
      </c>
      <c r="E222" s="28"/>
      <c r="F222" s="142">
        <v>195.6123076923077</v>
      </c>
      <c r="G222" s="98">
        <v>0</v>
      </c>
      <c r="H222" s="15"/>
      <c r="I222" s="91">
        <f t="shared" si="23"/>
        <v>0</v>
      </c>
      <c r="J222" s="12"/>
    </row>
    <row r="223" spans="2:10" ht="15.6">
      <c r="B223" s="169"/>
      <c r="C223" s="33" t="s">
        <v>228</v>
      </c>
      <c r="D223" s="34" t="s">
        <v>229</v>
      </c>
      <c r="E223" s="28"/>
      <c r="F223" s="142">
        <v>195.6123076923077</v>
      </c>
      <c r="G223" s="98">
        <v>0</v>
      </c>
      <c r="H223" s="15"/>
      <c r="I223" s="91">
        <f t="shared" si="23"/>
        <v>0</v>
      </c>
      <c r="J223" s="12"/>
    </row>
    <row r="224" spans="2:10" ht="15.6">
      <c r="B224" s="169"/>
      <c r="C224" s="33" t="s">
        <v>230</v>
      </c>
      <c r="D224" s="34" t="s">
        <v>97</v>
      </c>
      <c r="E224" s="28"/>
      <c r="F224" s="142">
        <v>195.6123076923077</v>
      </c>
      <c r="G224" s="98">
        <v>0</v>
      </c>
      <c r="H224" s="15"/>
      <c r="I224" s="91">
        <f t="shared" si="23"/>
        <v>0</v>
      </c>
      <c r="J224" s="12"/>
    </row>
    <row r="225" spans="2:10" ht="15.6">
      <c r="B225" s="169"/>
      <c r="C225" s="33" t="s">
        <v>231</v>
      </c>
      <c r="D225" s="34" t="s">
        <v>232</v>
      </c>
      <c r="E225" s="28"/>
      <c r="F225" s="142">
        <v>195.6123076923077</v>
      </c>
      <c r="G225" s="98">
        <v>0</v>
      </c>
      <c r="H225" s="15"/>
      <c r="I225" s="91">
        <f t="shared" si="23"/>
        <v>0</v>
      </c>
      <c r="J225" s="12"/>
    </row>
    <row r="226" spans="2:10" ht="15.6">
      <c r="B226" s="169"/>
      <c r="C226" s="33" t="s">
        <v>233</v>
      </c>
      <c r="D226" s="34" t="s">
        <v>137</v>
      </c>
      <c r="E226" s="28"/>
      <c r="F226" s="142">
        <v>195.6123076923077</v>
      </c>
      <c r="G226" s="98">
        <v>0</v>
      </c>
      <c r="H226" s="15"/>
      <c r="I226" s="91">
        <f t="shared" si="23"/>
        <v>0</v>
      </c>
      <c r="J226" s="12"/>
    </row>
    <row r="227" spans="2:10" ht="15.6">
      <c r="B227" s="170"/>
      <c r="C227" s="75">
        <v>4001</v>
      </c>
      <c r="D227" s="80" t="s">
        <v>323</v>
      </c>
      <c r="E227" s="28"/>
      <c r="F227" s="142">
        <v>108.68307692307691</v>
      </c>
      <c r="G227" s="98">
        <v>0</v>
      </c>
      <c r="H227" s="15"/>
      <c r="I227" s="91">
        <f t="shared" ref="I227:I232" si="30">SUM(F227*G227)</f>
        <v>0</v>
      </c>
      <c r="J227" s="12"/>
    </row>
    <row r="228" spans="2:10" ht="15.6">
      <c r="B228" s="170"/>
      <c r="C228" s="75">
        <v>4002</v>
      </c>
      <c r="D228" s="80" t="s">
        <v>324</v>
      </c>
      <c r="E228" s="28"/>
      <c r="F228" s="142">
        <v>108.68307692307691</v>
      </c>
      <c r="G228" s="98">
        <v>0</v>
      </c>
      <c r="H228" s="15"/>
      <c r="I228" s="91">
        <f t="shared" si="30"/>
        <v>0</v>
      </c>
      <c r="J228" s="12"/>
    </row>
    <row r="229" spans="2:10" ht="15.6">
      <c r="B229" s="170"/>
      <c r="C229" s="75">
        <v>4004</v>
      </c>
      <c r="D229" s="80" t="s">
        <v>325</v>
      </c>
      <c r="E229" s="28"/>
      <c r="F229" s="142">
        <v>108.68307692307691</v>
      </c>
      <c r="G229" s="98">
        <v>0</v>
      </c>
      <c r="H229" s="15"/>
      <c r="I229" s="91">
        <f t="shared" si="30"/>
        <v>0</v>
      </c>
      <c r="J229" s="12"/>
    </row>
    <row r="230" spans="2:10" ht="15.6">
      <c r="B230" s="170"/>
      <c r="C230" s="75">
        <v>4006</v>
      </c>
      <c r="D230" s="79" t="s">
        <v>326</v>
      </c>
      <c r="E230" s="28"/>
      <c r="F230" s="142">
        <v>108.68307692307691</v>
      </c>
      <c r="G230" s="98">
        <v>0</v>
      </c>
      <c r="H230" s="15"/>
      <c r="I230" s="91">
        <f t="shared" si="30"/>
        <v>0</v>
      </c>
      <c r="J230" s="12"/>
    </row>
    <row r="231" spans="2:10" ht="15.6">
      <c r="B231" s="170"/>
      <c r="C231" s="75">
        <v>4007</v>
      </c>
      <c r="D231" s="79" t="s">
        <v>327</v>
      </c>
      <c r="E231" s="28"/>
      <c r="F231" s="142">
        <v>108.68307692307691</v>
      </c>
      <c r="G231" s="98">
        <v>0</v>
      </c>
      <c r="H231" s="15"/>
      <c r="I231" s="91">
        <f t="shared" si="30"/>
        <v>0</v>
      </c>
      <c r="J231" s="12"/>
    </row>
    <row r="232" spans="2:10" ht="16.2" thickBot="1">
      <c r="B232" s="171"/>
      <c r="C232" s="75">
        <v>4008</v>
      </c>
      <c r="D232" s="77" t="s">
        <v>328</v>
      </c>
      <c r="E232" s="28"/>
      <c r="F232" s="144">
        <v>108.68307692307691</v>
      </c>
      <c r="G232" s="98">
        <v>0</v>
      </c>
      <c r="H232" s="15"/>
      <c r="I232" s="91">
        <f t="shared" si="30"/>
        <v>0</v>
      </c>
      <c r="J232" s="12"/>
    </row>
    <row r="233" spans="2:10" ht="15.6">
      <c r="B233" s="13" t="s">
        <v>6</v>
      </c>
      <c r="C233" s="76" t="s">
        <v>7</v>
      </c>
      <c r="D233" s="37" t="s">
        <v>265</v>
      </c>
      <c r="E233" s="28"/>
      <c r="F233" s="92" t="s">
        <v>9</v>
      </c>
      <c r="G233" s="87" t="s">
        <v>166</v>
      </c>
      <c r="H233" s="15"/>
      <c r="I233" s="15" t="s">
        <v>168</v>
      </c>
      <c r="J233" s="12"/>
    </row>
    <row r="234" spans="2:10" ht="15.6" customHeight="1">
      <c r="B234" s="154" t="s">
        <v>248</v>
      </c>
      <c r="C234" s="33" t="s">
        <v>234</v>
      </c>
      <c r="D234" s="34" t="s">
        <v>235</v>
      </c>
      <c r="E234" s="28"/>
      <c r="F234" s="145">
        <v>31.392307692307693</v>
      </c>
      <c r="G234" s="98">
        <v>0</v>
      </c>
      <c r="H234" s="15"/>
      <c r="I234" s="91">
        <f t="shared" si="23"/>
        <v>0</v>
      </c>
      <c r="J234" s="12"/>
    </row>
    <row r="235" spans="2:10" ht="15.6">
      <c r="B235" s="154"/>
      <c r="C235" s="33" t="s">
        <v>236</v>
      </c>
      <c r="D235" s="34" t="s">
        <v>237</v>
      </c>
      <c r="E235" s="28"/>
      <c r="F235" s="142">
        <v>43.626153846153841</v>
      </c>
      <c r="G235" s="98">
        <v>0</v>
      </c>
      <c r="H235" s="15"/>
      <c r="I235" s="91">
        <f t="shared" si="23"/>
        <v>0</v>
      </c>
      <c r="J235" s="12"/>
    </row>
    <row r="236" spans="2:10" ht="15.6">
      <c r="B236" s="154"/>
      <c r="C236" s="33" t="s">
        <v>238</v>
      </c>
      <c r="D236" s="34" t="s">
        <v>420</v>
      </c>
      <c r="E236" s="28"/>
      <c r="F236" s="143">
        <v>54.416923076923084</v>
      </c>
      <c r="G236" s="98">
        <v>0</v>
      </c>
      <c r="H236" s="15"/>
      <c r="I236" s="91">
        <f t="shared" ref="I236:I253" si="31">SUM(F236*G236)</f>
        <v>0</v>
      </c>
      <c r="J236" s="12"/>
    </row>
    <row r="237" spans="2:10" ht="15.6">
      <c r="B237" s="154"/>
      <c r="C237" s="33" t="s">
        <v>239</v>
      </c>
      <c r="D237" s="34" t="s">
        <v>419</v>
      </c>
      <c r="E237" s="28"/>
      <c r="F237" s="142">
        <v>69.709230769230771</v>
      </c>
      <c r="G237" s="98">
        <v>0</v>
      </c>
      <c r="H237" s="15"/>
      <c r="I237" s="91">
        <f t="shared" si="31"/>
        <v>0</v>
      </c>
      <c r="J237" s="12"/>
    </row>
    <row r="238" spans="2:10" ht="15.6">
      <c r="B238" s="154"/>
      <c r="C238" s="33" t="s">
        <v>240</v>
      </c>
      <c r="D238" s="34" t="s">
        <v>418</v>
      </c>
      <c r="E238" s="28"/>
      <c r="F238" s="143">
        <v>54.416923076923084</v>
      </c>
      <c r="G238" s="98">
        <v>0</v>
      </c>
      <c r="H238" s="15"/>
      <c r="I238" s="91">
        <f t="shared" si="31"/>
        <v>0</v>
      </c>
      <c r="J238" s="12"/>
    </row>
    <row r="239" spans="2:10" ht="15.6">
      <c r="B239" s="154"/>
      <c r="C239" s="33" t="s">
        <v>241</v>
      </c>
      <c r="D239" s="34" t="s">
        <v>417</v>
      </c>
      <c r="E239" s="28"/>
      <c r="F239" s="143">
        <v>54.416923076923084</v>
      </c>
      <c r="G239" s="98">
        <v>0</v>
      </c>
      <c r="H239" s="15"/>
      <c r="I239" s="91">
        <f t="shared" si="31"/>
        <v>0</v>
      </c>
      <c r="J239" s="12"/>
    </row>
    <row r="240" spans="2:10" ht="15.6">
      <c r="B240" s="154"/>
      <c r="C240" s="33" t="s">
        <v>242</v>
      </c>
      <c r="D240" s="34" t="s">
        <v>484</v>
      </c>
      <c r="E240" s="28"/>
      <c r="F240" s="143">
        <v>2.5</v>
      </c>
      <c r="G240" s="98">
        <v>0</v>
      </c>
      <c r="H240" s="15"/>
      <c r="I240" s="91">
        <f t="shared" si="31"/>
        <v>0</v>
      </c>
      <c r="J240" s="12"/>
    </row>
    <row r="241" spans="2:12" ht="15.6">
      <c r="B241" s="154"/>
      <c r="C241" s="33" t="s">
        <v>329</v>
      </c>
      <c r="D241" s="78" t="s">
        <v>416</v>
      </c>
      <c r="E241" s="28"/>
      <c r="F241" s="143">
        <v>54.416923076923084</v>
      </c>
      <c r="G241" s="98">
        <v>0</v>
      </c>
      <c r="H241" s="15"/>
      <c r="I241" s="91">
        <f t="shared" si="31"/>
        <v>0</v>
      </c>
      <c r="J241" s="12"/>
    </row>
    <row r="242" spans="2:12" ht="16.2" thickBot="1">
      <c r="B242" s="154"/>
      <c r="C242" s="33" t="s">
        <v>330</v>
      </c>
      <c r="D242" s="77" t="s">
        <v>415</v>
      </c>
      <c r="E242" s="28"/>
      <c r="F242" s="143">
        <v>54.416923076923084</v>
      </c>
      <c r="G242" s="98">
        <v>0</v>
      </c>
      <c r="H242" s="15"/>
      <c r="I242" s="91">
        <f t="shared" ref="I242" si="32">SUM(F242*G242)</f>
        <v>0</v>
      </c>
      <c r="J242" s="12"/>
    </row>
    <row r="243" spans="2:12" ht="16.2" thickBot="1">
      <c r="B243" s="154"/>
      <c r="C243" s="33" t="s">
        <v>485</v>
      </c>
      <c r="D243" s="77" t="s">
        <v>487</v>
      </c>
      <c r="E243" s="28"/>
      <c r="F243" s="142">
        <v>3.5</v>
      </c>
      <c r="G243" s="98">
        <v>0</v>
      </c>
      <c r="H243" s="15"/>
      <c r="I243" s="91">
        <f t="shared" ref="I243" si="33">SUM(F243*G243)</f>
        <v>0</v>
      </c>
      <c r="J243" s="12"/>
    </row>
    <row r="244" spans="2:12" ht="16.2" thickBot="1">
      <c r="B244" s="154"/>
      <c r="C244" s="33" t="s">
        <v>486</v>
      </c>
      <c r="D244" s="77" t="s">
        <v>488</v>
      </c>
      <c r="E244" s="28"/>
      <c r="F244" s="144">
        <v>54.416923076923084</v>
      </c>
      <c r="G244" s="98">
        <v>0</v>
      </c>
      <c r="H244" s="15"/>
      <c r="I244" s="91">
        <f t="shared" si="31"/>
        <v>0</v>
      </c>
      <c r="J244" s="12"/>
    </row>
    <row r="245" spans="2:12" ht="16.2" thickBot="1">
      <c r="B245" s="13" t="s">
        <v>6</v>
      </c>
      <c r="C245" s="13" t="s">
        <v>7</v>
      </c>
      <c r="D245" s="37" t="s">
        <v>265</v>
      </c>
      <c r="E245" s="28"/>
      <c r="F245" s="92" t="s">
        <v>9</v>
      </c>
      <c r="G245" s="87" t="s">
        <v>166</v>
      </c>
      <c r="H245" s="15"/>
      <c r="I245" s="15" t="s">
        <v>168</v>
      </c>
      <c r="J245" s="12"/>
    </row>
    <row r="246" spans="2:12" ht="15.6" customHeight="1">
      <c r="B246" s="155" t="s">
        <v>243</v>
      </c>
      <c r="C246" s="33" t="s">
        <v>295</v>
      </c>
      <c r="D246" s="34" t="s">
        <v>296</v>
      </c>
      <c r="E246" s="28"/>
      <c r="F246" s="146">
        <v>380.28307692307692</v>
      </c>
      <c r="G246" s="98">
        <v>0</v>
      </c>
      <c r="H246" s="15"/>
      <c r="I246" s="91">
        <f t="shared" si="31"/>
        <v>0</v>
      </c>
      <c r="J246" s="12"/>
    </row>
    <row r="247" spans="2:12" ht="15.6" customHeight="1">
      <c r="B247" s="155"/>
      <c r="C247" s="31">
        <v>6034</v>
      </c>
      <c r="D247" s="34" t="s">
        <v>245</v>
      </c>
      <c r="E247" s="28"/>
      <c r="F247" s="142">
        <v>80.66153846153847</v>
      </c>
      <c r="G247" s="98">
        <v>0</v>
      </c>
      <c r="H247" s="15"/>
      <c r="I247" s="91">
        <f t="shared" ref="I247" si="34">SUM(F247*G247)</f>
        <v>0</v>
      </c>
      <c r="J247" s="12"/>
    </row>
    <row r="248" spans="2:12" ht="15.6" customHeight="1">
      <c r="B248" s="155"/>
      <c r="C248" s="31">
        <v>6057</v>
      </c>
      <c r="D248" s="34" t="s">
        <v>489</v>
      </c>
      <c r="E248" s="28"/>
      <c r="F248" s="142">
        <v>93.33</v>
      </c>
      <c r="G248" s="98">
        <v>0</v>
      </c>
      <c r="H248" s="15"/>
      <c r="I248" s="91">
        <f t="shared" ref="I248:I250" si="35">SUM(F248*G248)</f>
        <v>0</v>
      </c>
      <c r="J248" s="12"/>
    </row>
    <row r="249" spans="2:12" ht="15.6" customHeight="1">
      <c r="B249" s="155"/>
      <c r="C249" s="31">
        <v>6058</v>
      </c>
      <c r="D249" s="34" t="s">
        <v>490</v>
      </c>
      <c r="E249" s="28"/>
      <c r="F249" s="142">
        <v>93.33</v>
      </c>
      <c r="G249" s="98">
        <v>0</v>
      </c>
      <c r="H249" s="15"/>
      <c r="I249" s="91">
        <f t="shared" si="35"/>
        <v>0</v>
      </c>
      <c r="J249" s="12"/>
    </row>
    <row r="250" spans="2:12" ht="15.6" customHeight="1">
      <c r="B250" s="155"/>
      <c r="C250" s="31">
        <v>6074</v>
      </c>
      <c r="D250" s="34" t="s">
        <v>467</v>
      </c>
      <c r="E250" s="28"/>
      <c r="F250" s="142">
        <v>51.851851851851855</v>
      </c>
      <c r="G250" s="98">
        <v>0</v>
      </c>
      <c r="H250" s="15"/>
      <c r="I250" s="91">
        <f t="shared" si="35"/>
        <v>0</v>
      </c>
      <c r="J250" s="12"/>
    </row>
    <row r="251" spans="2:12" ht="15.6">
      <c r="B251" s="155"/>
      <c r="C251" s="33" t="s">
        <v>244</v>
      </c>
      <c r="D251" s="34" t="s">
        <v>414</v>
      </c>
      <c r="E251" s="28"/>
      <c r="F251" s="142">
        <v>488.95538461538462</v>
      </c>
      <c r="G251" s="98">
        <v>0</v>
      </c>
      <c r="H251" s="15"/>
      <c r="I251" s="91">
        <f t="shared" si="31"/>
        <v>0</v>
      </c>
      <c r="J251" s="12"/>
    </row>
    <row r="252" spans="2:12" ht="15.6">
      <c r="B252" s="155"/>
      <c r="C252" s="31">
        <v>6106</v>
      </c>
      <c r="D252" s="34" t="s">
        <v>466</v>
      </c>
      <c r="E252" s="28"/>
      <c r="F252" s="142">
        <v>466.66666666666669</v>
      </c>
      <c r="G252" s="98">
        <v>0</v>
      </c>
      <c r="H252" s="15"/>
      <c r="I252" s="91">
        <f t="shared" si="31"/>
        <v>0</v>
      </c>
    </row>
    <row r="253" spans="2:12" ht="16.2" thickBot="1">
      <c r="B253" s="155"/>
      <c r="C253" s="31">
        <v>9087</v>
      </c>
      <c r="D253" s="34" t="s">
        <v>421</v>
      </c>
      <c r="E253" s="28"/>
      <c r="F253" s="144">
        <v>488.95538461538462</v>
      </c>
      <c r="G253" s="98">
        <v>0</v>
      </c>
      <c r="H253" s="15"/>
      <c r="I253" s="91">
        <f t="shared" si="31"/>
        <v>0</v>
      </c>
    </row>
    <row r="254" spans="2:12" ht="15" thickBot="1"/>
    <row r="255" spans="2:12">
      <c r="G255" s="195" t="s">
        <v>252</v>
      </c>
      <c r="H255" s="196"/>
      <c r="I255" s="93">
        <f>SUM(I23:I34,I36:I43,I45:I47,I49:I71,I73:I79,I81:I105,I107:I112,I114:I118,I120:I134,I136:I140,I142:I146)</f>
        <v>0</v>
      </c>
      <c r="K255" s="81" t="s">
        <v>331</v>
      </c>
      <c r="L255" s="81"/>
    </row>
    <row r="256" spans="2:12" ht="15" thickBot="1">
      <c r="G256" s="166" t="s">
        <v>266</v>
      </c>
      <c r="H256" s="167"/>
      <c r="I256" s="94">
        <f>SUM(I151:I155,I157:I165,I167:I178,I180:I182,I184:I209,I211:I219,I221:I232,I234:I244,I246:I253)</f>
        <v>0</v>
      </c>
      <c r="K256" t="s">
        <v>261</v>
      </c>
      <c r="L256" t="s">
        <v>332</v>
      </c>
    </row>
    <row r="257" spans="3:12" ht="15" thickBot="1">
      <c r="G257" s="41" t="s">
        <v>254</v>
      </c>
      <c r="H257" s="110"/>
      <c r="I257" s="95">
        <v>0</v>
      </c>
      <c r="K257" t="s">
        <v>262</v>
      </c>
      <c r="L257" t="s">
        <v>333</v>
      </c>
    </row>
    <row r="258" spans="3:12">
      <c r="G258" s="166" t="s">
        <v>180</v>
      </c>
      <c r="H258" s="197"/>
      <c r="I258" s="94">
        <f>SUM(I255,I256,I257)*100/115</f>
        <v>0</v>
      </c>
      <c r="K258" t="s">
        <v>263</v>
      </c>
      <c r="L258" t="s">
        <v>334</v>
      </c>
    </row>
    <row r="259" spans="3:12" ht="15" thickBot="1">
      <c r="G259" s="161" t="s">
        <v>426</v>
      </c>
      <c r="H259" s="162"/>
      <c r="I259" s="96">
        <f>SUM(I258)*15/100</f>
        <v>0</v>
      </c>
      <c r="K259" s="81"/>
    </row>
    <row r="260" spans="3:12" ht="15" thickBot="1">
      <c r="G260" s="172" t="s">
        <v>272</v>
      </c>
      <c r="H260" s="173"/>
      <c r="I260" s="42">
        <f>SUM(I261)/1.2</f>
        <v>0</v>
      </c>
    </row>
    <row r="261" spans="3:12" ht="15" thickBot="1">
      <c r="G261" s="158" t="s">
        <v>273</v>
      </c>
      <c r="H261" s="159"/>
      <c r="I261" s="97">
        <f>SUM(I258:I259)</f>
        <v>0</v>
      </c>
    </row>
    <row r="264" spans="3:12" ht="7.8" customHeight="1"/>
    <row r="265" spans="3:12" hidden="1"/>
    <row r="266" spans="3:12" hidden="1"/>
    <row r="267" spans="3:12">
      <c r="D267" s="45" t="s">
        <v>276</v>
      </c>
      <c r="E267" s="46" t="s">
        <v>275</v>
      </c>
      <c r="F267" t="s">
        <v>299</v>
      </c>
    </row>
    <row r="268" spans="3:12">
      <c r="D268" s="44"/>
      <c r="E268" s="53"/>
      <c r="F268" t="s">
        <v>300</v>
      </c>
    </row>
    <row r="269" spans="3:12" ht="15.6" customHeight="1">
      <c r="C269" s="147" t="s">
        <v>280</v>
      </c>
      <c r="D269" s="44" t="s">
        <v>278</v>
      </c>
      <c r="E269" s="50"/>
    </row>
    <row r="270" spans="3:12">
      <c r="C270" s="148"/>
      <c r="D270" s="44" t="s">
        <v>286</v>
      </c>
      <c r="E270" s="50"/>
    </row>
    <row r="271" spans="3:12">
      <c r="C271" s="148"/>
      <c r="D271" s="44" t="s">
        <v>279</v>
      </c>
      <c r="E271" s="50"/>
    </row>
    <row r="272" spans="3:12">
      <c r="C272" s="149"/>
      <c r="D272" s="44" t="s">
        <v>297</v>
      </c>
      <c r="E272" s="50"/>
    </row>
  </sheetData>
  <sheetProtection sheet="1" selectLockedCells="1"/>
  <mergeCells count="50">
    <mergeCell ref="B114:B118"/>
    <mergeCell ref="G2:I2"/>
    <mergeCell ref="G3:H3"/>
    <mergeCell ref="G4:H4"/>
    <mergeCell ref="G5:H5"/>
    <mergeCell ref="B7:E7"/>
    <mergeCell ref="G7:I7"/>
    <mergeCell ref="H14:I14"/>
    <mergeCell ref="H15:I15"/>
    <mergeCell ref="H16:I16"/>
    <mergeCell ref="B21:I21"/>
    <mergeCell ref="B23:B34"/>
    <mergeCell ref="D19:F19"/>
    <mergeCell ref="B184:B209"/>
    <mergeCell ref="G9:G10"/>
    <mergeCell ref="G255:H255"/>
    <mergeCell ref="G258:H258"/>
    <mergeCell ref="B18:I18"/>
    <mergeCell ref="B19:C19"/>
    <mergeCell ref="B81:B105"/>
    <mergeCell ref="B107:B112"/>
    <mergeCell ref="B136:B140"/>
    <mergeCell ref="B36:B43"/>
    <mergeCell ref="B151:B155"/>
    <mergeCell ref="H9:I10"/>
    <mergeCell ref="B142:B146"/>
    <mergeCell ref="B120:B134"/>
    <mergeCell ref="B49:B71"/>
    <mergeCell ref="B45:B47"/>
    <mergeCell ref="B73:B79"/>
    <mergeCell ref="G19:I19"/>
    <mergeCell ref="B9:E16"/>
    <mergeCell ref="G11:G13"/>
    <mergeCell ref="H11:I13"/>
    <mergeCell ref="C269:C272"/>
    <mergeCell ref="B147:I147"/>
    <mergeCell ref="B149:I149"/>
    <mergeCell ref="B234:B244"/>
    <mergeCell ref="B246:B253"/>
    <mergeCell ref="B148:I148"/>
    <mergeCell ref="B167:B178"/>
    <mergeCell ref="G261:H261"/>
    <mergeCell ref="B180:B182"/>
    <mergeCell ref="G259:H259"/>
    <mergeCell ref="B211:B219"/>
    <mergeCell ref="G256:H256"/>
    <mergeCell ref="B221:B232"/>
    <mergeCell ref="B157:B165"/>
    <mergeCell ref="G260:H260"/>
    <mergeCell ref="C173:C175"/>
  </mergeCells>
  <dataValidations count="2">
    <dataValidation type="list" allowBlank="1" showInputMessage="1" showErrorMessage="1" sqref="I257" xr:uid="{00000000-0002-0000-0000-000000000000}">
      <formula1>INDIRECT($H$257)</formula1>
    </dataValidation>
    <dataValidation type="list" allowBlank="1" showInputMessage="1" showErrorMessage="1" sqref="H257" xr:uid="{00000000-0002-0000-0000-000001000000}">
      <formula1>CustomerCourier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1" max="9" man="1"/>
    <brk id="147" max="9" man="1"/>
    <brk id="219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E268:E272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R313"/>
  <sheetViews>
    <sheetView zoomScale="90" zoomScaleNormal="90" workbookViewId="0">
      <selection activeCell="G141" sqref="G141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style="38" customWidth="1"/>
    <col min="7" max="7" width="21" customWidth="1"/>
    <col min="8" max="8" width="13.77734375" customWidth="1"/>
    <col min="9" max="9" width="18.6640625" bestFit="1" customWidth="1"/>
    <col min="10" max="10" width="5.44140625" customWidth="1"/>
    <col min="11" max="11" width="42.109375" style="112" customWidth="1"/>
    <col min="12" max="12" width="11.44140625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173</v>
      </c>
      <c r="C7" s="214"/>
      <c r="D7" s="215"/>
      <c r="E7" s="216"/>
      <c r="G7" s="217" t="s">
        <v>289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1" t="s">
        <v>288</v>
      </c>
      <c r="C9" s="182"/>
      <c r="D9" s="182"/>
      <c r="E9" s="183"/>
      <c r="G9" s="43" t="s">
        <v>290</v>
      </c>
      <c r="H9" s="251"/>
      <c r="I9" s="252"/>
    </row>
    <row r="10" spans="2:9" ht="14.4" customHeight="1">
      <c r="B10" s="184"/>
      <c r="C10" s="185"/>
      <c r="D10" s="185"/>
      <c r="E10" s="186"/>
      <c r="G10" s="244" t="s">
        <v>274</v>
      </c>
      <c r="H10" s="245"/>
      <c r="I10" s="246"/>
    </row>
    <row r="11" spans="2:9" ht="14.4" customHeight="1">
      <c r="B11" s="184"/>
      <c r="C11" s="185"/>
      <c r="D11" s="185"/>
      <c r="E11" s="186"/>
      <c r="G11" s="194"/>
      <c r="H11" s="247"/>
      <c r="I11" s="248"/>
    </row>
    <row r="12" spans="2:9" ht="14.4" customHeight="1">
      <c r="B12" s="184"/>
      <c r="C12" s="185"/>
      <c r="D12" s="185"/>
      <c r="E12" s="186"/>
      <c r="G12" s="47" t="s">
        <v>285</v>
      </c>
      <c r="H12" s="249"/>
      <c r="I12" s="250"/>
    </row>
    <row r="13" spans="2:9" ht="14.4" customHeight="1">
      <c r="B13" s="184"/>
      <c r="C13" s="185"/>
      <c r="D13" s="185"/>
      <c r="E13" s="186"/>
      <c r="G13" s="47" t="s">
        <v>2</v>
      </c>
      <c r="H13" s="242" t="s">
        <v>293</v>
      </c>
      <c r="I13" s="243"/>
    </row>
    <row r="14" spans="2:9" ht="14.4" customHeight="1">
      <c r="B14" s="184"/>
      <c r="C14" s="185"/>
      <c r="D14" s="185"/>
      <c r="E14" s="186"/>
      <c r="G14" s="4" t="s">
        <v>3</v>
      </c>
      <c r="H14" s="253"/>
      <c r="I14" s="254"/>
    </row>
    <row r="15" spans="2:9" ht="14.4" customHeight="1">
      <c r="B15" s="184"/>
      <c r="C15" s="185"/>
      <c r="D15" s="185"/>
      <c r="E15" s="186"/>
      <c r="G15" s="4" t="s">
        <v>4</v>
      </c>
      <c r="H15" s="253"/>
      <c r="I15" s="254"/>
    </row>
    <row r="16" spans="2:9" ht="15" customHeight="1" thickBot="1">
      <c r="B16" s="187"/>
      <c r="C16" s="188"/>
      <c r="D16" s="188"/>
      <c r="E16" s="189"/>
      <c r="G16" s="5" t="s">
        <v>5</v>
      </c>
      <c r="H16" s="240"/>
      <c r="I16" s="24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269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166</v>
      </c>
      <c r="H22" s="85" t="s">
        <v>167</v>
      </c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20">
        <v>2</v>
      </c>
      <c r="F23" s="131">
        <v>6486.8509999999987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>
      <c r="B24" s="178"/>
      <c r="C24" s="16" t="s">
        <v>13</v>
      </c>
      <c r="D24" s="17" t="s">
        <v>14</v>
      </c>
      <c r="E24" s="20">
        <v>2</v>
      </c>
      <c r="F24" s="88">
        <v>6486.8509999999987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>
      <c r="B25" s="178"/>
      <c r="C25" s="16" t="s">
        <v>15</v>
      </c>
      <c r="D25" s="17" t="s">
        <v>387</v>
      </c>
      <c r="E25" s="20">
        <v>1</v>
      </c>
      <c r="F25" s="88">
        <v>3308.5499999999997</v>
      </c>
      <c r="G25" s="86">
        <v>0</v>
      </c>
      <c r="H25" s="21">
        <f t="shared" ref="H25:H73" si="0">SUM(E25*G25)</f>
        <v>0</v>
      </c>
      <c r="I25" s="104">
        <f t="shared" ref="I25:I79" si="1">SUM(F25*G25)</f>
        <v>0</v>
      </c>
      <c r="J25" s="8"/>
    </row>
    <row r="26" spans="2:10" ht="15.6">
      <c r="B26" s="178"/>
      <c r="C26" s="16" t="s">
        <v>16</v>
      </c>
      <c r="D26" s="17" t="s">
        <v>388</v>
      </c>
      <c r="E26" s="20">
        <v>1</v>
      </c>
      <c r="F26" s="88">
        <v>3308.5499999999997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>
      <c r="B27" s="178"/>
      <c r="C27" s="18" t="s">
        <v>17</v>
      </c>
      <c r="D27" s="19" t="s">
        <v>459</v>
      </c>
      <c r="E27" s="21">
        <v>0.33400000000000002</v>
      </c>
      <c r="F27" s="88">
        <v>999.81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>
      <c r="B28" s="178"/>
      <c r="C28" s="18" t="s">
        <v>428</v>
      </c>
      <c r="D28" s="19" t="s">
        <v>430</v>
      </c>
      <c r="E28" s="21">
        <v>0.33400000000000002</v>
      </c>
      <c r="F28" s="88">
        <v>999.81</v>
      </c>
      <c r="G28" s="86">
        <v>0</v>
      </c>
      <c r="H28" s="21">
        <f t="shared" ref="H28" si="2">SUM(E28*G28)</f>
        <v>0</v>
      </c>
      <c r="I28" s="104">
        <f t="shared" ref="I28" si="3">SUM(F28*G28)</f>
        <v>0</v>
      </c>
      <c r="J28" s="8"/>
    </row>
    <row r="29" spans="2:10" ht="15.6">
      <c r="B29" s="178"/>
      <c r="C29" s="18" t="s">
        <v>468</v>
      </c>
      <c r="D29" s="19" t="s">
        <v>469</v>
      </c>
      <c r="E29" s="21">
        <v>1.516</v>
      </c>
      <c r="F29" s="88">
        <v>4926.1125925925935</v>
      </c>
      <c r="G29" s="86">
        <v>0</v>
      </c>
      <c r="H29" s="21">
        <f t="shared" ref="H29" si="4">SUM(E29*G29)</f>
        <v>0</v>
      </c>
      <c r="I29" s="104">
        <f t="shared" ref="I29" si="5">SUM(F29*G29)</f>
        <v>0</v>
      </c>
      <c r="J29" s="8"/>
    </row>
    <row r="30" spans="2:10" ht="15.6">
      <c r="B30" s="178"/>
      <c r="C30" s="18" t="s">
        <v>18</v>
      </c>
      <c r="D30" s="17" t="s">
        <v>19</v>
      </c>
      <c r="E30" s="21">
        <v>1</v>
      </c>
      <c r="F30" s="88">
        <v>3287.4589999999998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>
      <c r="B31" s="178"/>
      <c r="C31" s="16" t="s">
        <v>310</v>
      </c>
      <c r="D31" s="17" t="s">
        <v>389</v>
      </c>
      <c r="E31" s="20">
        <v>0.58599999999999997</v>
      </c>
      <c r="F31" s="88">
        <v>1926.5292307692309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>
      <c r="B32" s="178"/>
      <c r="C32" s="16" t="s">
        <v>311</v>
      </c>
      <c r="D32" s="17" t="s">
        <v>390</v>
      </c>
      <c r="E32" s="20">
        <v>0.58599999999999997</v>
      </c>
      <c r="F32" s="88">
        <v>1926.5292307692309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>
      <c r="B33" s="178"/>
      <c r="C33" s="16" t="s">
        <v>312</v>
      </c>
      <c r="D33" s="17" t="s">
        <v>391</v>
      </c>
      <c r="E33" s="20">
        <v>0.48199999999999998</v>
      </c>
      <c r="F33" s="88">
        <v>1584.7246153846154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>
      <c r="B34" s="179"/>
      <c r="C34" s="16" t="s">
        <v>313</v>
      </c>
      <c r="D34" s="17" t="s">
        <v>392</v>
      </c>
      <c r="E34" s="21">
        <v>0.48199999999999998</v>
      </c>
      <c r="F34" s="88">
        <v>1584.7246153846154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166</v>
      </c>
      <c r="H35" s="85" t="s">
        <v>167</v>
      </c>
      <c r="I35" s="15" t="s">
        <v>168</v>
      </c>
      <c r="J35" s="8"/>
    </row>
    <row r="36" spans="2:10" ht="15.6">
      <c r="B36" s="178"/>
      <c r="C36" s="18" t="s">
        <v>20</v>
      </c>
      <c r="D36" s="19" t="s">
        <v>393</v>
      </c>
      <c r="E36" s="20">
        <v>0.14599999999999999</v>
      </c>
      <c r="F36" s="137">
        <v>480.58500000000004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>
      <c r="B37" s="178"/>
      <c r="C37" s="18" t="s">
        <v>21</v>
      </c>
      <c r="D37" s="19" t="s">
        <v>22</v>
      </c>
      <c r="E37" s="21">
        <v>7.0999999999999994E-2</v>
      </c>
      <c r="F37" s="137">
        <v>233.61099999999999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>
      <c r="B38" s="178"/>
      <c r="C38" s="18" t="s">
        <v>23</v>
      </c>
      <c r="D38" s="19" t="s">
        <v>24</v>
      </c>
      <c r="E38" s="20">
        <v>9.6000000000000002E-2</v>
      </c>
      <c r="F38" s="137">
        <v>312.17899999999997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>
      <c r="B39" s="178"/>
      <c r="C39" s="18" t="s">
        <v>25</v>
      </c>
      <c r="D39" s="19" t="s">
        <v>26</v>
      </c>
      <c r="E39" s="21">
        <v>1.9E-2</v>
      </c>
      <c r="F39" s="137">
        <v>62.307000000000002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>
      <c r="B40" s="178"/>
      <c r="C40" s="18" t="s">
        <v>27</v>
      </c>
      <c r="D40" s="19" t="s">
        <v>28</v>
      </c>
      <c r="E40" s="21">
        <v>1.9E-2</v>
      </c>
      <c r="F40" s="137">
        <v>62.307000000000002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>
      <c r="B41" s="178"/>
      <c r="C41" s="16" t="s">
        <v>431</v>
      </c>
      <c r="D41" s="17" t="s">
        <v>432</v>
      </c>
      <c r="E41" s="21">
        <v>0.10199999999999999</v>
      </c>
      <c r="F41" s="137">
        <v>336.16799999999995</v>
      </c>
      <c r="G41" s="86">
        <v>0</v>
      </c>
      <c r="H41" s="21">
        <f t="shared" ref="H41" si="6">SUM(E41*G41)</f>
        <v>0</v>
      </c>
      <c r="I41" s="104">
        <f t="shared" ref="I41" si="7">SUM(F41*G41)</f>
        <v>0</v>
      </c>
      <c r="J41" s="8"/>
    </row>
    <row r="42" spans="2:10" ht="15.6">
      <c r="B42" s="178"/>
      <c r="C42" s="16" t="s">
        <v>433</v>
      </c>
      <c r="D42" s="17" t="s">
        <v>434</v>
      </c>
      <c r="E42" s="21">
        <v>0.10199999999999999</v>
      </c>
      <c r="F42" s="137">
        <v>336.16799999999995</v>
      </c>
      <c r="G42" s="86">
        <v>0</v>
      </c>
      <c r="H42" s="21">
        <f t="shared" ref="H42:H43" si="8">SUM(E42*G42)</f>
        <v>0</v>
      </c>
      <c r="I42" s="104">
        <f t="shared" si="1"/>
        <v>0</v>
      </c>
      <c r="J42" s="8"/>
    </row>
    <row r="43" spans="2:10" ht="15.6">
      <c r="B43" s="179"/>
      <c r="C43" s="18" t="s">
        <v>435</v>
      </c>
      <c r="D43" s="19" t="s">
        <v>460</v>
      </c>
      <c r="E43" s="21">
        <v>0.1</v>
      </c>
      <c r="F43" s="137">
        <v>327.63499999999999</v>
      </c>
      <c r="G43" s="86">
        <v>0</v>
      </c>
      <c r="H43" s="21">
        <f t="shared" si="8"/>
        <v>0</v>
      </c>
      <c r="I43" s="104">
        <f t="shared" si="1"/>
        <v>0</v>
      </c>
      <c r="J43" s="8"/>
    </row>
    <row r="44" spans="2:10" ht="16.2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166</v>
      </c>
      <c r="H44" s="85" t="s">
        <v>167</v>
      </c>
      <c r="I44" s="15" t="s">
        <v>168</v>
      </c>
      <c r="J44" s="8"/>
    </row>
    <row r="45" spans="2:10" ht="15.6" customHeight="1">
      <c r="B45" s="204" t="s">
        <v>29</v>
      </c>
      <c r="C45" s="18" t="s">
        <v>30</v>
      </c>
      <c r="D45" s="19" t="s">
        <v>422</v>
      </c>
      <c r="E45" s="21">
        <v>6.2E-2</v>
      </c>
      <c r="F45" s="139">
        <v>202.69899999999996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>
      <c r="B46" s="205"/>
      <c r="C46" s="18" t="s">
        <v>31</v>
      </c>
      <c r="D46" s="19" t="s">
        <v>423</v>
      </c>
      <c r="E46" s="21">
        <v>0.129</v>
      </c>
      <c r="F46" s="137">
        <v>423.9129999999999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>
      <c r="B47" s="205"/>
      <c r="C47" s="18" t="s">
        <v>32</v>
      </c>
      <c r="D47" s="19" t="s">
        <v>33</v>
      </c>
      <c r="E47" s="21">
        <v>0.13300000000000001</v>
      </c>
      <c r="F47" s="137">
        <v>438.56400000000002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6.2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166</v>
      </c>
      <c r="H48" s="85" t="s">
        <v>167</v>
      </c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20">
        <v>7.1999999999999995E-2</v>
      </c>
      <c r="F49" s="139">
        <v>234.89899999999997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>
      <c r="B50" s="178"/>
      <c r="C50" s="18" t="s">
        <v>37</v>
      </c>
      <c r="D50" s="19" t="s">
        <v>38</v>
      </c>
      <c r="E50" s="20">
        <v>7.1999999999999995E-2</v>
      </c>
      <c r="F50" s="137">
        <v>234.89899999999997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>
      <c r="B51" s="178"/>
      <c r="C51" s="18" t="s">
        <v>39</v>
      </c>
      <c r="D51" s="19" t="s">
        <v>40</v>
      </c>
      <c r="E51" s="20">
        <v>6.9000000000000006E-2</v>
      </c>
      <c r="F51" s="137">
        <v>227.00999999999993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>
      <c r="B52" s="178"/>
      <c r="C52" s="18" t="s">
        <v>41</v>
      </c>
      <c r="D52" s="19" t="s">
        <v>42</v>
      </c>
      <c r="E52" s="20">
        <v>0.12</v>
      </c>
      <c r="F52" s="137">
        <v>394.61099999999999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>
      <c r="B53" s="178"/>
      <c r="C53" s="18" t="s">
        <v>43</v>
      </c>
      <c r="D53" s="19" t="s">
        <v>44</v>
      </c>
      <c r="E53" s="20">
        <v>7.3999999999999996E-2</v>
      </c>
      <c r="F53" s="137">
        <v>241.66099999999997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>
      <c r="B54" s="178"/>
      <c r="C54" s="18" t="s">
        <v>45</v>
      </c>
      <c r="D54" s="19" t="s">
        <v>46</v>
      </c>
      <c r="E54" s="20">
        <v>5.1999999999999998E-2</v>
      </c>
      <c r="F54" s="137">
        <v>169.21099999999998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>
      <c r="B55" s="178"/>
      <c r="C55" s="18" t="s">
        <v>47</v>
      </c>
      <c r="D55" s="19" t="s">
        <v>424</v>
      </c>
      <c r="E55" s="20">
        <v>0.122</v>
      </c>
      <c r="F55" s="137">
        <v>402.822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>
      <c r="B56" s="178"/>
      <c r="C56" s="18" t="s">
        <v>48</v>
      </c>
      <c r="D56" s="19" t="s">
        <v>49</v>
      </c>
      <c r="E56" s="20">
        <v>0.122</v>
      </c>
      <c r="F56" s="137">
        <v>402.822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>
      <c r="B57" s="178"/>
      <c r="C57" s="18" t="s">
        <v>50</v>
      </c>
      <c r="D57" s="19" t="s">
        <v>51</v>
      </c>
      <c r="E57" s="20">
        <v>6.2E-2</v>
      </c>
      <c r="F57" s="137">
        <v>204.30899999999997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>
      <c r="B58" s="178"/>
      <c r="C58" s="18" t="s">
        <v>52</v>
      </c>
      <c r="D58" s="19" t="s">
        <v>425</v>
      </c>
      <c r="E58" s="20">
        <v>9.8000000000000004E-2</v>
      </c>
      <c r="F58" s="137">
        <v>321.517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>
      <c r="B59" s="178"/>
      <c r="C59" s="18" t="s">
        <v>53</v>
      </c>
      <c r="D59" s="19" t="s">
        <v>54</v>
      </c>
      <c r="E59" s="20">
        <v>0.107</v>
      </c>
      <c r="F59" s="137">
        <v>350.98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>
      <c r="B60" s="178"/>
      <c r="C60" s="18" t="s">
        <v>55</v>
      </c>
      <c r="D60" s="19" t="s">
        <v>56</v>
      </c>
      <c r="E60" s="20">
        <v>0.106</v>
      </c>
      <c r="F60" s="137">
        <v>344.21799999999996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>
      <c r="B61" s="178"/>
      <c r="C61" s="18" t="s">
        <v>57</v>
      </c>
      <c r="D61" s="19" t="s">
        <v>58</v>
      </c>
      <c r="E61" s="20">
        <v>0.13600000000000001</v>
      </c>
      <c r="F61" s="137">
        <v>443.71599999999989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>
      <c r="B62" s="178"/>
      <c r="C62" s="18" t="s">
        <v>59</v>
      </c>
      <c r="D62" s="19" t="s">
        <v>60</v>
      </c>
      <c r="E62" s="20">
        <v>0.13300000000000001</v>
      </c>
      <c r="F62" s="137">
        <v>436.30999999999995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>
      <c r="B63" s="178"/>
      <c r="C63" s="18" t="s">
        <v>61</v>
      </c>
      <c r="D63" s="19" t="s">
        <v>62</v>
      </c>
      <c r="E63" s="20">
        <v>0.06</v>
      </c>
      <c r="F63" s="137">
        <v>197.06400000000002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>
      <c r="B64" s="178"/>
      <c r="C64" s="18" t="s">
        <v>63</v>
      </c>
      <c r="D64" s="19" t="s">
        <v>64</v>
      </c>
      <c r="E64" s="20">
        <v>9.2999999999999999E-2</v>
      </c>
      <c r="F64" s="137">
        <v>305.41700000000003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>
      <c r="B65" s="178"/>
      <c r="C65" s="18" t="s">
        <v>65</v>
      </c>
      <c r="D65" s="19" t="s">
        <v>163</v>
      </c>
      <c r="E65" s="20">
        <v>0.12</v>
      </c>
      <c r="F65" s="137">
        <v>394.44999999999993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>
      <c r="B66" s="178"/>
      <c r="C66" s="18" t="s">
        <v>66</v>
      </c>
      <c r="D66" s="19" t="s">
        <v>164</v>
      </c>
      <c r="E66" s="20">
        <v>0.127</v>
      </c>
      <c r="F66" s="137">
        <v>417.47299999999996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>
      <c r="B67" s="178"/>
      <c r="C67" s="18" t="s">
        <v>67</v>
      </c>
      <c r="D67" s="19" t="s">
        <v>165</v>
      </c>
      <c r="E67" s="20">
        <v>0.12</v>
      </c>
      <c r="F67" s="137">
        <v>393.96699999999998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>
      <c r="B68" s="178"/>
      <c r="C68" s="22" t="s">
        <v>68</v>
      </c>
      <c r="D68" s="23" t="s">
        <v>69</v>
      </c>
      <c r="E68" s="24">
        <v>0.08</v>
      </c>
      <c r="F68" s="137">
        <v>262.91299999999995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>
      <c r="B69" s="178"/>
      <c r="C69" s="18" t="s">
        <v>70</v>
      </c>
      <c r="D69" s="19" t="s">
        <v>71</v>
      </c>
      <c r="E69" s="20">
        <v>0.30299999999999999</v>
      </c>
      <c r="F69" s="137">
        <v>994.6579999999999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>
      <c r="B70" s="178"/>
      <c r="C70" s="18" t="s">
        <v>314</v>
      </c>
      <c r="D70" s="19" t="s">
        <v>394</v>
      </c>
      <c r="E70" s="20">
        <v>0.25</v>
      </c>
      <c r="F70" s="138">
        <v>821.90769230769229</v>
      </c>
      <c r="G70" s="86">
        <v>0</v>
      </c>
      <c r="H70" s="21">
        <f t="shared" si="0"/>
        <v>0</v>
      </c>
      <c r="I70" s="104">
        <f t="shared" ref="I70" si="9">SUM(F70*G70)</f>
        <v>0</v>
      </c>
      <c r="J70" s="8"/>
    </row>
    <row r="71" spans="2:10" ht="15.6">
      <c r="B71" s="179"/>
      <c r="C71" s="18" t="s">
        <v>470</v>
      </c>
      <c r="D71" s="19" t="s">
        <v>471</v>
      </c>
      <c r="E71" s="20">
        <v>0.14699999999999999</v>
      </c>
      <c r="F71" s="138">
        <v>483.3214814814815</v>
      </c>
      <c r="G71" s="86">
        <v>0</v>
      </c>
      <c r="H71" s="21">
        <f t="shared" ref="H71" si="10">SUM(E71*G71)</f>
        <v>0</v>
      </c>
      <c r="I71" s="104">
        <f t="shared" si="1"/>
        <v>0</v>
      </c>
      <c r="J71" s="8"/>
    </row>
    <row r="72" spans="2:10" ht="16.2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166</v>
      </c>
      <c r="H72" s="85" t="s">
        <v>167</v>
      </c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20">
        <v>0.122</v>
      </c>
      <c r="F73" s="139">
        <v>402.822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>
      <c r="B74" s="178"/>
      <c r="C74" s="18" t="s">
        <v>75</v>
      </c>
      <c r="D74" s="19" t="s">
        <v>76</v>
      </c>
      <c r="E74" s="20">
        <v>0.16700000000000001</v>
      </c>
      <c r="F74" s="137">
        <v>548.84900000000016</v>
      </c>
      <c r="G74" s="86">
        <v>0</v>
      </c>
      <c r="H74" s="21">
        <f t="shared" ref="H74:H79" si="11">SUM(E74*G74)</f>
        <v>0</v>
      </c>
      <c r="I74" s="104">
        <f t="shared" si="1"/>
        <v>0</v>
      </c>
      <c r="J74" s="8"/>
    </row>
    <row r="75" spans="2:10" ht="15.6">
      <c r="B75" s="178"/>
      <c r="C75" s="25">
        <v>463</v>
      </c>
      <c r="D75" s="26" t="s">
        <v>77</v>
      </c>
      <c r="E75" s="27">
        <v>0.114</v>
      </c>
      <c r="F75" s="137">
        <v>374.80799999999994</v>
      </c>
      <c r="G75" s="86">
        <v>0</v>
      </c>
      <c r="H75" s="21">
        <f t="shared" si="11"/>
        <v>0</v>
      </c>
      <c r="I75" s="104">
        <f t="shared" si="1"/>
        <v>0</v>
      </c>
      <c r="J75" s="8"/>
    </row>
    <row r="76" spans="2:10" ht="15.6">
      <c r="B76" s="178"/>
      <c r="C76" s="25">
        <v>464</v>
      </c>
      <c r="D76" s="26" t="s">
        <v>78</v>
      </c>
      <c r="E76" s="27">
        <v>0.115</v>
      </c>
      <c r="F76" s="137">
        <v>378.02800000000002</v>
      </c>
      <c r="G76" s="86">
        <v>0</v>
      </c>
      <c r="H76" s="21">
        <f t="shared" si="11"/>
        <v>0</v>
      </c>
      <c r="I76" s="104">
        <f t="shared" si="1"/>
        <v>0</v>
      </c>
      <c r="J76" s="8"/>
    </row>
    <row r="77" spans="2:10" ht="15.6">
      <c r="B77" s="178"/>
      <c r="C77" s="9">
        <v>470</v>
      </c>
      <c r="D77" s="10" t="s">
        <v>79</v>
      </c>
      <c r="E77" s="65">
        <v>0.122</v>
      </c>
      <c r="F77" s="137">
        <v>400.88999999999993</v>
      </c>
      <c r="G77" s="86">
        <v>0</v>
      </c>
      <c r="H77" s="21">
        <f t="shared" si="11"/>
        <v>0</v>
      </c>
      <c r="I77" s="104">
        <f t="shared" si="1"/>
        <v>0</v>
      </c>
      <c r="J77" s="8"/>
    </row>
    <row r="78" spans="2:10" ht="15.6">
      <c r="B78" s="178"/>
      <c r="C78" s="9">
        <v>471</v>
      </c>
      <c r="D78" s="10" t="s">
        <v>80</v>
      </c>
      <c r="E78" s="65">
        <v>0.122</v>
      </c>
      <c r="F78" s="137">
        <v>400.88999999999993</v>
      </c>
      <c r="G78" s="86">
        <v>0</v>
      </c>
      <c r="H78" s="21">
        <f t="shared" si="11"/>
        <v>0</v>
      </c>
      <c r="I78" s="104">
        <f t="shared" si="1"/>
        <v>0</v>
      </c>
      <c r="J78" s="8"/>
    </row>
    <row r="79" spans="2:10" ht="15.6">
      <c r="B79" s="179"/>
      <c r="C79" s="9">
        <v>520</v>
      </c>
      <c r="D79" s="19" t="s">
        <v>395</v>
      </c>
      <c r="E79" s="65">
        <v>2.1000000000000001E-2</v>
      </c>
      <c r="F79" s="137">
        <v>68.746999999999971</v>
      </c>
      <c r="G79" s="86">
        <v>0</v>
      </c>
      <c r="H79" s="21">
        <f t="shared" si="11"/>
        <v>0</v>
      </c>
      <c r="I79" s="104">
        <f t="shared" si="1"/>
        <v>0</v>
      </c>
      <c r="J79" s="8"/>
    </row>
    <row r="80" spans="2:10" ht="16.2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166</v>
      </c>
      <c r="H80" s="85" t="s">
        <v>167</v>
      </c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20">
        <v>7.9000000000000001E-2</v>
      </c>
      <c r="F81" s="139">
        <v>260.65899999999999</v>
      </c>
      <c r="G81" s="86">
        <v>0</v>
      </c>
      <c r="H81" s="21">
        <f t="shared" ref="H81:H140" si="12">SUM(E81*G81)</f>
        <v>0</v>
      </c>
      <c r="I81" s="104">
        <f t="shared" ref="I81:I140" si="13">SUM(F81*G81)</f>
        <v>0</v>
      </c>
      <c r="J81" s="8"/>
    </row>
    <row r="82" spans="2:10" ht="15.6">
      <c r="B82" s="178"/>
      <c r="C82" s="18" t="s">
        <v>84</v>
      </c>
      <c r="D82" s="19" t="s">
        <v>85</v>
      </c>
      <c r="E82" s="20">
        <v>0.08</v>
      </c>
      <c r="F82" s="137">
        <v>262.91299999999995</v>
      </c>
      <c r="G82" s="86">
        <v>0</v>
      </c>
      <c r="H82" s="21">
        <f t="shared" si="12"/>
        <v>0</v>
      </c>
      <c r="I82" s="104">
        <f t="shared" si="13"/>
        <v>0</v>
      </c>
      <c r="J82" s="8"/>
    </row>
    <row r="83" spans="2:10" ht="15.6">
      <c r="B83" s="178"/>
      <c r="C83" s="18" t="s">
        <v>86</v>
      </c>
      <c r="D83" s="19" t="s">
        <v>87</v>
      </c>
      <c r="E83" s="20">
        <v>0.32900000000000001</v>
      </c>
      <c r="F83" s="137">
        <v>1086.4279999999999</v>
      </c>
      <c r="G83" s="86">
        <v>0</v>
      </c>
      <c r="H83" s="21">
        <f t="shared" si="12"/>
        <v>0</v>
      </c>
      <c r="I83" s="104">
        <f t="shared" si="13"/>
        <v>0</v>
      </c>
      <c r="J83" s="8"/>
    </row>
    <row r="84" spans="2:10" ht="15.6">
      <c r="B84" s="178"/>
      <c r="C84" s="18" t="s">
        <v>88</v>
      </c>
      <c r="D84" s="19" t="s">
        <v>89</v>
      </c>
      <c r="E84" s="20">
        <v>0.109</v>
      </c>
      <c r="F84" s="137">
        <v>360.15699999999993</v>
      </c>
      <c r="G84" s="86">
        <v>0</v>
      </c>
      <c r="H84" s="21">
        <f t="shared" si="12"/>
        <v>0</v>
      </c>
      <c r="I84" s="104">
        <f t="shared" si="13"/>
        <v>0</v>
      </c>
      <c r="J84" s="8"/>
    </row>
    <row r="85" spans="2:10" ht="15.6">
      <c r="B85" s="178"/>
      <c r="C85" s="18" t="s">
        <v>90</v>
      </c>
      <c r="D85" s="19" t="s">
        <v>91</v>
      </c>
      <c r="E85" s="20">
        <v>0.06</v>
      </c>
      <c r="F85" s="137">
        <v>197.70799999999997</v>
      </c>
      <c r="G85" s="86">
        <v>0</v>
      </c>
      <c r="H85" s="21">
        <f t="shared" si="12"/>
        <v>0</v>
      </c>
      <c r="I85" s="104">
        <f t="shared" si="13"/>
        <v>0</v>
      </c>
      <c r="J85" s="8"/>
    </row>
    <row r="86" spans="2:10" ht="15.6">
      <c r="B86" s="178"/>
      <c r="C86" s="18" t="s">
        <v>92</v>
      </c>
      <c r="D86" s="19" t="s">
        <v>93</v>
      </c>
      <c r="E86" s="20">
        <v>0.06</v>
      </c>
      <c r="F86" s="137">
        <v>197.70799999999997</v>
      </c>
      <c r="G86" s="86">
        <v>0</v>
      </c>
      <c r="H86" s="21">
        <f t="shared" si="12"/>
        <v>0</v>
      </c>
      <c r="I86" s="104">
        <f t="shared" si="13"/>
        <v>0</v>
      </c>
      <c r="J86" s="8"/>
    </row>
    <row r="87" spans="2:10" ht="15.6">
      <c r="B87" s="178"/>
      <c r="C87" s="18" t="s">
        <v>94</v>
      </c>
      <c r="D87" s="19" t="s">
        <v>95</v>
      </c>
      <c r="E87" s="20">
        <v>0.06</v>
      </c>
      <c r="F87" s="137">
        <v>197.70799999999997</v>
      </c>
      <c r="G87" s="86">
        <v>0</v>
      </c>
      <c r="H87" s="21">
        <f t="shared" si="12"/>
        <v>0</v>
      </c>
      <c r="I87" s="104">
        <f t="shared" si="13"/>
        <v>0</v>
      </c>
      <c r="J87" s="8"/>
    </row>
    <row r="88" spans="2:10" ht="15.6">
      <c r="B88" s="178"/>
      <c r="C88" s="18" t="s">
        <v>96</v>
      </c>
      <c r="D88" s="19" t="s">
        <v>97</v>
      </c>
      <c r="E88" s="20">
        <v>0.06</v>
      </c>
      <c r="F88" s="137">
        <v>197.70799999999997</v>
      </c>
      <c r="G88" s="86">
        <v>0</v>
      </c>
      <c r="H88" s="21">
        <f t="shared" si="12"/>
        <v>0</v>
      </c>
      <c r="I88" s="104">
        <f t="shared" si="13"/>
        <v>0</v>
      </c>
      <c r="J88" s="8"/>
    </row>
    <row r="89" spans="2:10" ht="15.6">
      <c r="B89" s="178"/>
      <c r="C89" s="18" t="s">
        <v>98</v>
      </c>
      <c r="D89" s="19" t="s">
        <v>99</v>
      </c>
      <c r="E89" s="20">
        <v>0.129</v>
      </c>
      <c r="F89" s="137">
        <v>423.9129999999999</v>
      </c>
      <c r="G89" s="86">
        <v>0</v>
      </c>
      <c r="H89" s="21">
        <f t="shared" si="12"/>
        <v>0</v>
      </c>
      <c r="I89" s="104">
        <f t="shared" si="13"/>
        <v>0</v>
      </c>
      <c r="J89" s="8"/>
    </row>
    <row r="90" spans="2:10" ht="15.6">
      <c r="B90" s="178"/>
      <c r="C90" s="18" t="s">
        <v>100</v>
      </c>
      <c r="D90" s="19" t="s">
        <v>101</v>
      </c>
      <c r="E90" s="20">
        <v>0.13300000000000001</v>
      </c>
      <c r="F90" s="137">
        <v>438.56400000000002</v>
      </c>
      <c r="G90" s="86">
        <v>0</v>
      </c>
      <c r="H90" s="21">
        <f t="shared" si="12"/>
        <v>0</v>
      </c>
      <c r="I90" s="104">
        <f t="shared" si="13"/>
        <v>0</v>
      </c>
      <c r="J90" s="8"/>
    </row>
    <row r="91" spans="2:10" ht="15.6">
      <c r="B91" s="178"/>
      <c r="C91" s="18" t="s">
        <v>102</v>
      </c>
      <c r="D91" s="19" t="s">
        <v>103</v>
      </c>
      <c r="E91" s="21">
        <v>0.06</v>
      </c>
      <c r="F91" s="137">
        <v>197.70799999999997</v>
      </c>
      <c r="G91" s="86">
        <v>0</v>
      </c>
      <c r="H91" s="21">
        <f t="shared" si="12"/>
        <v>0</v>
      </c>
      <c r="I91" s="104">
        <f t="shared" si="13"/>
        <v>0</v>
      </c>
      <c r="J91" s="8"/>
    </row>
    <row r="92" spans="2:10" ht="15.6">
      <c r="B92" s="178"/>
      <c r="C92" s="18" t="s">
        <v>104</v>
      </c>
      <c r="D92" s="19" t="s">
        <v>105</v>
      </c>
      <c r="E92" s="20">
        <v>9.8000000000000004E-2</v>
      </c>
      <c r="F92" s="137">
        <v>321.517</v>
      </c>
      <c r="G92" s="86">
        <v>0</v>
      </c>
      <c r="H92" s="21">
        <f t="shared" si="12"/>
        <v>0</v>
      </c>
      <c r="I92" s="104">
        <f t="shared" si="13"/>
        <v>0</v>
      </c>
      <c r="J92" s="8"/>
    </row>
    <row r="93" spans="2:10" ht="15.6">
      <c r="B93" s="178"/>
      <c r="C93" s="18" t="s">
        <v>106</v>
      </c>
      <c r="D93" s="19" t="s">
        <v>107</v>
      </c>
      <c r="E93" s="20">
        <v>0.09</v>
      </c>
      <c r="F93" s="137">
        <v>292.21499999999997</v>
      </c>
      <c r="G93" s="86">
        <v>0</v>
      </c>
      <c r="H93" s="21">
        <f t="shared" si="12"/>
        <v>0</v>
      </c>
      <c r="I93" s="104">
        <f t="shared" si="13"/>
        <v>0</v>
      </c>
      <c r="J93" s="8"/>
    </row>
    <row r="94" spans="2:10" ht="15.6">
      <c r="B94" s="178"/>
      <c r="C94" s="18" t="s">
        <v>108</v>
      </c>
      <c r="D94" s="19" t="s">
        <v>109</v>
      </c>
      <c r="E94" s="20">
        <v>0.08</v>
      </c>
      <c r="F94" s="137">
        <v>260.01499999999999</v>
      </c>
      <c r="G94" s="86">
        <v>0</v>
      </c>
      <c r="H94" s="21">
        <f t="shared" si="12"/>
        <v>0</v>
      </c>
      <c r="I94" s="104">
        <f t="shared" si="13"/>
        <v>0</v>
      </c>
      <c r="J94" s="8"/>
    </row>
    <row r="95" spans="2:10" ht="15.6">
      <c r="B95" s="178"/>
      <c r="C95" s="18" t="s">
        <v>110</v>
      </c>
      <c r="D95" s="19" t="s">
        <v>111</v>
      </c>
      <c r="E95" s="20">
        <v>6.4000000000000001E-2</v>
      </c>
      <c r="F95" s="137">
        <v>208.65600000000001</v>
      </c>
      <c r="G95" s="86">
        <v>0</v>
      </c>
      <c r="H95" s="21">
        <f t="shared" si="12"/>
        <v>0</v>
      </c>
      <c r="I95" s="104">
        <f t="shared" si="13"/>
        <v>0</v>
      </c>
      <c r="J95" s="8"/>
    </row>
    <row r="96" spans="2:10" ht="15.6">
      <c r="B96" s="178"/>
      <c r="C96" s="18" t="s">
        <v>112</v>
      </c>
      <c r="D96" s="19" t="s">
        <v>113</v>
      </c>
      <c r="E96" s="20">
        <v>0.30299999999999999</v>
      </c>
      <c r="F96" s="137">
        <v>996.10699999999997</v>
      </c>
      <c r="G96" s="86">
        <v>0</v>
      </c>
      <c r="H96" s="21">
        <f t="shared" si="12"/>
        <v>0</v>
      </c>
      <c r="I96" s="104">
        <f t="shared" si="13"/>
        <v>0</v>
      </c>
      <c r="J96" s="8"/>
    </row>
    <row r="97" spans="2:10" ht="15.6">
      <c r="B97" s="178"/>
      <c r="C97" s="18" t="s">
        <v>114</v>
      </c>
      <c r="D97" s="19" t="s">
        <v>115</v>
      </c>
      <c r="E97" s="20">
        <v>0.11</v>
      </c>
      <c r="F97" s="137">
        <v>361.60599999999999</v>
      </c>
      <c r="G97" s="86">
        <v>0</v>
      </c>
      <c r="H97" s="21">
        <f t="shared" si="12"/>
        <v>0</v>
      </c>
      <c r="I97" s="104">
        <f t="shared" si="13"/>
        <v>0</v>
      </c>
      <c r="J97" s="8"/>
    </row>
    <row r="98" spans="2:10" ht="15.6">
      <c r="B98" s="178"/>
      <c r="C98" s="18" t="s">
        <v>116</v>
      </c>
      <c r="D98" s="19" t="s">
        <v>117</v>
      </c>
      <c r="E98" s="20">
        <v>9.0999999999999998E-2</v>
      </c>
      <c r="F98" s="137">
        <v>299.13799999999992</v>
      </c>
      <c r="G98" s="86">
        <v>0</v>
      </c>
      <c r="H98" s="21">
        <f t="shared" si="12"/>
        <v>0</v>
      </c>
      <c r="I98" s="104">
        <f t="shared" si="13"/>
        <v>0</v>
      </c>
      <c r="J98" s="8"/>
    </row>
    <row r="99" spans="2:10" ht="15.6">
      <c r="B99" s="178"/>
      <c r="C99" s="18" t="s">
        <v>118</v>
      </c>
      <c r="D99" s="19" t="s">
        <v>119</v>
      </c>
      <c r="E99" s="20">
        <v>0.10299999999999999</v>
      </c>
      <c r="F99" s="137">
        <v>338.58299999999997</v>
      </c>
      <c r="G99" s="86">
        <v>0</v>
      </c>
      <c r="H99" s="21">
        <f t="shared" si="12"/>
        <v>0</v>
      </c>
      <c r="I99" s="104">
        <f t="shared" si="13"/>
        <v>0</v>
      </c>
      <c r="J99" s="8"/>
    </row>
    <row r="100" spans="2:10" ht="15.6">
      <c r="B100" s="178"/>
      <c r="C100" s="18" t="s">
        <v>120</v>
      </c>
      <c r="D100" s="19" t="s">
        <v>121</v>
      </c>
      <c r="E100" s="20">
        <v>8.4000000000000005E-2</v>
      </c>
      <c r="F100" s="137">
        <v>275.79300000000006</v>
      </c>
      <c r="G100" s="86">
        <v>0</v>
      </c>
      <c r="H100" s="21">
        <f t="shared" si="12"/>
        <v>0</v>
      </c>
      <c r="I100" s="104">
        <f t="shared" si="13"/>
        <v>0</v>
      </c>
      <c r="J100" s="8"/>
    </row>
    <row r="101" spans="2:10" ht="15.6">
      <c r="B101" s="178"/>
      <c r="C101" s="18" t="s">
        <v>122</v>
      </c>
      <c r="D101" s="19" t="s">
        <v>123</v>
      </c>
      <c r="E101" s="20">
        <v>5.8999999999999997E-2</v>
      </c>
      <c r="F101" s="137">
        <v>193.84399999999994</v>
      </c>
      <c r="G101" s="86">
        <v>0</v>
      </c>
      <c r="H101" s="21">
        <f t="shared" si="12"/>
        <v>0</v>
      </c>
      <c r="I101" s="104">
        <f t="shared" si="13"/>
        <v>0</v>
      </c>
      <c r="J101" s="8"/>
    </row>
    <row r="102" spans="2:10" ht="15.6">
      <c r="B102" s="178"/>
      <c r="C102" s="18" t="s">
        <v>124</v>
      </c>
      <c r="D102" s="19" t="s">
        <v>125</v>
      </c>
      <c r="E102" s="20">
        <v>5.8999999999999997E-2</v>
      </c>
      <c r="F102" s="137">
        <v>193.84399999999994</v>
      </c>
      <c r="G102" s="86">
        <v>0</v>
      </c>
      <c r="H102" s="21">
        <f t="shared" si="12"/>
        <v>0</v>
      </c>
      <c r="I102" s="104">
        <f t="shared" si="13"/>
        <v>0</v>
      </c>
      <c r="J102" s="8"/>
    </row>
    <row r="103" spans="2:10" ht="15.6">
      <c r="B103" s="178"/>
      <c r="C103" s="18" t="s">
        <v>126</v>
      </c>
      <c r="D103" s="19" t="s">
        <v>127</v>
      </c>
      <c r="E103" s="20">
        <v>9.1999999999999998E-2</v>
      </c>
      <c r="F103" s="137">
        <v>302.197</v>
      </c>
      <c r="G103" s="86">
        <v>0</v>
      </c>
      <c r="H103" s="21">
        <f t="shared" si="12"/>
        <v>0</v>
      </c>
      <c r="I103" s="104">
        <f t="shared" si="13"/>
        <v>0</v>
      </c>
      <c r="J103" s="8"/>
    </row>
    <row r="104" spans="2:10" ht="15.6">
      <c r="B104" s="178"/>
      <c r="C104" s="18" t="s">
        <v>128</v>
      </c>
      <c r="D104" s="19" t="s">
        <v>129</v>
      </c>
      <c r="E104" s="20">
        <v>8.4000000000000005E-2</v>
      </c>
      <c r="F104" s="137">
        <v>275.95399999999995</v>
      </c>
      <c r="G104" s="86">
        <v>0</v>
      </c>
      <c r="H104" s="21">
        <f t="shared" si="12"/>
        <v>0</v>
      </c>
      <c r="I104" s="104">
        <f t="shared" si="13"/>
        <v>0</v>
      </c>
      <c r="J104" s="8"/>
    </row>
    <row r="105" spans="2:10" ht="15.6">
      <c r="B105" s="178"/>
      <c r="C105" s="18" t="s">
        <v>130</v>
      </c>
      <c r="D105" s="19" t="s">
        <v>131</v>
      </c>
      <c r="E105" s="20">
        <v>0.129</v>
      </c>
      <c r="F105" s="137">
        <v>423.75199999999995</v>
      </c>
      <c r="G105" s="86">
        <v>0</v>
      </c>
      <c r="H105" s="21">
        <f t="shared" si="12"/>
        <v>0</v>
      </c>
      <c r="I105" s="104">
        <f t="shared" si="13"/>
        <v>0</v>
      </c>
      <c r="J105" s="8"/>
    </row>
    <row r="106" spans="2:10" ht="15.6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166</v>
      </c>
      <c r="H106" s="85" t="s">
        <v>167</v>
      </c>
      <c r="I106" s="15" t="s">
        <v>168</v>
      </c>
      <c r="J106" s="8"/>
    </row>
    <row r="107" spans="2:10" ht="15.6">
      <c r="B107" s="177" t="s">
        <v>475</v>
      </c>
      <c r="C107" s="120" t="s">
        <v>400</v>
      </c>
      <c r="D107" s="121" t="s">
        <v>440</v>
      </c>
      <c r="E107" s="20">
        <v>0.14499999999999999</v>
      </c>
      <c r="F107" s="138">
        <v>476.72099999999995</v>
      </c>
      <c r="G107" s="86">
        <v>0</v>
      </c>
      <c r="H107" s="21">
        <f t="shared" si="12"/>
        <v>0</v>
      </c>
      <c r="I107" s="104">
        <f t="shared" si="13"/>
        <v>0</v>
      </c>
      <c r="J107" s="8"/>
    </row>
    <row r="108" spans="2:10" ht="15.6">
      <c r="B108" s="178"/>
      <c r="C108" s="120" t="s">
        <v>402</v>
      </c>
      <c r="D108" s="121" t="s">
        <v>458</v>
      </c>
      <c r="E108" s="20">
        <v>7.2999999999999995E-2</v>
      </c>
      <c r="F108" s="138">
        <v>239.89</v>
      </c>
      <c r="G108" s="86">
        <v>0</v>
      </c>
      <c r="H108" s="21">
        <f t="shared" si="12"/>
        <v>0</v>
      </c>
      <c r="I108" s="104">
        <f t="shared" si="13"/>
        <v>0</v>
      </c>
      <c r="J108" s="8"/>
    </row>
    <row r="109" spans="2:10" ht="15.6">
      <c r="B109" s="178"/>
      <c r="C109" s="120" t="s">
        <v>403</v>
      </c>
      <c r="D109" s="121" t="s">
        <v>443</v>
      </c>
      <c r="E109" s="20">
        <v>8.6999999999999994E-2</v>
      </c>
      <c r="F109" s="138">
        <v>285.93599999999998</v>
      </c>
      <c r="G109" s="86">
        <v>0</v>
      </c>
      <c r="H109" s="21">
        <f t="shared" si="12"/>
        <v>0</v>
      </c>
      <c r="I109" s="104">
        <f t="shared" si="13"/>
        <v>0</v>
      </c>
      <c r="J109" s="8"/>
    </row>
    <row r="110" spans="2:10" ht="15.6">
      <c r="B110" s="178"/>
      <c r="C110" s="120" t="s">
        <v>404</v>
      </c>
      <c r="D110" s="121" t="s">
        <v>446</v>
      </c>
      <c r="E110" s="20">
        <v>7.2999999999999995E-2</v>
      </c>
      <c r="F110" s="138">
        <v>239.89</v>
      </c>
      <c r="G110" s="86">
        <v>0</v>
      </c>
      <c r="H110" s="21">
        <f t="shared" ref="H110" si="14">SUM(E110*G110)</f>
        <v>0</v>
      </c>
      <c r="I110" s="104">
        <f t="shared" ref="I110" si="15">SUM(F110*G110)</f>
        <v>0</v>
      </c>
      <c r="J110" s="8"/>
    </row>
    <row r="111" spans="2:10" ht="15.6">
      <c r="B111" s="178"/>
      <c r="C111" s="18" t="s">
        <v>472</v>
      </c>
      <c r="D111" s="19" t="s">
        <v>132</v>
      </c>
      <c r="E111" s="20">
        <v>6.4000000000000001E-2</v>
      </c>
      <c r="F111" s="138">
        <v>210.42518518518517</v>
      </c>
      <c r="G111" s="86">
        <v>0</v>
      </c>
      <c r="H111" s="21">
        <f t="shared" ref="H111" si="16">SUM(E111*G111)</f>
        <v>0</v>
      </c>
      <c r="I111" s="104">
        <f t="shared" ref="I111" si="17">SUM(F111*G111)</f>
        <v>0</v>
      </c>
      <c r="J111" s="8"/>
    </row>
    <row r="112" spans="2:10" ht="15.6">
      <c r="B112" s="179"/>
      <c r="C112" s="18" t="s">
        <v>473</v>
      </c>
      <c r="D112" s="19" t="s">
        <v>474</v>
      </c>
      <c r="E112" s="20">
        <v>0.21</v>
      </c>
      <c r="F112" s="138">
        <v>690.36592592592592</v>
      </c>
      <c r="G112" s="86">
        <v>0</v>
      </c>
      <c r="H112" s="21">
        <f t="shared" si="12"/>
        <v>0</v>
      </c>
      <c r="I112" s="104">
        <f t="shared" si="13"/>
        <v>0</v>
      </c>
      <c r="J112" s="8"/>
    </row>
    <row r="113" spans="2:10" ht="15.6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166</v>
      </c>
      <c r="H113" s="85" t="s">
        <v>167</v>
      </c>
      <c r="I113" s="15" t="s">
        <v>168</v>
      </c>
      <c r="J113" s="8"/>
    </row>
    <row r="114" spans="2:10" ht="15.6">
      <c r="B114" s="177" t="s">
        <v>427</v>
      </c>
      <c r="C114" s="120" t="s">
        <v>396</v>
      </c>
      <c r="D114" s="121" t="s">
        <v>436</v>
      </c>
      <c r="E114" s="20">
        <v>0.64600000000000002</v>
      </c>
      <c r="F114" s="272">
        <v>2122.3019999999997</v>
      </c>
      <c r="G114" s="86">
        <v>0</v>
      </c>
      <c r="H114" s="21">
        <f t="shared" ref="H114:H118" si="18">SUM(E114*G114)</f>
        <v>0</v>
      </c>
      <c r="I114" s="104">
        <f t="shared" ref="I114:I118" si="19">SUM(F114*G114)</f>
        <v>0</v>
      </c>
      <c r="J114" s="8"/>
    </row>
    <row r="115" spans="2:10" ht="15.6">
      <c r="B115" s="178"/>
      <c r="C115" s="120" t="s">
        <v>397</v>
      </c>
      <c r="D115" s="121" t="s">
        <v>437</v>
      </c>
      <c r="E115" s="20">
        <v>0.107</v>
      </c>
      <c r="F115" s="138">
        <v>352.26800000000003</v>
      </c>
      <c r="G115" s="86">
        <v>0</v>
      </c>
      <c r="H115" s="21">
        <f t="shared" si="18"/>
        <v>0</v>
      </c>
      <c r="I115" s="104">
        <f t="shared" si="19"/>
        <v>0</v>
      </c>
      <c r="J115" s="8"/>
    </row>
    <row r="116" spans="2:10" ht="15.6">
      <c r="B116" s="178"/>
      <c r="C116" s="120" t="s">
        <v>398</v>
      </c>
      <c r="D116" s="121" t="s">
        <v>438</v>
      </c>
      <c r="E116" s="20">
        <v>0.17899999999999999</v>
      </c>
      <c r="F116" s="138">
        <v>587.16699999999992</v>
      </c>
      <c r="G116" s="86">
        <v>0</v>
      </c>
      <c r="H116" s="21">
        <f t="shared" si="18"/>
        <v>0</v>
      </c>
      <c r="I116" s="104">
        <f t="shared" si="19"/>
        <v>0</v>
      </c>
      <c r="J116" s="8"/>
    </row>
    <row r="117" spans="2:10" ht="15.6">
      <c r="B117" s="178"/>
      <c r="C117" s="120" t="s">
        <v>399</v>
      </c>
      <c r="D117" s="121" t="s">
        <v>439</v>
      </c>
      <c r="E117" s="20">
        <v>0.17899999999999999</v>
      </c>
      <c r="F117" s="138">
        <v>587.16699999999992</v>
      </c>
      <c r="G117" s="86">
        <v>0</v>
      </c>
      <c r="H117" s="21">
        <f t="shared" si="18"/>
        <v>0</v>
      </c>
      <c r="I117" s="104">
        <f t="shared" si="19"/>
        <v>0</v>
      </c>
      <c r="J117" s="8"/>
    </row>
    <row r="118" spans="2:10" ht="15.6">
      <c r="B118" s="178"/>
      <c r="C118" s="120" t="s">
        <v>401</v>
      </c>
      <c r="D118" s="121" t="s">
        <v>457</v>
      </c>
      <c r="E118" s="20">
        <v>0.2</v>
      </c>
      <c r="F118" s="138">
        <v>657.524</v>
      </c>
      <c r="G118" s="86">
        <v>0</v>
      </c>
      <c r="H118" s="21">
        <f t="shared" si="18"/>
        <v>0</v>
      </c>
      <c r="I118" s="104">
        <f t="shared" si="19"/>
        <v>0</v>
      </c>
      <c r="J118" s="8"/>
    </row>
    <row r="119" spans="2:10" ht="15.6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166</v>
      </c>
      <c r="H119" s="85" t="s">
        <v>167</v>
      </c>
      <c r="I119" s="15" t="s">
        <v>168</v>
      </c>
      <c r="J119" s="8"/>
    </row>
    <row r="120" spans="2:10" ht="15.6">
      <c r="B120" s="178" t="s">
        <v>133</v>
      </c>
      <c r="C120" s="18" t="s">
        <v>134</v>
      </c>
      <c r="D120" s="19" t="s">
        <v>135</v>
      </c>
      <c r="E120" s="20">
        <v>1.4E-2</v>
      </c>
      <c r="F120" s="137">
        <v>46.21</v>
      </c>
      <c r="G120" s="86">
        <v>0</v>
      </c>
      <c r="H120" s="21">
        <f t="shared" si="12"/>
        <v>0</v>
      </c>
      <c r="I120" s="104">
        <f t="shared" si="13"/>
        <v>0</v>
      </c>
      <c r="J120" s="8"/>
    </row>
    <row r="121" spans="2:10" ht="15.6">
      <c r="B121" s="178"/>
      <c r="C121" s="18" t="s">
        <v>136</v>
      </c>
      <c r="D121" s="19" t="s">
        <v>137</v>
      </c>
      <c r="E121" s="21">
        <v>3.1E-2</v>
      </c>
      <c r="F121" s="137">
        <v>101.752</v>
      </c>
      <c r="G121" s="86">
        <v>0</v>
      </c>
      <c r="H121" s="21">
        <f t="shared" si="12"/>
        <v>0</v>
      </c>
      <c r="I121" s="104">
        <f t="shared" si="13"/>
        <v>0</v>
      </c>
      <c r="J121" s="8"/>
    </row>
    <row r="122" spans="2:10" ht="15.6">
      <c r="B122" s="178"/>
      <c r="C122" s="18" t="s">
        <v>138</v>
      </c>
      <c r="D122" s="19" t="s">
        <v>139</v>
      </c>
      <c r="E122" s="20">
        <v>0.08</v>
      </c>
      <c r="F122" s="137">
        <v>262.91299999999995</v>
      </c>
      <c r="G122" s="86">
        <v>0</v>
      </c>
      <c r="H122" s="21">
        <f t="shared" si="12"/>
        <v>0</v>
      </c>
      <c r="I122" s="104">
        <f t="shared" si="13"/>
        <v>0</v>
      </c>
      <c r="J122" s="8"/>
    </row>
    <row r="123" spans="2:10" ht="15.6">
      <c r="B123" s="178"/>
      <c r="C123" s="18" t="s">
        <v>140</v>
      </c>
      <c r="D123" s="19" t="s">
        <v>141</v>
      </c>
      <c r="E123" s="21">
        <v>2.9000000000000001E-2</v>
      </c>
      <c r="F123" s="137">
        <v>95.311999999999983</v>
      </c>
      <c r="G123" s="86">
        <v>0</v>
      </c>
      <c r="H123" s="21">
        <f t="shared" ref="H123:H128" si="20">SUM(E123*G123)</f>
        <v>0</v>
      </c>
      <c r="I123" s="104">
        <f t="shared" ref="I123:I124" si="21">SUM(F123*G123)</f>
        <v>0</v>
      </c>
      <c r="J123" s="8"/>
    </row>
    <row r="124" spans="2:10" ht="15.6">
      <c r="B124" s="178"/>
      <c r="C124" s="18" t="s">
        <v>142</v>
      </c>
      <c r="D124" s="19" t="s">
        <v>143</v>
      </c>
      <c r="E124" s="21">
        <v>0.06</v>
      </c>
      <c r="F124" s="137">
        <v>197.70799999999997</v>
      </c>
      <c r="G124" s="86">
        <v>0</v>
      </c>
      <c r="H124" s="21">
        <f t="shared" si="20"/>
        <v>0</v>
      </c>
      <c r="I124" s="104">
        <f t="shared" si="21"/>
        <v>0</v>
      </c>
      <c r="J124" s="8"/>
    </row>
    <row r="125" spans="2:10" ht="15.6">
      <c r="B125" s="178"/>
      <c r="C125" s="18" t="s">
        <v>144</v>
      </c>
      <c r="D125" s="19" t="s">
        <v>145</v>
      </c>
      <c r="E125" s="21">
        <v>9.2999999999999999E-2</v>
      </c>
      <c r="F125" s="137">
        <v>306.86599999999999</v>
      </c>
      <c r="G125" s="86">
        <v>0</v>
      </c>
      <c r="H125" s="21">
        <f t="shared" si="20"/>
        <v>0</v>
      </c>
      <c r="I125" s="104">
        <f t="shared" si="13"/>
        <v>0</v>
      </c>
      <c r="J125" s="8"/>
    </row>
    <row r="126" spans="2:10" ht="15.6">
      <c r="B126" s="178"/>
      <c r="C126" s="18" t="s">
        <v>146</v>
      </c>
      <c r="D126" s="19" t="s">
        <v>147</v>
      </c>
      <c r="E126" s="21">
        <v>0.17699999999999999</v>
      </c>
      <c r="F126" s="137">
        <v>585.07400000000007</v>
      </c>
      <c r="G126" s="86">
        <v>0</v>
      </c>
      <c r="H126" s="21">
        <f t="shared" si="20"/>
        <v>0</v>
      </c>
      <c r="I126" s="104">
        <f t="shared" si="13"/>
        <v>0</v>
      </c>
      <c r="J126" s="8"/>
    </row>
    <row r="127" spans="2:10" ht="15.6">
      <c r="B127" s="178"/>
      <c r="C127" s="18" t="s">
        <v>148</v>
      </c>
      <c r="D127" s="19" t="s">
        <v>149</v>
      </c>
      <c r="E127" s="21">
        <v>0.17699999999999999</v>
      </c>
      <c r="F127" s="137">
        <v>585.07400000000007</v>
      </c>
      <c r="G127" s="86">
        <v>0</v>
      </c>
      <c r="H127" s="21">
        <f t="shared" si="20"/>
        <v>0</v>
      </c>
      <c r="I127" s="104">
        <f t="shared" si="13"/>
        <v>0</v>
      </c>
      <c r="J127" s="8"/>
    </row>
    <row r="128" spans="2:10" ht="15.6">
      <c r="B128" s="178"/>
      <c r="C128" s="18" t="s">
        <v>150</v>
      </c>
      <c r="D128" s="19" t="s">
        <v>151</v>
      </c>
      <c r="E128" s="21">
        <v>2.7E-2</v>
      </c>
      <c r="F128" s="137">
        <v>88.38900000000001</v>
      </c>
      <c r="G128" s="86">
        <v>0</v>
      </c>
      <c r="H128" s="21">
        <f t="shared" si="20"/>
        <v>0</v>
      </c>
      <c r="I128" s="104">
        <f t="shared" si="13"/>
        <v>0</v>
      </c>
      <c r="J128" s="8"/>
    </row>
    <row r="129" spans="2:10" ht="15.6">
      <c r="B129" s="178"/>
      <c r="C129" s="18" t="s">
        <v>152</v>
      </c>
      <c r="D129" s="19" t="s">
        <v>153</v>
      </c>
      <c r="E129" s="21">
        <v>9.9000000000000005E-2</v>
      </c>
      <c r="F129" s="137">
        <v>325.54200000000003</v>
      </c>
      <c r="G129" s="86">
        <v>0</v>
      </c>
      <c r="H129" s="21">
        <f t="shared" si="12"/>
        <v>0</v>
      </c>
      <c r="I129" s="104">
        <f t="shared" si="13"/>
        <v>0</v>
      </c>
      <c r="J129" s="8"/>
    </row>
    <row r="130" spans="2:10" ht="15.6">
      <c r="B130" s="178"/>
      <c r="C130" s="18" t="s">
        <v>178</v>
      </c>
      <c r="D130" s="19" t="s">
        <v>179</v>
      </c>
      <c r="E130" s="21">
        <v>1.7000000000000001E-2</v>
      </c>
      <c r="F130" s="137">
        <v>55.86699999999999</v>
      </c>
      <c r="G130" s="86">
        <v>0</v>
      </c>
      <c r="H130" s="21">
        <f t="shared" si="12"/>
        <v>0</v>
      </c>
      <c r="I130" s="104">
        <f t="shared" si="13"/>
        <v>0</v>
      </c>
      <c r="J130" s="8"/>
    </row>
    <row r="131" spans="2:10" ht="15.6">
      <c r="B131" s="178"/>
      <c r="C131" s="25">
        <v>521</v>
      </c>
      <c r="D131" s="19" t="s">
        <v>405</v>
      </c>
      <c r="E131" s="27">
        <v>7.0999999999999994E-2</v>
      </c>
      <c r="F131" s="137">
        <v>233.12800000000001</v>
      </c>
      <c r="G131" s="86">
        <v>0</v>
      </c>
      <c r="H131" s="21">
        <f t="shared" ref="H131:H134" si="22">SUM(E131*G131)</f>
        <v>0</v>
      </c>
      <c r="I131" s="104">
        <f t="shared" si="13"/>
        <v>0</v>
      </c>
      <c r="J131" s="8"/>
    </row>
    <row r="132" spans="2:10" ht="15.6">
      <c r="B132" s="178"/>
      <c r="C132" s="25">
        <v>522</v>
      </c>
      <c r="D132" s="19" t="s">
        <v>406</v>
      </c>
      <c r="E132" s="27">
        <v>7.0999999999999994E-2</v>
      </c>
      <c r="F132" s="137">
        <v>233.12800000000001</v>
      </c>
      <c r="G132" s="86">
        <v>0</v>
      </c>
      <c r="H132" s="21">
        <f t="shared" si="22"/>
        <v>0</v>
      </c>
      <c r="I132" s="104">
        <f t="shared" si="13"/>
        <v>0</v>
      </c>
      <c r="J132" s="8"/>
    </row>
    <row r="133" spans="2:10" ht="15.6">
      <c r="B133" s="178"/>
      <c r="C133" s="25">
        <v>523</v>
      </c>
      <c r="D133" s="19" t="s">
        <v>407</v>
      </c>
      <c r="E133" s="27">
        <v>6.2E-2</v>
      </c>
      <c r="F133" s="137">
        <v>203.66500000000002</v>
      </c>
      <c r="G133" s="86">
        <v>0</v>
      </c>
      <c r="H133" s="21">
        <f t="shared" si="22"/>
        <v>0</v>
      </c>
      <c r="I133" s="104">
        <f t="shared" si="13"/>
        <v>0</v>
      </c>
      <c r="J133" s="8"/>
    </row>
    <row r="134" spans="2:10" ht="15.6">
      <c r="B134" s="179"/>
      <c r="C134" s="25">
        <v>524</v>
      </c>
      <c r="D134" s="26" t="s">
        <v>408</v>
      </c>
      <c r="E134" s="27">
        <v>0.121</v>
      </c>
      <c r="F134" s="137">
        <v>396.84615384615381</v>
      </c>
      <c r="G134" s="86">
        <v>0</v>
      </c>
      <c r="H134" s="21">
        <f t="shared" si="22"/>
        <v>0</v>
      </c>
      <c r="I134" s="104">
        <f t="shared" si="13"/>
        <v>0</v>
      </c>
      <c r="J134" s="8"/>
    </row>
    <row r="135" spans="2:10" ht="16.2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166</v>
      </c>
      <c r="H135" s="85" t="s">
        <v>167</v>
      </c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20">
        <v>4.4999999999999998E-2</v>
      </c>
      <c r="F136" s="139">
        <v>145.70499999999996</v>
      </c>
      <c r="G136" s="86">
        <v>0</v>
      </c>
      <c r="H136" s="21">
        <f t="shared" ref="H136" si="23">SUM(E136*G136)</f>
        <v>0</v>
      </c>
      <c r="I136" s="104">
        <f t="shared" si="13"/>
        <v>0</v>
      </c>
      <c r="J136" s="8"/>
    </row>
    <row r="137" spans="2:10" ht="15.6">
      <c r="B137" s="178"/>
      <c r="C137" s="18" t="s">
        <v>155</v>
      </c>
      <c r="D137" s="19" t="s">
        <v>156</v>
      </c>
      <c r="E137" s="20">
        <v>0.128</v>
      </c>
      <c r="F137" s="137">
        <v>420.85399999999993</v>
      </c>
      <c r="G137" s="86">
        <v>0</v>
      </c>
      <c r="H137" s="21">
        <f t="shared" si="12"/>
        <v>0</v>
      </c>
      <c r="I137" s="104">
        <f t="shared" si="13"/>
        <v>0</v>
      </c>
      <c r="J137" s="8"/>
    </row>
    <row r="138" spans="2:10" ht="15.6">
      <c r="B138" s="178"/>
      <c r="C138" s="18" t="s">
        <v>157</v>
      </c>
      <c r="D138" s="19" t="s">
        <v>158</v>
      </c>
      <c r="E138" s="20">
        <v>0.128</v>
      </c>
      <c r="F138" s="137">
        <v>420.85399999999993</v>
      </c>
      <c r="G138" s="86">
        <v>0</v>
      </c>
      <c r="H138" s="21">
        <f t="shared" si="12"/>
        <v>0</v>
      </c>
      <c r="I138" s="104">
        <f t="shared" si="13"/>
        <v>0</v>
      </c>
      <c r="J138" s="8"/>
    </row>
    <row r="139" spans="2:10" ht="15.6">
      <c r="B139" s="178"/>
      <c r="C139" s="18" t="s">
        <v>159</v>
      </c>
      <c r="D139" s="19" t="s">
        <v>160</v>
      </c>
      <c r="E139" s="20">
        <v>0.159</v>
      </c>
      <c r="F139" s="137">
        <v>522.60599999999999</v>
      </c>
      <c r="G139" s="86">
        <v>0</v>
      </c>
      <c r="H139" s="21">
        <f t="shared" si="12"/>
        <v>0</v>
      </c>
      <c r="I139" s="104">
        <f t="shared" si="13"/>
        <v>0</v>
      </c>
      <c r="J139" s="8"/>
    </row>
    <row r="140" spans="2:10" ht="15.6">
      <c r="B140" s="178"/>
      <c r="C140" s="18" t="s">
        <v>161</v>
      </c>
      <c r="D140" s="19" t="s">
        <v>162</v>
      </c>
      <c r="E140" s="20">
        <v>0.13300000000000001</v>
      </c>
      <c r="F140" s="137">
        <v>436.30999999999995</v>
      </c>
      <c r="G140" s="86">
        <v>0</v>
      </c>
      <c r="H140" s="21">
        <f t="shared" si="12"/>
        <v>0</v>
      </c>
      <c r="I140" s="104">
        <f t="shared" si="13"/>
        <v>0</v>
      </c>
      <c r="J140" s="8"/>
    </row>
    <row r="141" spans="2:10" ht="15.6">
      <c r="B141" s="178"/>
      <c r="C141" s="18" t="s">
        <v>476</v>
      </c>
      <c r="D141" s="19" t="s">
        <v>477</v>
      </c>
      <c r="E141" s="20">
        <v>7.1999999999999995E-2</v>
      </c>
      <c r="F141" s="137">
        <v>236.82814814814813</v>
      </c>
      <c r="G141" s="86">
        <v>0</v>
      </c>
      <c r="H141" s="21">
        <f t="shared" ref="H141" si="24">SUM(E141*G141)</f>
        <v>0</v>
      </c>
      <c r="I141" s="104">
        <f t="shared" ref="I141" si="25">SUM(F141*G141)</f>
        <v>0</v>
      </c>
      <c r="J141" s="8"/>
    </row>
    <row r="142" spans="2:10" ht="15.6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166</v>
      </c>
      <c r="H142" s="85" t="s">
        <v>167</v>
      </c>
      <c r="I142" s="15" t="s">
        <v>168</v>
      </c>
      <c r="J142" s="8"/>
    </row>
    <row r="143" spans="2:10" ht="15.6">
      <c r="B143" s="177" t="s">
        <v>478</v>
      </c>
      <c r="C143" s="18" t="s">
        <v>447</v>
      </c>
      <c r="D143" s="19" t="s">
        <v>452</v>
      </c>
      <c r="E143" s="20">
        <v>0.34100000000000003</v>
      </c>
      <c r="F143" s="137">
        <v>1121.2029629629631</v>
      </c>
      <c r="G143" s="86">
        <v>0</v>
      </c>
      <c r="H143" s="21">
        <f t="shared" ref="H143:H147" si="26">SUM(E143*G143)</f>
        <v>0</v>
      </c>
      <c r="I143" s="104">
        <f t="shared" ref="I143:I147" si="27">SUM(F143*G143)</f>
        <v>0</v>
      </c>
      <c r="J143" s="8"/>
    </row>
    <row r="144" spans="2:10" ht="15.6">
      <c r="B144" s="178"/>
      <c r="C144" s="18" t="s">
        <v>448</v>
      </c>
      <c r="D144" s="19" t="s">
        <v>453</v>
      </c>
      <c r="E144" s="20">
        <v>9.4E-2</v>
      </c>
      <c r="F144" s="272">
        <v>308.95899999999995</v>
      </c>
      <c r="G144" s="86">
        <v>0</v>
      </c>
      <c r="H144" s="21">
        <f t="shared" si="26"/>
        <v>0</v>
      </c>
      <c r="I144" s="104">
        <f t="shared" si="27"/>
        <v>0</v>
      </c>
      <c r="J144" s="8"/>
    </row>
    <row r="145" spans="2:18" ht="15.6">
      <c r="B145" s="178"/>
      <c r="C145" s="18" t="s">
        <v>449</v>
      </c>
      <c r="D145" s="19" t="s">
        <v>454</v>
      </c>
      <c r="E145" s="20">
        <v>8.8999999999999996E-2</v>
      </c>
      <c r="F145" s="138">
        <v>292.53699999999998</v>
      </c>
      <c r="G145" s="86">
        <v>0</v>
      </c>
      <c r="H145" s="21">
        <f t="shared" si="26"/>
        <v>0</v>
      </c>
      <c r="I145" s="104">
        <f t="shared" si="27"/>
        <v>0</v>
      </c>
      <c r="J145" s="8"/>
    </row>
    <row r="146" spans="2:18" ht="15.6">
      <c r="B146" s="178"/>
      <c r="C146" s="18" t="s">
        <v>450</v>
      </c>
      <c r="D146" s="19" t="s">
        <v>455</v>
      </c>
      <c r="E146" s="20">
        <v>9.4E-2</v>
      </c>
      <c r="F146" s="138">
        <v>308.95899999999995</v>
      </c>
      <c r="G146" s="86">
        <v>0</v>
      </c>
      <c r="H146" s="21">
        <f t="shared" si="26"/>
        <v>0</v>
      </c>
      <c r="I146" s="104">
        <f t="shared" si="27"/>
        <v>0</v>
      </c>
      <c r="J146" s="8"/>
    </row>
    <row r="147" spans="2:18" ht="16.2" thickBot="1">
      <c r="B147" s="178"/>
      <c r="C147" s="18" t="s">
        <v>451</v>
      </c>
      <c r="D147" s="19" t="s">
        <v>456</v>
      </c>
      <c r="E147" s="20">
        <v>0.10299999999999999</v>
      </c>
      <c r="F147" s="141">
        <v>338.58222222222224</v>
      </c>
      <c r="G147" s="86">
        <v>0</v>
      </c>
      <c r="H147" s="21">
        <f t="shared" si="26"/>
        <v>0</v>
      </c>
      <c r="I147" s="104">
        <f t="shared" si="27"/>
        <v>0</v>
      </c>
      <c r="J147" s="8"/>
    </row>
    <row r="148" spans="2:18" ht="14.4" customHeight="1">
      <c r="B148" s="232"/>
      <c r="C148" s="233"/>
      <c r="D148" s="233"/>
      <c r="E148" s="233"/>
      <c r="F148" s="234"/>
      <c r="G148" s="233"/>
      <c r="H148" s="233"/>
      <c r="I148" s="235"/>
      <c r="J148" s="12"/>
      <c r="K148" s="113"/>
      <c r="L148" s="62"/>
      <c r="M148" s="63"/>
      <c r="N148" s="64"/>
      <c r="O148" s="11"/>
      <c r="P148" s="11"/>
      <c r="Q148" s="11"/>
      <c r="R148" s="11"/>
    </row>
    <row r="149" spans="2:18" s="12" customFormat="1" ht="14.4" customHeight="1">
      <c r="B149" s="156" t="s">
        <v>249</v>
      </c>
      <c r="C149" s="156"/>
      <c r="D149" s="156"/>
      <c r="E149" s="156"/>
      <c r="F149" s="156"/>
      <c r="G149" s="156"/>
      <c r="H149" s="156"/>
      <c r="I149" s="156"/>
      <c r="K149" s="114"/>
      <c r="L149" s="57"/>
      <c r="M149" s="58"/>
      <c r="N149" s="64"/>
      <c r="O149" s="72"/>
      <c r="P149" s="60"/>
      <c r="Q149" s="11"/>
      <c r="R149" s="59"/>
    </row>
    <row r="150" spans="2:18" s="12" customFormat="1" ht="14.4" customHeight="1">
      <c r="B150" s="156" t="s">
        <v>264</v>
      </c>
      <c r="C150" s="156"/>
      <c r="D150" s="156"/>
      <c r="E150" s="156"/>
      <c r="F150" s="156"/>
      <c r="G150" s="156"/>
      <c r="H150" s="156"/>
      <c r="I150" s="156"/>
      <c r="K150" s="114"/>
      <c r="L150" s="57"/>
      <c r="M150" s="58"/>
      <c r="N150" s="64"/>
      <c r="O150" s="72"/>
      <c r="P150" s="60"/>
      <c r="Q150" s="11"/>
      <c r="R150" s="59"/>
    </row>
    <row r="151" spans="2:18" s="12" customFormat="1" ht="15.6" customHeight="1">
      <c r="B151" s="13" t="s">
        <v>6</v>
      </c>
      <c r="C151" s="13" t="s">
        <v>7</v>
      </c>
      <c r="D151" s="37" t="s">
        <v>265</v>
      </c>
      <c r="E151" s="28"/>
      <c r="F151" s="92" t="s">
        <v>9</v>
      </c>
      <c r="G151" s="15" t="s">
        <v>166</v>
      </c>
      <c r="H151" s="15"/>
      <c r="I151" s="15" t="s">
        <v>168</v>
      </c>
      <c r="K151" s="114"/>
      <c r="L151" s="61"/>
      <c r="M151" s="58"/>
      <c r="N151" s="64"/>
      <c r="O151" s="72"/>
      <c r="P151" s="60"/>
      <c r="Q151" s="11"/>
      <c r="R151" s="59"/>
    </row>
    <row r="152" spans="2:18" s="12" customFormat="1" ht="15.6" customHeight="1">
      <c r="B152" s="164"/>
      <c r="C152" s="31">
        <v>1001</v>
      </c>
      <c r="D152" s="34" t="s">
        <v>181</v>
      </c>
      <c r="E152" s="28"/>
      <c r="F152" s="142">
        <v>15.626153846153844</v>
      </c>
      <c r="G152" s="99">
        <v>0</v>
      </c>
      <c r="H152" s="15"/>
      <c r="I152" s="91">
        <f t="shared" ref="I152:I215" si="28">SUM(F152*G152)</f>
        <v>0</v>
      </c>
      <c r="K152" s="114"/>
      <c r="L152" s="61"/>
      <c r="M152" s="58"/>
      <c r="N152" s="64"/>
      <c r="O152" s="72"/>
      <c r="P152" s="60"/>
      <c r="Q152" s="11"/>
      <c r="R152" s="59"/>
    </row>
    <row r="153" spans="2:18" s="12" customFormat="1" ht="15.6" customHeight="1">
      <c r="B153" s="164"/>
      <c r="C153" s="31">
        <v>1004</v>
      </c>
      <c r="D153" s="34" t="s">
        <v>479</v>
      </c>
      <c r="E153" s="28"/>
      <c r="F153" s="142">
        <v>75.51384615384616</v>
      </c>
      <c r="G153" s="99">
        <v>0</v>
      </c>
      <c r="H153" s="15"/>
      <c r="I153" s="91">
        <f t="shared" si="28"/>
        <v>0</v>
      </c>
      <c r="K153" s="114"/>
      <c r="L153" s="61"/>
      <c r="M153" s="58"/>
      <c r="N153" s="64"/>
      <c r="O153" s="72"/>
      <c r="P153" s="60"/>
      <c r="Q153" s="11"/>
      <c r="R153" s="59"/>
    </row>
    <row r="154" spans="2:18" s="12" customFormat="1" ht="15.6" customHeight="1">
      <c r="B154" s="164"/>
      <c r="C154" s="31">
        <v>9093</v>
      </c>
      <c r="D154" s="34" t="s">
        <v>480</v>
      </c>
      <c r="E154" s="28"/>
      <c r="F154" s="142">
        <v>80.823076923076925</v>
      </c>
      <c r="G154" s="99">
        <v>0</v>
      </c>
      <c r="H154" s="15"/>
      <c r="I154" s="91">
        <f t="shared" si="28"/>
        <v>0</v>
      </c>
      <c r="K154" s="114"/>
      <c r="L154" s="61"/>
      <c r="M154" s="58"/>
      <c r="N154" s="64"/>
      <c r="O154" s="72"/>
      <c r="P154" s="60"/>
      <c r="Q154" s="11"/>
      <c r="R154" s="59"/>
    </row>
    <row r="155" spans="2:18" s="12" customFormat="1" ht="15.6" customHeight="1">
      <c r="B155" s="164"/>
      <c r="C155" s="31">
        <v>1008</v>
      </c>
      <c r="D155" s="34" t="s">
        <v>182</v>
      </c>
      <c r="E155" s="28"/>
      <c r="F155" s="142">
        <v>18.835384615384612</v>
      </c>
      <c r="G155" s="99">
        <v>0</v>
      </c>
      <c r="H155" s="15"/>
      <c r="I155" s="91">
        <f t="shared" si="28"/>
        <v>0</v>
      </c>
      <c r="K155" s="114"/>
      <c r="L155" s="61"/>
      <c r="M155" s="58"/>
      <c r="N155" s="64"/>
      <c r="O155" s="72"/>
      <c r="P155" s="60"/>
      <c r="Q155" s="11"/>
      <c r="R155" s="59"/>
    </row>
    <row r="156" spans="2:18" s="12" customFormat="1" ht="15.6" customHeight="1">
      <c r="B156" s="165"/>
      <c r="C156" s="135">
        <v>1148</v>
      </c>
      <c r="D156" s="35" t="s">
        <v>461</v>
      </c>
      <c r="E156" s="28"/>
      <c r="F156" s="142">
        <v>1.6046153846153848</v>
      </c>
      <c r="G156" s="98">
        <v>0</v>
      </c>
      <c r="H156" s="15"/>
      <c r="I156" s="91">
        <f t="shared" si="28"/>
        <v>0</v>
      </c>
      <c r="K156" s="114"/>
      <c r="L156" s="61"/>
      <c r="M156" s="58"/>
      <c r="N156" s="64"/>
      <c r="O156" s="72"/>
      <c r="P156" s="60"/>
      <c r="Q156" s="11"/>
      <c r="R156" s="59"/>
    </row>
    <row r="157" spans="2:18" s="12" customFormat="1" ht="15.6" customHeight="1">
      <c r="B157" s="13" t="s">
        <v>6</v>
      </c>
      <c r="C157" s="13" t="s">
        <v>7</v>
      </c>
      <c r="D157" s="37" t="s">
        <v>265</v>
      </c>
      <c r="E157" s="28"/>
      <c r="F157" s="92" t="s">
        <v>9</v>
      </c>
      <c r="G157" s="87" t="s">
        <v>166</v>
      </c>
      <c r="H157" s="15"/>
      <c r="I157" s="15" t="s">
        <v>168</v>
      </c>
      <c r="K157" s="114"/>
      <c r="L157" s="61"/>
      <c r="M157" s="58"/>
      <c r="N157" s="64"/>
      <c r="O157" s="72"/>
      <c r="P157" s="60"/>
      <c r="Q157" s="11"/>
      <c r="R157" s="59"/>
    </row>
    <row r="158" spans="2:18" s="12" customFormat="1" ht="15.6" customHeight="1">
      <c r="B158" s="163" t="s">
        <v>183</v>
      </c>
      <c r="C158" s="31">
        <v>1100</v>
      </c>
      <c r="D158" s="34" t="s">
        <v>184</v>
      </c>
      <c r="E158" s="28"/>
      <c r="F158" s="142">
        <v>10.144615384615385</v>
      </c>
      <c r="G158" s="98">
        <v>0</v>
      </c>
      <c r="H158" s="15"/>
      <c r="I158" s="91">
        <f t="shared" si="28"/>
        <v>0</v>
      </c>
      <c r="K158" s="114"/>
      <c r="L158" s="61"/>
      <c r="M158" s="58"/>
      <c r="N158" s="64"/>
      <c r="O158" s="72"/>
      <c r="P158" s="60"/>
      <c r="Q158" s="11"/>
      <c r="R158" s="59"/>
    </row>
    <row r="159" spans="2:18" s="12" customFormat="1" ht="15.6" customHeight="1">
      <c r="B159" s="164"/>
      <c r="C159" s="31">
        <v>1106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28"/>
        <v>0</v>
      </c>
      <c r="K159" s="114"/>
      <c r="L159" s="61"/>
      <c r="M159" s="58"/>
      <c r="N159" s="64"/>
      <c r="O159" s="72"/>
      <c r="P159" s="60"/>
      <c r="Q159" s="11"/>
      <c r="R159" s="59"/>
    </row>
    <row r="160" spans="2:18" s="12" customFormat="1" ht="15.6" customHeight="1">
      <c r="B160" s="164"/>
      <c r="C160" s="31">
        <v>1107</v>
      </c>
      <c r="D160" s="34" t="s">
        <v>186</v>
      </c>
      <c r="E160" s="28"/>
      <c r="F160" s="142">
        <v>3.22</v>
      </c>
      <c r="G160" s="98">
        <v>0</v>
      </c>
      <c r="H160" s="15"/>
      <c r="I160" s="91">
        <f t="shared" si="28"/>
        <v>0</v>
      </c>
      <c r="K160" s="114"/>
      <c r="L160" s="61"/>
      <c r="M160" s="58"/>
      <c r="N160" s="64"/>
      <c r="O160" s="72"/>
      <c r="P160" s="60"/>
      <c r="Q160" s="11"/>
      <c r="R160" s="59"/>
    </row>
    <row r="161" spans="2:18" s="12" customFormat="1" ht="15.6" customHeight="1">
      <c r="B161" s="164"/>
      <c r="C161" s="31">
        <v>1042</v>
      </c>
      <c r="D161" s="34" t="s">
        <v>462</v>
      </c>
      <c r="E161" s="28"/>
      <c r="F161" s="142">
        <v>5.384615384615385</v>
      </c>
      <c r="G161" s="98">
        <v>0</v>
      </c>
      <c r="H161" s="15"/>
      <c r="I161" s="91">
        <f t="shared" si="28"/>
        <v>0</v>
      </c>
      <c r="K161" s="114"/>
      <c r="L161" s="61"/>
      <c r="M161" s="58"/>
      <c r="N161" s="64"/>
      <c r="O161" s="72"/>
      <c r="P161" s="60"/>
      <c r="Q161" s="11"/>
      <c r="R161" s="59"/>
    </row>
    <row r="162" spans="2:18" s="12" customFormat="1" ht="15.6" customHeight="1">
      <c r="B162" s="164"/>
      <c r="C162" s="31">
        <v>1124</v>
      </c>
      <c r="D162" s="34" t="s">
        <v>187</v>
      </c>
      <c r="E162" s="28"/>
      <c r="F162" s="142">
        <v>1.6046153846153848</v>
      </c>
      <c r="G162" s="98">
        <v>0</v>
      </c>
      <c r="H162" s="15"/>
      <c r="I162" s="91">
        <f t="shared" si="28"/>
        <v>0</v>
      </c>
      <c r="K162" s="114"/>
      <c r="L162" s="61"/>
      <c r="M162" s="58"/>
      <c r="N162" s="64"/>
      <c r="O162" s="72"/>
      <c r="P162" s="60"/>
      <c r="Q162" s="11"/>
      <c r="R162" s="59"/>
    </row>
    <row r="163" spans="2:18" s="12" customFormat="1" ht="15.6" customHeight="1">
      <c r="B163" s="164"/>
      <c r="C163" s="31">
        <v>1139</v>
      </c>
      <c r="D163" s="78" t="s">
        <v>410</v>
      </c>
      <c r="E163" s="28"/>
      <c r="F163" s="143">
        <v>1.7230769230769232</v>
      </c>
      <c r="G163" s="98">
        <v>0</v>
      </c>
      <c r="H163" s="15"/>
      <c r="I163" s="91">
        <f t="shared" si="28"/>
        <v>0</v>
      </c>
      <c r="K163" s="114"/>
      <c r="L163" s="61"/>
      <c r="M163" s="58"/>
      <c r="N163" s="64"/>
      <c r="O163" s="72"/>
      <c r="P163" s="60"/>
      <c r="Q163" s="11"/>
      <c r="R163" s="59"/>
    </row>
    <row r="164" spans="2:18" s="12" customFormat="1" ht="15.6" customHeight="1">
      <c r="B164" s="164"/>
      <c r="C164" s="31">
        <v>1143</v>
      </c>
      <c r="D164" s="78" t="s">
        <v>409</v>
      </c>
      <c r="E164" s="28"/>
      <c r="F164" s="142">
        <v>1.6046153846153848</v>
      </c>
      <c r="G164" s="98">
        <v>0</v>
      </c>
      <c r="H164" s="15"/>
      <c r="I164" s="91">
        <f t="shared" si="28"/>
        <v>0</v>
      </c>
      <c r="K164" s="114"/>
      <c r="L164" s="61"/>
      <c r="M164" s="58"/>
      <c r="N164" s="64"/>
      <c r="O164" s="72"/>
      <c r="P164" s="60"/>
      <c r="Q164" s="11"/>
      <c r="R164" s="59"/>
    </row>
    <row r="165" spans="2:18" s="12" customFormat="1" ht="15.6" customHeight="1">
      <c r="B165" s="164"/>
      <c r="C165" s="31">
        <v>1147</v>
      </c>
      <c r="D165" s="80" t="s">
        <v>463</v>
      </c>
      <c r="E165" s="28"/>
      <c r="F165" s="142">
        <v>2.1</v>
      </c>
      <c r="G165" s="98">
        <v>0</v>
      </c>
      <c r="H165" s="15"/>
      <c r="I165" s="91">
        <f t="shared" si="28"/>
        <v>0</v>
      </c>
      <c r="K165" s="114"/>
      <c r="L165" s="61"/>
      <c r="M165" s="58"/>
      <c r="N165" s="64"/>
      <c r="O165" s="72"/>
      <c r="P165" s="60"/>
      <c r="Q165" s="11"/>
      <c r="R165" s="59"/>
    </row>
    <row r="166" spans="2:18" s="12" customFormat="1" ht="15.6" customHeight="1" thickBot="1">
      <c r="B166" s="165"/>
      <c r="C166" s="31">
        <v>9090</v>
      </c>
      <c r="D166" s="80" t="s">
        <v>411</v>
      </c>
      <c r="E166" s="28"/>
      <c r="F166" s="144">
        <v>108.63999999999999</v>
      </c>
      <c r="G166" s="98">
        <v>0</v>
      </c>
      <c r="H166" s="15"/>
      <c r="I166" s="91">
        <f t="shared" si="28"/>
        <v>0</v>
      </c>
      <c r="K166" s="114"/>
      <c r="L166" s="61"/>
      <c r="M166" s="58"/>
      <c r="N166" s="64"/>
      <c r="O166" s="72"/>
      <c r="P166" s="60"/>
      <c r="Q166" s="11"/>
      <c r="R166" s="59"/>
    </row>
    <row r="167" spans="2:18" s="12" customFormat="1" ht="15.6" customHeight="1">
      <c r="B167" s="13" t="s">
        <v>6</v>
      </c>
      <c r="C167" s="13" t="s">
        <v>7</v>
      </c>
      <c r="D167" s="37" t="s">
        <v>265</v>
      </c>
      <c r="E167" s="28"/>
      <c r="F167" s="92" t="s">
        <v>9</v>
      </c>
      <c r="G167" s="87" t="s">
        <v>166</v>
      </c>
      <c r="H167" s="15"/>
      <c r="I167" s="15" t="s">
        <v>168</v>
      </c>
      <c r="K167" s="114"/>
      <c r="L167" s="61"/>
      <c r="M167" s="58"/>
      <c r="N167" s="64"/>
      <c r="O167" s="72"/>
      <c r="P167" s="60"/>
      <c r="Q167" s="11"/>
      <c r="R167" s="59"/>
    </row>
    <row r="168" spans="2:18" s="12" customFormat="1" ht="15.6" customHeight="1">
      <c r="B168" s="157" t="s">
        <v>246</v>
      </c>
      <c r="C168" s="31">
        <v>1201</v>
      </c>
      <c r="D168" s="34" t="s">
        <v>188</v>
      </c>
      <c r="E168" s="28"/>
      <c r="F168" s="142">
        <v>62.79538461538462</v>
      </c>
      <c r="G168" s="98">
        <v>0</v>
      </c>
      <c r="H168" s="15"/>
      <c r="I168" s="91">
        <f t="shared" si="28"/>
        <v>0</v>
      </c>
      <c r="K168" s="114"/>
      <c r="L168" s="61"/>
      <c r="M168" s="58"/>
      <c r="N168" s="64"/>
      <c r="O168" s="72"/>
      <c r="P168" s="60"/>
      <c r="Q168" s="11"/>
      <c r="R168" s="59"/>
    </row>
    <row r="169" spans="2:18" s="12" customFormat="1" ht="15.6" customHeight="1">
      <c r="B169" s="157"/>
      <c r="C169" s="31">
        <v>1202</v>
      </c>
      <c r="D169" s="34" t="s">
        <v>316</v>
      </c>
      <c r="E169" s="28"/>
      <c r="F169" s="142">
        <v>7.1723076923076929</v>
      </c>
      <c r="G169" s="98">
        <v>0</v>
      </c>
      <c r="H169" s="15"/>
      <c r="I169" s="91">
        <f t="shared" si="28"/>
        <v>0</v>
      </c>
      <c r="K169" s="114"/>
      <c r="L169" s="61"/>
      <c r="M169" s="58"/>
      <c r="N169" s="64"/>
      <c r="O169" s="72"/>
      <c r="P169" s="60"/>
      <c r="Q169" s="11"/>
      <c r="R169" s="59"/>
    </row>
    <row r="170" spans="2:18" s="12" customFormat="1" ht="15.6" customHeight="1">
      <c r="B170" s="157"/>
      <c r="C170" s="31">
        <v>1204</v>
      </c>
      <c r="D170" s="34" t="s">
        <v>317</v>
      </c>
      <c r="E170" s="28"/>
      <c r="F170" s="142">
        <v>2.5738461538461541</v>
      </c>
      <c r="G170" s="98">
        <v>0</v>
      </c>
      <c r="H170" s="15"/>
      <c r="I170" s="91">
        <f t="shared" si="28"/>
        <v>0</v>
      </c>
      <c r="K170" s="114"/>
      <c r="L170" s="61"/>
      <c r="M170" s="58"/>
      <c r="N170" s="64"/>
      <c r="O170" s="72"/>
      <c r="P170" s="60"/>
      <c r="Q170" s="11"/>
      <c r="R170" s="59"/>
    </row>
    <row r="171" spans="2:18" s="12" customFormat="1" ht="15.6" customHeight="1">
      <c r="B171" s="157"/>
      <c r="C171" s="31">
        <v>1210</v>
      </c>
      <c r="D171" s="34" t="s">
        <v>189</v>
      </c>
      <c r="E171" s="28"/>
      <c r="F171" s="142">
        <v>7.1723076923076929</v>
      </c>
      <c r="G171" s="98">
        <v>0</v>
      </c>
      <c r="H171" s="15"/>
      <c r="I171" s="91">
        <f t="shared" si="28"/>
        <v>0</v>
      </c>
      <c r="K171" s="114"/>
      <c r="L171" s="61"/>
      <c r="M171" s="58"/>
      <c r="N171" s="64"/>
      <c r="O171" s="72"/>
      <c r="P171" s="60"/>
      <c r="Q171" s="11"/>
      <c r="R171" s="59"/>
    </row>
    <row r="172" spans="2:18" s="12" customFormat="1" ht="15.6" customHeight="1">
      <c r="B172" s="157"/>
      <c r="C172" s="135">
        <v>1222</v>
      </c>
      <c r="D172" s="34" t="s">
        <v>318</v>
      </c>
      <c r="E172" s="28"/>
      <c r="F172" s="142">
        <v>2.5738461538461541</v>
      </c>
      <c r="G172" s="98">
        <v>0</v>
      </c>
      <c r="H172" s="15"/>
      <c r="I172" s="91">
        <f t="shared" si="28"/>
        <v>0</v>
      </c>
      <c r="K172" s="114"/>
      <c r="L172" s="61"/>
      <c r="M172" s="58"/>
      <c r="N172" s="64"/>
      <c r="O172" s="72"/>
      <c r="P172" s="60"/>
      <c r="Q172" s="11"/>
      <c r="R172" s="59"/>
    </row>
    <row r="173" spans="2:18" s="12" customFormat="1" ht="15.6" customHeight="1">
      <c r="B173" s="157"/>
      <c r="C173" s="135">
        <v>1224</v>
      </c>
      <c r="D173" s="34" t="s">
        <v>319</v>
      </c>
      <c r="E173" s="28"/>
      <c r="F173" s="142">
        <v>100.95076923076921</v>
      </c>
      <c r="G173" s="98">
        <v>0</v>
      </c>
      <c r="H173" s="15"/>
      <c r="I173" s="91">
        <f t="shared" si="28"/>
        <v>0</v>
      </c>
      <c r="K173" s="114"/>
      <c r="L173" s="61"/>
      <c r="M173" s="58"/>
      <c r="N173" s="64"/>
      <c r="O173" s="72"/>
      <c r="P173" s="60"/>
      <c r="Q173" s="11"/>
      <c r="R173" s="59"/>
    </row>
    <row r="174" spans="2:18" s="12" customFormat="1" ht="15.6" customHeight="1">
      <c r="B174" s="157"/>
      <c r="C174" s="174">
        <v>1502</v>
      </c>
      <c r="D174" s="34" t="s">
        <v>190</v>
      </c>
      <c r="E174" s="28"/>
      <c r="F174" s="142">
        <v>78.249230769230763</v>
      </c>
      <c r="G174" s="98">
        <v>0</v>
      </c>
      <c r="H174" s="15"/>
      <c r="I174" s="91">
        <f t="shared" si="28"/>
        <v>0</v>
      </c>
      <c r="K174" s="114"/>
      <c r="L174" s="61"/>
      <c r="M174" s="58"/>
      <c r="N174" s="64"/>
      <c r="O174" s="72"/>
      <c r="P174" s="60"/>
      <c r="Q174" s="11"/>
      <c r="R174" s="59"/>
    </row>
    <row r="175" spans="2:18" s="12" customFormat="1" ht="15.6" customHeight="1">
      <c r="B175" s="157"/>
      <c r="C175" s="175"/>
      <c r="D175" s="34" t="s">
        <v>191</v>
      </c>
      <c r="E175" s="28"/>
      <c r="F175" s="142">
        <v>156.49846153846153</v>
      </c>
      <c r="G175" s="98">
        <v>0</v>
      </c>
      <c r="H175" s="15"/>
      <c r="I175" s="91">
        <f t="shared" si="28"/>
        <v>0</v>
      </c>
      <c r="K175" s="114"/>
      <c r="L175" s="61"/>
      <c r="M175" s="58"/>
      <c r="N175" s="64"/>
      <c r="O175" s="72"/>
      <c r="P175" s="60"/>
      <c r="Q175" s="11"/>
      <c r="R175" s="59"/>
    </row>
    <row r="176" spans="2:18" s="12" customFormat="1" ht="15.6" customHeight="1">
      <c r="B176" s="157"/>
      <c r="C176" s="176"/>
      <c r="D176" s="34" t="s">
        <v>192</v>
      </c>
      <c r="E176" s="28"/>
      <c r="F176" s="142">
        <v>234.75846153846157</v>
      </c>
      <c r="G176" s="98">
        <v>0</v>
      </c>
      <c r="H176" s="15"/>
      <c r="I176" s="91">
        <f t="shared" si="28"/>
        <v>0</v>
      </c>
      <c r="K176" s="114"/>
      <c r="L176" s="61"/>
      <c r="M176" s="58"/>
      <c r="N176" s="64"/>
      <c r="O176" s="72"/>
      <c r="P176" s="60"/>
      <c r="Q176" s="11"/>
      <c r="R176" s="59"/>
    </row>
    <row r="177" spans="2:18" s="12" customFormat="1" ht="15.6" customHeight="1">
      <c r="B177" s="157"/>
      <c r="C177" s="31">
        <v>1505</v>
      </c>
      <c r="D177" s="34" t="s">
        <v>193</v>
      </c>
      <c r="E177" s="28"/>
      <c r="F177" s="142">
        <v>672.81846153846152</v>
      </c>
      <c r="G177" s="98">
        <v>0</v>
      </c>
      <c r="H177" s="15"/>
      <c r="I177" s="91">
        <f t="shared" si="28"/>
        <v>0</v>
      </c>
      <c r="K177" s="114"/>
      <c r="L177" s="61"/>
      <c r="M177" s="58"/>
      <c r="N177" s="64"/>
      <c r="O177" s="72"/>
      <c r="P177" s="60"/>
      <c r="Q177" s="11"/>
      <c r="R177" s="59"/>
    </row>
    <row r="178" spans="2:18" s="12" customFormat="1" ht="15.6" customHeight="1">
      <c r="B178" s="157"/>
      <c r="C178" s="31">
        <v>1536</v>
      </c>
      <c r="D178" s="34" t="s">
        <v>194</v>
      </c>
      <c r="E178" s="28"/>
      <c r="F178" s="142">
        <v>788.57692307692309</v>
      </c>
      <c r="G178" s="98">
        <v>0</v>
      </c>
      <c r="H178" s="15"/>
      <c r="I178" s="91">
        <f t="shared" si="28"/>
        <v>0</v>
      </c>
      <c r="K178" s="114"/>
      <c r="L178" s="61"/>
      <c r="M178" s="58"/>
      <c r="N178" s="64"/>
      <c r="O178" s="72"/>
      <c r="P178" s="60"/>
      <c r="Q178" s="11"/>
      <c r="R178" s="59"/>
    </row>
    <row r="179" spans="2:18" s="12" customFormat="1" ht="15.6" customHeight="1" thickBot="1">
      <c r="B179" s="157"/>
      <c r="C179" s="31">
        <v>1301</v>
      </c>
      <c r="D179" s="34" t="s">
        <v>195</v>
      </c>
      <c r="E179" s="28"/>
      <c r="F179" s="144">
        <v>62.563199999999995</v>
      </c>
      <c r="G179" s="98">
        <v>0</v>
      </c>
      <c r="H179" s="15"/>
      <c r="I179" s="91">
        <f t="shared" si="28"/>
        <v>0</v>
      </c>
      <c r="K179" s="114"/>
      <c r="L179" s="61"/>
      <c r="M179" s="58"/>
      <c r="N179" s="64"/>
      <c r="O179" s="72"/>
      <c r="P179" s="60"/>
      <c r="Q179" s="11"/>
      <c r="R179" s="59"/>
    </row>
    <row r="180" spans="2:18" s="12" customFormat="1" ht="15.6" customHeight="1">
      <c r="B180" s="13" t="s">
        <v>6</v>
      </c>
      <c r="C180" s="13" t="s">
        <v>7</v>
      </c>
      <c r="D180" s="37" t="s">
        <v>265</v>
      </c>
      <c r="E180" s="28"/>
      <c r="F180" s="92" t="s">
        <v>9</v>
      </c>
      <c r="G180" s="87" t="s">
        <v>166</v>
      </c>
      <c r="H180" s="15"/>
      <c r="I180" s="15" t="s">
        <v>168</v>
      </c>
      <c r="K180" s="114"/>
      <c r="L180" s="61"/>
      <c r="M180" s="58"/>
      <c r="N180" s="64"/>
      <c r="O180" s="72"/>
      <c r="P180" s="60"/>
      <c r="Q180" s="11"/>
      <c r="R180" s="59"/>
    </row>
    <row r="181" spans="2:18" s="12" customFormat="1" ht="15.6" customHeight="1">
      <c r="B181" s="160" t="s">
        <v>247</v>
      </c>
      <c r="C181" s="31">
        <v>1212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28"/>
        <v>0</v>
      </c>
      <c r="K181" s="114"/>
      <c r="L181" s="61"/>
      <c r="M181" s="58"/>
      <c r="N181" s="64"/>
      <c r="O181" s="72"/>
      <c r="P181" s="60"/>
      <c r="Q181" s="11"/>
      <c r="R181" s="59"/>
    </row>
    <row r="182" spans="2:18" s="12" customFormat="1" ht="15.6" customHeight="1">
      <c r="B182" s="160"/>
      <c r="C182" s="31">
        <v>1223</v>
      </c>
      <c r="D182" s="34" t="s">
        <v>321</v>
      </c>
      <c r="E182" s="28"/>
      <c r="F182" s="89">
        <v>0</v>
      </c>
      <c r="G182" s="98">
        <v>0</v>
      </c>
      <c r="H182" s="15"/>
      <c r="I182" s="91">
        <f t="shared" si="28"/>
        <v>0</v>
      </c>
      <c r="K182" s="114"/>
      <c r="L182" s="61"/>
      <c r="M182" s="58"/>
      <c r="N182" s="64"/>
      <c r="O182" s="72"/>
      <c r="P182" s="60"/>
      <c r="Q182" s="11"/>
      <c r="R182" s="59"/>
    </row>
    <row r="183" spans="2:18" s="12" customFormat="1" ht="15.6" customHeight="1">
      <c r="B183" s="160"/>
      <c r="C183" s="32">
        <v>1537</v>
      </c>
      <c r="D183" s="36" t="s">
        <v>196</v>
      </c>
      <c r="E183" s="28"/>
      <c r="F183" s="89">
        <v>0</v>
      </c>
      <c r="G183" s="98">
        <v>0</v>
      </c>
      <c r="H183" s="15"/>
      <c r="I183" s="91">
        <f t="shared" si="28"/>
        <v>0</v>
      </c>
      <c r="K183" s="114"/>
      <c r="L183" s="61"/>
      <c r="M183" s="58"/>
      <c r="N183" s="64"/>
      <c r="O183" s="72"/>
      <c r="P183" s="60"/>
      <c r="Q183" s="11"/>
      <c r="R183" s="59"/>
    </row>
    <row r="184" spans="2:18" s="12" customFormat="1" ht="15.6" customHeight="1">
      <c r="B184" s="13" t="s">
        <v>6</v>
      </c>
      <c r="C184" s="13" t="s">
        <v>7</v>
      </c>
      <c r="D184" s="37" t="s">
        <v>265</v>
      </c>
      <c r="E184" s="28"/>
      <c r="F184" s="92" t="s">
        <v>9</v>
      </c>
      <c r="G184" s="87" t="s">
        <v>166</v>
      </c>
      <c r="H184" s="15"/>
      <c r="I184" s="15" t="s">
        <v>168</v>
      </c>
      <c r="K184" s="114"/>
      <c r="L184" s="61"/>
      <c r="M184" s="58"/>
      <c r="N184" s="64"/>
      <c r="O184" s="72"/>
      <c r="P184" s="60"/>
      <c r="Q184" s="11"/>
      <c r="R184" s="59"/>
    </row>
    <row r="185" spans="2:18" s="12" customFormat="1" ht="15.6" customHeight="1">
      <c r="B185" s="164"/>
      <c r="C185" s="31">
        <v>1503</v>
      </c>
      <c r="D185" s="34" t="s">
        <v>197</v>
      </c>
      <c r="E185" s="28"/>
      <c r="F185" s="142">
        <v>1690.9738461538464</v>
      </c>
      <c r="G185" s="98">
        <v>0</v>
      </c>
      <c r="H185" s="15"/>
      <c r="I185" s="91">
        <f t="shared" si="28"/>
        <v>0</v>
      </c>
      <c r="K185" s="114"/>
      <c r="L185" s="61"/>
      <c r="M185" s="58"/>
      <c r="N185" s="64"/>
      <c r="O185" s="72"/>
      <c r="P185" s="60"/>
      <c r="Q185" s="11"/>
      <c r="R185" s="59"/>
    </row>
    <row r="186" spans="2:18" s="12" customFormat="1" ht="15.6" customHeight="1">
      <c r="B186" s="164"/>
      <c r="C186" s="31">
        <v>1538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28"/>
        <v>0</v>
      </c>
      <c r="K186" s="114"/>
      <c r="L186" s="61"/>
      <c r="M186" s="58"/>
      <c r="N186" s="64"/>
      <c r="O186" s="72"/>
      <c r="P186" s="60"/>
      <c r="Q186" s="11"/>
      <c r="R186" s="59"/>
    </row>
    <row r="187" spans="2:18" s="12" customFormat="1" ht="15.6" customHeight="1">
      <c r="B187" s="164"/>
      <c r="C187" s="31">
        <v>1508</v>
      </c>
      <c r="D187" s="34" t="s">
        <v>199</v>
      </c>
      <c r="E187" s="28"/>
      <c r="F187" s="142">
        <v>756.69999999999993</v>
      </c>
      <c r="G187" s="98">
        <v>0</v>
      </c>
      <c r="H187" s="15"/>
      <c r="I187" s="91">
        <f t="shared" si="28"/>
        <v>0</v>
      </c>
      <c r="K187" s="114"/>
      <c r="L187" s="61"/>
      <c r="M187" s="58"/>
      <c r="N187" s="64"/>
      <c r="O187" s="72"/>
      <c r="P187" s="60"/>
      <c r="Q187" s="11"/>
      <c r="R187" s="59"/>
    </row>
    <row r="188" spans="2:18" s="12" customFormat="1" ht="15.6" customHeight="1">
      <c r="B188" s="164"/>
      <c r="C188" s="31">
        <v>1509</v>
      </c>
      <c r="D188" s="34" t="s">
        <v>412</v>
      </c>
      <c r="E188" s="28"/>
      <c r="F188" s="142">
        <v>756.69999999999993</v>
      </c>
      <c r="G188" s="98">
        <v>0</v>
      </c>
      <c r="H188" s="15"/>
      <c r="I188" s="91">
        <f t="shared" si="28"/>
        <v>0</v>
      </c>
      <c r="K188" s="114"/>
      <c r="L188" s="61"/>
      <c r="M188" s="58"/>
      <c r="N188" s="64"/>
      <c r="O188" s="72"/>
      <c r="P188" s="60"/>
      <c r="Q188" s="11"/>
      <c r="R188" s="59"/>
    </row>
    <row r="189" spans="2:18" s="12" customFormat="1" ht="15.6" customHeight="1">
      <c r="B189" s="164"/>
      <c r="C189" s="31">
        <v>1510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28"/>
        <v>0</v>
      </c>
      <c r="K189" s="114"/>
      <c r="L189" s="61"/>
      <c r="M189" s="58"/>
      <c r="N189" s="64"/>
      <c r="O189" s="72"/>
      <c r="P189" s="60"/>
      <c r="Q189" s="11"/>
      <c r="R189" s="59"/>
    </row>
    <row r="190" spans="2:18" s="12" customFormat="1" ht="15.6" customHeight="1">
      <c r="B190" s="164"/>
      <c r="C190" s="31">
        <v>1511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28"/>
        <v>0</v>
      </c>
      <c r="K190" s="114"/>
      <c r="L190" s="61"/>
      <c r="M190" s="58"/>
      <c r="N190" s="64"/>
      <c r="O190" s="72"/>
      <c r="P190" s="60"/>
      <c r="Q190" s="11"/>
      <c r="R190" s="59"/>
    </row>
    <row r="191" spans="2:18" s="12" customFormat="1" ht="15.6" customHeight="1">
      <c r="B191" s="164"/>
      <c r="C191" s="31">
        <v>1512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28"/>
        <v>0</v>
      </c>
      <c r="K191" s="114"/>
      <c r="L191" s="61"/>
      <c r="M191" s="58"/>
      <c r="N191" s="64"/>
      <c r="O191" s="72"/>
      <c r="P191" s="60"/>
      <c r="Q191" s="11"/>
      <c r="R191" s="59"/>
    </row>
    <row r="192" spans="2:18" s="12" customFormat="1" ht="15.6" customHeight="1">
      <c r="B192" s="164"/>
      <c r="C192" s="31">
        <v>1513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28"/>
        <v>0</v>
      </c>
      <c r="K192" s="114"/>
      <c r="L192" s="61"/>
      <c r="M192" s="58"/>
      <c r="N192" s="64"/>
      <c r="O192" s="72"/>
      <c r="P192" s="60"/>
      <c r="Q192" s="11"/>
      <c r="R192" s="59"/>
    </row>
    <row r="193" spans="2:18" s="12" customFormat="1" ht="15.6" customHeight="1">
      <c r="B193" s="164"/>
      <c r="C193" s="31">
        <v>1514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28"/>
        <v>0</v>
      </c>
      <c r="K193" s="114"/>
      <c r="L193" s="61"/>
      <c r="M193" s="58"/>
      <c r="N193" s="64"/>
      <c r="O193" s="72"/>
      <c r="P193" s="60"/>
      <c r="Q193" s="11"/>
      <c r="R193" s="59"/>
    </row>
    <row r="194" spans="2:18" s="12" customFormat="1" ht="15.6" customHeight="1">
      <c r="B194" s="164"/>
      <c r="C194" s="31">
        <v>1515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si="28"/>
        <v>0</v>
      </c>
      <c r="K194" s="114"/>
      <c r="L194" s="61"/>
      <c r="M194" s="58"/>
      <c r="N194" s="64"/>
      <c r="O194" s="72"/>
      <c r="P194" s="60"/>
      <c r="Q194" s="11"/>
      <c r="R194" s="59"/>
    </row>
    <row r="195" spans="2:18" s="12" customFormat="1" ht="15.6" customHeight="1">
      <c r="B195" s="164"/>
      <c r="C195" s="31">
        <v>1518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28"/>
        <v>0</v>
      </c>
      <c r="K195" s="114"/>
      <c r="L195" s="61"/>
      <c r="M195" s="58"/>
      <c r="N195" s="64"/>
      <c r="O195" s="72"/>
      <c r="P195" s="60"/>
      <c r="Q195" s="11"/>
      <c r="R195" s="59"/>
    </row>
    <row r="196" spans="2:18" s="12" customFormat="1" ht="15.6" customHeight="1">
      <c r="B196" s="164"/>
      <c r="C196" s="31">
        <v>1528</v>
      </c>
      <c r="D196" s="34" t="s">
        <v>207</v>
      </c>
      <c r="E196" s="28"/>
      <c r="F196" s="142">
        <v>756.69999999999993</v>
      </c>
      <c r="G196" s="98">
        <v>0</v>
      </c>
      <c r="H196" s="15"/>
      <c r="I196" s="91">
        <f t="shared" si="28"/>
        <v>0</v>
      </c>
      <c r="K196" s="114"/>
      <c r="L196" s="61"/>
      <c r="M196" s="58"/>
      <c r="N196" s="64"/>
      <c r="O196" s="72"/>
      <c r="P196" s="60"/>
      <c r="Q196" s="11"/>
      <c r="R196" s="59"/>
    </row>
    <row r="197" spans="2:18" s="12" customFormat="1" ht="15.6" customHeight="1">
      <c r="B197" s="164"/>
      <c r="C197" s="31">
        <v>1532</v>
      </c>
      <c r="D197" s="34" t="s">
        <v>208</v>
      </c>
      <c r="E197" s="28"/>
      <c r="F197" s="142">
        <v>844.9215384615386</v>
      </c>
      <c r="G197" s="98">
        <v>0</v>
      </c>
      <c r="H197" s="15"/>
      <c r="I197" s="91">
        <f t="shared" si="28"/>
        <v>0</v>
      </c>
      <c r="K197" s="114"/>
      <c r="L197" s="61"/>
      <c r="M197" s="58"/>
      <c r="N197" s="64"/>
      <c r="O197" s="72"/>
      <c r="P197" s="60"/>
      <c r="Q197" s="11"/>
      <c r="R197" s="59"/>
    </row>
    <row r="198" spans="2:18" s="12" customFormat="1" ht="15.6" customHeight="1">
      <c r="B198" s="164"/>
      <c r="C198" s="31">
        <v>1533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28"/>
        <v>0</v>
      </c>
      <c r="K198" s="114"/>
      <c r="L198" s="61"/>
      <c r="M198" s="58"/>
      <c r="N198" s="64"/>
      <c r="O198" s="72"/>
      <c r="P198" s="60"/>
      <c r="Q198" s="11"/>
      <c r="R198" s="59"/>
    </row>
    <row r="199" spans="2:18" s="12" customFormat="1" ht="15.6" customHeight="1">
      <c r="B199" s="164"/>
      <c r="C199" s="31">
        <v>1534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28"/>
        <v>0</v>
      </c>
      <c r="K199" s="114"/>
      <c r="L199" s="61"/>
      <c r="M199" s="58"/>
      <c r="N199" s="64"/>
      <c r="O199" s="72"/>
      <c r="P199" s="60"/>
      <c r="Q199" s="11"/>
      <c r="R199" s="59"/>
    </row>
    <row r="200" spans="2:18" s="12" customFormat="1" ht="15.6" customHeight="1">
      <c r="B200" s="164"/>
      <c r="C200" s="31">
        <v>1535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28"/>
        <v>0</v>
      </c>
      <c r="K200" s="114"/>
      <c r="L200" s="61"/>
      <c r="M200" s="58"/>
      <c r="N200" s="64"/>
      <c r="O200" s="72"/>
      <c r="P200" s="60"/>
      <c r="Q200" s="11"/>
      <c r="R200" s="59"/>
    </row>
    <row r="201" spans="2:18" s="12" customFormat="1" ht="15.6" customHeight="1">
      <c r="B201" s="164"/>
      <c r="C201" s="31">
        <v>1539</v>
      </c>
      <c r="D201" s="34" t="s">
        <v>212</v>
      </c>
      <c r="E201" s="28"/>
      <c r="F201" s="142">
        <v>756.69999999999993</v>
      </c>
      <c r="G201" s="98">
        <v>0</v>
      </c>
      <c r="H201" s="15"/>
      <c r="I201" s="91">
        <f t="shared" si="28"/>
        <v>0</v>
      </c>
      <c r="K201" s="114"/>
      <c r="L201" s="61"/>
      <c r="M201" s="58"/>
      <c r="N201" s="64"/>
      <c r="O201" s="72"/>
      <c r="P201" s="60"/>
      <c r="Q201" s="11"/>
      <c r="R201" s="59"/>
    </row>
    <row r="202" spans="2:18" s="12" customFormat="1" ht="15.6" customHeight="1">
      <c r="B202" s="164"/>
      <c r="C202" s="31">
        <v>1541</v>
      </c>
      <c r="D202" s="34" t="s">
        <v>413</v>
      </c>
      <c r="E202" s="28"/>
      <c r="F202" s="142">
        <v>756.69999999999993</v>
      </c>
      <c r="G202" s="98">
        <v>0</v>
      </c>
      <c r="H202" s="15"/>
      <c r="I202" s="91">
        <f t="shared" si="28"/>
        <v>0</v>
      </c>
      <c r="K202" s="114"/>
      <c r="L202" s="61"/>
      <c r="M202" s="58"/>
      <c r="N202" s="64"/>
      <c r="O202" s="72"/>
      <c r="P202" s="60"/>
      <c r="Q202" s="11"/>
      <c r="R202" s="59"/>
    </row>
    <row r="203" spans="2:18" s="12" customFormat="1" ht="15.6" customHeight="1">
      <c r="B203" s="164"/>
      <c r="C203" s="31">
        <v>1542</v>
      </c>
      <c r="D203" s="34" t="s">
        <v>464</v>
      </c>
      <c r="E203" s="28"/>
      <c r="F203" s="142">
        <v>756.69999999999993</v>
      </c>
      <c r="G203" s="98">
        <v>0</v>
      </c>
      <c r="H203" s="15"/>
      <c r="I203" s="91">
        <f t="shared" si="28"/>
        <v>0</v>
      </c>
      <c r="K203" s="114"/>
      <c r="L203" s="61"/>
      <c r="M203" s="58"/>
      <c r="N203" s="64"/>
      <c r="O203" s="72"/>
      <c r="P203" s="60"/>
      <c r="Q203" s="11"/>
      <c r="R203" s="59"/>
    </row>
    <row r="204" spans="2:18" s="12" customFormat="1" ht="15.6" customHeight="1">
      <c r="B204" s="164"/>
      <c r="C204" s="31">
        <v>1543</v>
      </c>
      <c r="D204" s="34" t="s">
        <v>482</v>
      </c>
      <c r="E204" s="28"/>
      <c r="F204" s="142">
        <v>756.69999999999993</v>
      </c>
      <c r="G204" s="98">
        <v>0</v>
      </c>
      <c r="H204" s="15"/>
      <c r="I204" s="91">
        <f t="shared" si="28"/>
        <v>0</v>
      </c>
      <c r="K204" s="114"/>
      <c r="L204" s="61"/>
      <c r="M204" s="58"/>
      <c r="N204" s="64"/>
      <c r="O204" s="72"/>
      <c r="P204" s="60"/>
      <c r="Q204" s="11"/>
      <c r="R204" s="59"/>
    </row>
    <row r="205" spans="2:18" s="12" customFormat="1" ht="15.6" customHeight="1">
      <c r="B205" s="164"/>
      <c r="C205" s="31">
        <v>1602</v>
      </c>
      <c r="D205" s="34" t="s">
        <v>481</v>
      </c>
      <c r="E205" s="28"/>
      <c r="F205" s="142">
        <v>17.392307692307689</v>
      </c>
      <c r="G205" s="98">
        <v>0</v>
      </c>
      <c r="H205" s="15"/>
      <c r="I205" s="91">
        <f t="shared" si="28"/>
        <v>0</v>
      </c>
      <c r="K205" s="114"/>
      <c r="L205" s="61"/>
      <c r="M205" s="58"/>
      <c r="N205" s="64"/>
      <c r="O205" s="72"/>
      <c r="P205" s="60"/>
      <c r="Q205" s="11"/>
      <c r="R205" s="59"/>
    </row>
    <row r="206" spans="2:18" s="12" customFormat="1" ht="15.6" customHeight="1">
      <c r="B206" s="164"/>
      <c r="C206" s="31">
        <v>1800</v>
      </c>
      <c r="D206" s="34" t="s">
        <v>213</v>
      </c>
      <c r="E206" s="28"/>
      <c r="F206" s="142">
        <v>2.1</v>
      </c>
      <c r="G206" s="98">
        <v>0</v>
      </c>
      <c r="H206" s="15"/>
      <c r="I206" s="91">
        <f t="shared" si="28"/>
        <v>0</v>
      </c>
      <c r="K206" s="114"/>
      <c r="L206" s="61"/>
      <c r="M206" s="58"/>
      <c r="N206" s="64"/>
      <c r="O206" s="72"/>
      <c r="P206" s="60"/>
      <c r="Q206" s="11"/>
      <c r="R206" s="59"/>
    </row>
    <row r="207" spans="2:18" s="12" customFormat="1" ht="15.6" customHeight="1">
      <c r="B207" s="164"/>
      <c r="C207" s="31">
        <v>7003</v>
      </c>
      <c r="D207" s="34" t="s">
        <v>465</v>
      </c>
      <c r="E207" s="28"/>
      <c r="F207" s="142">
        <v>411.02923076923076</v>
      </c>
      <c r="G207" s="98">
        <v>0</v>
      </c>
      <c r="H207" s="15"/>
      <c r="I207" s="91">
        <f t="shared" si="28"/>
        <v>0</v>
      </c>
      <c r="K207" s="114"/>
      <c r="L207" s="61"/>
      <c r="M207" s="58"/>
      <c r="N207" s="64"/>
      <c r="O207" s="72"/>
      <c r="P207" s="60"/>
      <c r="Q207" s="11"/>
      <c r="R207" s="59"/>
    </row>
    <row r="208" spans="2:18" s="12" customFormat="1" ht="15.6" customHeight="1">
      <c r="B208" s="164"/>
      <c r="C208" s="31">
        <v>7004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si="28"/>
        <v>0</v>
      </c>
      <c r="K208" s="114"/>
      <c r="L208" s="61"/>
      <c r="M208" s="58"/>
      <c r="N208" s="64"/>
      <c r="O208" s="72"/>
      <c r="P208" s="60"/>
      <c r="Q208" s="11"/>
      <c r="R208" s="59"/>
    </row>
    <row r="209" spans="2:18" s="12" customFormat="1" ht="15.6" customHeight="1">
      <c r="B209" s="164"/>
      <c r="C209" s="31">
        <v>7005</v>
      </c>
      <c r="D209" s="34" t="s">
        <v>256</v>
      </c>
      <c r="E209" s="28"/>
      <c r="F209" s="142">
        <v>411.02923076923076</v>
      </c>
      <c r="G209" s="98">
        <v>0</v>
      </c>
      <c r="H209" s="15"/>
      <c r="I209" s="91">
        <f t="shared" si="28"/>
        <v>0</v>
      </c>
      <c r="K209" s="114"/>
      <c r="L209" s="61"/>
      <c r="M209" s="58"/>
      <c r="N209" s="64"/>
      <c r="O209" s="72"/>
      <c r="P209" s="60"/>
      <c r="Q209" s="11"/>
      <c r="R209" s="59"/>
    </row>
    <row r="210" spans="2:18" s="12" customFormat="1" ht="15.6" customHeight="1" thickBot="1">
      <c r="B210" s="165"/>
      <c r="C210" s="31">
        <v>7009</v>
      </c>
      <c r="D210" s="34" t="s">
        <v>483</v>
      </c>
      <c r="E210" s="28"/>
      <c r="F210" s="144">
        <v>411.02923076923076</v>
      </c>
      <c r="G210" s="98">
        <v>0</v>
      </c>
      <c r="H210" s="15"/>
      <c r="I210" s="91">
        <f t="shared" si="28"/>
        <v>0</v>
      </c>
      <c r="K210" s="114"/>
      <c r="L210" s="61"/>
      <c r="M210" s="58"/>
      <c r="N210" s="64"/>
      <c r="O210" s="72"/>
      <c r="P210" s="60"/>
      <c r="Q210" s="11"/>
      <c r="R210" s="59"/>
    </row>
    <row r="211" spans="2:18" s="12" customFormat="1" ht="15.6" customHeight="1">
      <c r="B211" s="13" t="s">
        <v>6</v>
      </c>
      <c r="C211" s="13" t="s">
        <v>7</v>
      </c>
      <c r="D211" s="37" t="s">
        <v>265</v>
      </c>
      <c r="E211" s="28"/>
      <c r="F211" s="92" t="s">
        <v>9</v>
      </c>
      <c r="G211" s="87" t="s">
        <v>166</v>
      </c>
      <c r="H211" s="15"/>
      <c r="I211" s="92" t="s">
        <v>168</v>
      </c>
      <c r="K211" s="114"/>
      <c r="L211" s="61"/>
      <c r="M211" s="58"/>
      <c r="N211" s="64"/>
      <c r="O211" s="72"/>
      <c r="P211" s="60"/>
      <c r="Q211" s="11"/>
      <c r="R211" s="59"/>
    </row>
    <row r="212" spans="2:18" s="12" customFormat="1" ht="15.6" customHeight="1">
      <c r="B212" s="163" t="s">
        <v>214</v>
      </c>
      <c r="C212" s="33" t="s">
        <v>215</v>
      </c>
      <c r="D212" s="34" t="s">
        <v>216</v>
      </c>
      <c r="E212" s="28"/>
      <c r="F212" s="142">
        <v>466.4153846153846</v>
      </c>
      <c r="G212" s="98">
        <v>0</v>
      </c>
      <c r="H212" s="15"/>
      <c r="I212" s="91">
        <f t="shared" si="28"/>
        <v>0</v>
      </c>
      <c r="K212" s="114"/>
      <c r="L212" s="61"/>
      <c r="M212" s="58"/>
      <c r="N212" s="64"/>
      <c r="O212" s="72"/>
      <c r="P212" s="60"/>
      <c r="Q212" s="11"/>
      <c r="R212" s="59"/>
    </row>
    <row r="213" spans="2:18" s="12" customFormat="1" ht="15.6" customHeight="1">
      <c r="B213" s="164"/>
      <c r="C213" s="33" t="s">
        <v>217</v>
      </c>
      <c r="D213" s="34" t="s">
        <v>218</v>
      </c>
      <c r="E213" s="28"/>
      <c r="F213" s="142">
        <v>311.54307692307697</v>
      </c>
      <c r="G213" s="98">
        <v>0</v>
      </c>
      <c r="H213" s="15"/>
      <c r="I213" s="91">
        <f t="shared" si="28"/>
        <v>0</v>
      </c>
      <c r="K213" s="114"/>
      <c r="L213" s="61"/>
      <c r="M213" s="58"/>
      <c r="N213" s="64"/>
      <c r="O213" s="72"/>
      <c r="P213" s="60"/>
      <c r="Q213" s="11"/>
      <c r="R213" s="59"/>
    </row>
    <row r="214" spans="2:18" s="12" customFormat="1" ht="15.6" customHeight="1">
      <c r="B214" s="164"/>
      <c r="C214" s="31">
        <v>1608</v>
      </c>
      <c r="D214" s="34" t="s">
        <v>219</v>
      </c>
      <c r="E214" s="28"/>
      <c r="F214" s="142">
        <v>171.45692307692309</v>
      </c>
      <c r="G214" s="98">
        <v>0</v>
      </c>
      <c r="H214" s="15"/>
      <c r="I214" s="91">
        <f t="shared" si="28"/>
        <v>0</v>
      </c>
      <c r="K214" s="114"/>
      <c r="L214" s="61"/>
      <c r="M214" s="58"/>
      <c r="N214" s="64"/>
      <c r="O214" s="72"/>
      <c r="P214" s="60"/>
      <c r="Q214" s="11"/>
      <c r="R214" s="59"/>
    </row>
    <row r="215" spans="2:18" s="12" customFormat="1" ht="15.6" customHeight="1">
      <c r="B215" s="164"/>
      <c r="C215" s="31">
        <v>1609</v>
      </c>
      <c r="D215" s="34" t="s">
        <v>220</v>
      </c>
      <c r="E215" s="28"/>
      <c r="F215" s="142">
        <v>186.92153846153843</v>
      </c>
      <c r="G215" s="98">
        <v>0</v>
      </c>
      <c r="H215" s="15"/>
      <c r="I215" s="91">
        <f t="shared" si="28"/>
        <v>0</v>
      </c>
      <c r="K215" s="114"/>
      <c r="L215" s="61"/>
      <c r="M215" s="58"/>
      <c r="N215" s="64"/>
      <c r="O215" s="72"/>
      <c r="P215" s="60"/>
      <c r="Q215" s="11"/>
      <c r="R215" s="59"/>
    </row>
    <row r="216" spans="2:18" s="12" customFormat="1" ht="15.6" customHeight="1">
      <c r="B216" s="164"/>
      <c r="C216" s="31">
        <v>1610</v>
      </c>
      <c r="D216" s="34" t="s">
        <v>221</v>
      </c>
      <c r="E216" s="28"/>
      <c r="F216" s="142">
        <v>78.249230769230763</v>
      </c>
      <c r="G216" s="98">
        <v>0</v>
      </c>
      <c r="H216" s="15"/>
      <c r="I216" s="91">
        <f t="shared" ref="I216:I254" si="29">SUM(F216*G216)</f>
        <v>0</v>
      </c>
      <c r="K216" s="114"/>
      <c r="L216" s="61"/>
      <c r="M216" s="58"/>
      <c r="N216" s="64"/>
      <c r="O216" s="72"/>
      <c r="P216" s="60"/>
      <c r="Q216" s="11"/>
      <c r="R216" s="59"/>
    </row>
    <row r="217" spans="2:18" s="12" customFormat="1" ht="15.6" customHeight="1">
      <c r="B217" s="164"/>
      <c r="C217" s="31">
        <v>1611</v>
      </c>
      <c r="D217" s="34" t="s">
        <v>222</v>
      </c>
      <c r="E217" s="28"/>
      <c r="F217" s="142">
        <v>227.00461538461539</v>
      </c>
      <c r="G217" s="98">
        <v>0</v>
      </c>
      <c r="H217" s="15"/>
      <c r="I217" s="91">
        <f t="shared" si="29"/>
        <v>0</v>
      </c>
      <c r="K217" s="114"/>
      <c r="L217" s="61"/>
      <c r="M217" s="58"/>
      <c r="N217" s="64"/>
      <c r="O217" s="72"/>
      <c r="P217" s="60"/>
      <c r="Q217" s="11"/>
      <c r="R217" s="59"/>
    </row>
    <row r="218" spans="2:18" s="12" customFormat="1" ht="15.6" customHeight="1">
      <c r="B218" s="164"/>
      <c r="C218" s="31">
        <v>1612</v>
      </c>
      <c r="D218" s="34" t="s">
        <v>223</v>
      </c>
      <c r="E218" s="28"/>
      <c r="F218" s="142">
        <v>156.16461538461539</v>
      </c>
      <c r="G218" s="98">
        <v>0</v>
      </c>
      <c r="H218" s="15"/>
      <c r="I218" s="91">
        <f t="shared" si="29"/>
        <v>0</v>
      </c>
      <c r="K218" s="114"/>
      <c r="L218" s="61"/>
      <c r="M218" s="58"/>
      <c r="N218" s="64"/>
      <c r="O218" s="72"/>
      <c r="P218" s="60"/>
      <c r="Q218" s="11"/>
      <c r="R218" s="59"/>
    </row>
    <row r="219" spans="2:18" s="12" customFormat="1" ht="15.6" customHeight="1">
      <c r="B219" s="164"/>
      <c r="C219" s="31">
        <v>1636</v>
      </c>
      <c r="D219" s="34" t="s">
        <v>224</v>
      </c>
      <c r="E219" s="39"/>
      <c r="F219" s="143">
        <v>378.35538461538459</v>
      </c>
      <c r="G219" s="98">
        <v>0</v>
      </c>
      <c r="H219" s="15"/>
      <c r="I219" s="91">
        <f t="shared" si="29"/>
        <v>0</v>
      </c>
      <c r="K219" s="114"/>
      <c r="L219" s="61"/>
      <c r="M219" s="58"/>
      <c r="N219" s="64"/>
      <c r="O219" s="72"/>
      <c r="P219" s="60"/>
      <c r="Q219" s="11"/>
      <c r="R219" s="59"/>
    </row>
    <row r="220" spans="2:18" s="12" customFormat="1" ht="15.6" customHeight="1" thickBot="1">
      <c r="B220" s="165"/>
      <c r="C220" s="31">
        <v>1637</v>
      </c>
      <c r="D220" s="34" t="s">
        <v>322</v>
      </c>
      <c r="E220" s="39"/>
      <c r="F220" s="144">
        <v>164.05846153846153</v>
      </c>
      <c r="G220" s="98">
        <v>0</v>
      </c>
      <c r="H220" s="15"/>
      <c r="I220" s="91">
        <f t="shared" si="29"/>
        <v>0</v>
      </c>
      <c r="K220" s="114"/>
      <c r="L220" s="61"/>
      <c r="M220" s="58"/>
      <c r="N220" s="64"/>
      <c r="O220" s="72"/>
      <c r="P220" s="60"/>
      <c r="Q220" s="11"/>
      <c r="R220" s="59"/>
    </row>
    <row r="221" spans="2:18" s="12" customFormat="1" ht="15.6" customHeight="1">
      <c r="B221" s="13" t="s">
        <v>6</v>
      </c>
      <c r="C221" s="13" t="s">
        <v>7</v>
      </c>
      <c r="D221" s="37" t="s">
        <v>265</v>
      </c>
      <c r="E221" s="28"/>
      <c r="F221" s="92" t="s">
        <v>9</v>
      </c>
      <c r="G221" s="87" t="s">
        <v>166</v>
      </c>
      <c r="H221" s="15"/>
      <c r="I221" s="15" t="s">
        <v>168</v>
      </c>
      <c r="K221" s="114"/>
      <c r="L221" s="61"/>
      <c r="M221" s="58"/>
      <c r="N221" s="64"/>
      <c r="O221" s="72"/>
      <c r="P221" s="60"/>
      <c r="Q221" s="11"/>
      <c r="R221" s="59"/>
    </row>
    <row r="222" spans="2:18" s="12" customFormat="1" ht="15.6" customHeight="1">
      <c r="B222" s="168" t="s">
        <v>315</v>
      </c>
      <c r="C222" s="33" t="s">
        <v>225</v>
      </c>
      <c r="D222" s="34" t="s">
        <v>226</v>
      </c>
      <c r="E222" s="28"/>
      <c r="F222" s="142">
        <v>195.6123076923077</v>
      </c>
      <c r="G222" s="98">
        <v>0</v>
      </c>
      <c r="H222" s="15"/>
      <c r="I222" s="91">
        <f t="shared" si="29"/>
        <v>0</v>
      </c>
      <c r="K222" s="114"/>
      <c r="L222" s="61"/>
      <c r="M222" s="58"/>
      <c r="N222" s="64"/>
      <c r="O222" s="72"/>
      <c r="P222" s="60"/>
      <c r="Q222" s="11"/>
      <c r="R222" s="59"/>
    </row>
    <row r="223" spans="2:18" s="12" customFormat="1" ht="15.6" customHeight="1">
      <c r="B223" s="169"/>
      <c r="C223" s="33" t="s">
        <v>227</v>
      </c>
      <c r="D223" s="34" t="s">
        <v>91</v>
      </c>
      <c r="E223" s="28"/>
      <c r="F223" s="142">
        <v>195.6123076923077</v>
      </c>
      <c r="G223" s="98">
        <v>0</v>
      </c>
      <c r="H223" s="15"/>
      <c r="I223" s="91">
        <f t="shared" si="29"/>
        <v>0</v>
      </c>
      <c r="K223" s="114"/>
      <c r="L223" s="61"/>
      <c r="M223" s="58"/>
      <c r="N223" s="64"/>
      <c r="O223" s="72"/>
      <c r="P223" s="60"/>
      <c r="Q223" s="11"/>
      <c r="R223" s="59"/>
    </row>
    <row r="224" spans="2:18" s="12" customFormat="1" ht="15.6" customHeight="1">
      <c r="B224" s="169"/>
      <c r="C224" s="33" t="s">
        <v>228</v>
      </c>
      <c r="D224" s="34" t="s">
        <v>229</v>
      </c>
      <c r="E224" s="28"/>
      <c r="F224" s="142">
        <v>195.6123076923077</v>
      </c>
      <c r="G224" s="98">
        <v>0</v>
      </c>
      <c r="H224" s="15"/>
      <c r="I224" s="91">
        <f t="shared" si="29"/>
        <v>0</v>
      </c>
      <c r="K224" s="114"/>
      <c r="L224" s="61"/>
      <c r="M224" s="58"/>
      <c r="N224" s="64"/>
      <c r="O224" s="72"/>
      <c r="P224" s="60"/>
      <c r="Q224" s="11"/>
      <c r="R224" s="59"/>
    </row>
    <row r="225" spans="2:18" s="12" customFormat="1" ht="15.6" customHeight="1">
      <c r="B225" s="169"/>
      <c r="C225" s="33" t="s">
        <v>230</v>
      </c>
      <c r="D225" s="34" t="s">
        <v>97</v>
      </c>
      <c r="E225" s="28"/>
      <c r="F225" s="142">
        <v>195.6123076923077</v>
      </c>
      <c r="G225" s="98">
        <v>0</v>
      </c>
      <c r="H225" s="15"/>
      <c r="I225" s="91">
        <f t="shared" si="29"/>
        <v>0</v>
      </c>
      <c r="K225" s="114"/>
      <c r="L225" s="61"/>
      <c r="M225" s="58"/>
      <c r="N225" s="64"/>
      <c r="O225" s="72"/>
      <c r="P225" s="60"/>
      <c r="Q225" s="11"/>
      <c r="R225" s="59"/>
    </row>
    <row r="226" spans="2:18" s="12" customFormat="1" ht="15.6" customHeight="1">
      <c r="B226" s="169"/>
      <c r="C226" s="33" t="s">
        <v>231</v>
      </c>
      <c r="D226" s="34" t="s">
        <v>232</v>
      </c>
      <c r="E226" s="28"/>
      <c r="F226" s="142">
        <v>195.6123076923077</v>
      </c>
      <c r="G226" s="98">
        <v>0</v>
      </c>
      <c r="H226" s="15"/>
      <c r="I226" s="91">
        <f t="shared" si="29"/>
        <v>0</v>
      </c>
      <c r="K226" s="114"/>
      <c r="L226" s="61"/>
      <c r="M226" s="58"/>
      <c r="N226" s="64"/>
      <c r="O226" s="72"/>
      <c r="P226" s="60"/>
      <c r="Q226" s="11"/>
      <c r="R226" s="59"/>
    </row>
    <row r="227" spans="2:18" s="12" customFormat="1" ht="15.6" customHeight="1">
      <c r="B227" s="169"/>
      <c r="C227" s="33" t="s">
        <v>233</v>
      </c>
      <c r="D227" s="34" t="s">
        <v>137</v>
      </c>
      <c r="E227" s="28"/>
      <c r="F227" s="142">
        <v>195.6123076923077</v>
      </c>
      <c r="G227" s="98">
        <v>0</v>
      </c>
      <c r="H227" s="15"/>
      <c r="I227" s="91">
        <f t="shared" si="29"/>
        <v>0</v>
      </c>
      <c r="K227" s="114"/>
      <c r="L227" s="61"/>
      <c r="M227" s="58"/>
      <c r="N227" s="64"/>
      <c r="O227" s="72"/>
      <c r="P227" s="60"/>
      <c r="Q227" s="11"/>
      <c r="R227" s="59"/>
    </row>
    <row r="228" spans="2:18" s="12" customFormat="1" ht="15.6" customHeight="1">
      <c r="B228" s="170"/>
      <c r="C228" s="75">
        <v>4001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29"/>
        <v>0</v>
      </c>
      <c r="K228" s="114"/>
      <c r="L228" s="61"/>
      <c r="M228" s="58"/>
      <c r="N228" s="64"/>
      <c r="O228" s="72"/>
      <c r="P228" s="60"/>
      <c r="Q228" s="11"/>
      <c r="R228" s="59"/>
    </row>
    <row r="229" spans="2:18" s="12" customFormat="1" ht="15.6" customHeight="1">
      <c r="B229" s="170"/>
      <c r="C229" s="75">
        <v>4002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29"/>
        <v>0</v>
      </c>
      <c r="K229" s="114"/>
      <c r="L229" s="61"/>
      <c r="M229" s="58"/>
      <c r="N229" s="64"/>
      <c r="O229" s="72"/>
      <c r="P229" s="60"/>
      <c r="Q229" s="11"/>
      <c r="R229" s="59"/>
    </row>
    <row r="230" spans="2:18" s="12" customFormat="1" ht="15.6" customHeight="1">
      <c r="B230" s="170"/>
      <c r="C230" s="75">
        <v>4004</v>
      </c>
      <c r="D230" s="80" t="s">
        <v>325</v>
      </c>
      <c r="E230" s="28"/>
      <c r="F230" s="142">
        <v>108.68307692307691</v>
      </c>
      <c r="G230" s="98">
        <v>0</v>
      </c>
      <c r="H230" s="15"/>
      <c r="I230" s="91">
        <f t="shared" si="29"/>
        <v>0</v>
      </c>
      <c r="K230" s="114"/>
      <c r="L230" s="61"/>
      <c r="M230" s="58"/>
      <c r="N230" s="64"/>
      <c r="O230" s="72"/>
      <c r="P230" s="60"/>
      <c r="Q230" s="11"/>
      <c r="R230" s="59"/>
    </row>
    <row r="231" spans="2:18" s="12" customFormat="1" ht="15.6" customHeight="1">
      <c r="B231" s="170"/>
      <c r="C231" s="75">
        <v>4006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29"/>
        <v>0</v>
      </c>
      <c r="K231" s="114"/>
      <c r="L231" s="61"/>
      <c r="M231" s="58"/>
      <c r="N231" s="64"/>
      <c r="O231" s="72"/>
      <c r="P231" s="60"/>
      <c r="Q231" s="11"/>
      <c r="R231" s="59"/>
    </row>
    <row r="232" spans="2:18" s="12" customFormat="1" ht="15.6" customHeight="1">
      <c r="B232" s="170"/>
      <c r="C232" s="75">
        <v>4007</v>
      </c>
      <c r="D232" s="79" t="s">
        <v>327</v>
      </c>
      <c r="E232" s="28"/>
      <c r="F232" s="142">
        <v>108.68307692307691</v>
      </c>
      <c r="G232" s="98">
        <v>0</v>
      </c>
      <c r="H232" s="15"/>
      <c r="I232" s="91">
        <f t="shared" si="29"/>
        <v>0</v>
      </c>
      <c r="K232" s="114"/>
      <c r="L232" s="61"/>
      <c r="M232" s="58"/>
      <c r="N232" s="64"/>
      <c r="O232" s="72"/>
      <c r="P232" s="60"/>
      <c r="Q232" s="11"/>
      <c r="R232" s="59"/>
    </row>
    <row r="233" spans="2:18" s="12" customFormat="1" ht="15.6" customHeight="1" thickBot="1">
      <c r="B233" s="171"/>
      <c r="C233" s="75">
        <v>4008</v>
      </c>
      <c r="D233" s="77" t="s">
        <v>328</v>
      </c>
      <c r="E233" s="28"/>
      <c r="F233" s="144">
        <v>108.68307692307691</v>
      </c>
      <c r="G233" s="98">
        <v>0</v>
      </c>
      <c r="H233" s="15"/>
      <c r="I233" s="91">
        <f t="shared" si="29"/>
        <v>0</v>
      </c>
      <c r="K233" s="114"/>
      <c r="L233" s="61"/>
      <c r="M233" s="58"/>
      <c r="N233" s="64"/>
      <c r="O233" s="72"/>
      <c r="P233" s="60"/>
      <c r="Q233" s="11"/>
      <c r="R233" s="59"/>
    </row>
    <row r="234" spans="2:18" s="12" customFormat="1" ht="15.6" customHeight="1">
      <c r="B234" s="13" t="s">
        <v>6</v>
      </c>
      <c r="C234" s="76" t="s">
        <v>7</v>
      </c>
      <c r="D234" s="37" t="s">
        <v>265</v>
      </c>
      <c r="E234" s="28"/>
      <c r="F234" s="92" t="s">
        <v>9</v>
      </c>
      <c r="G234" s="87" t="s">
        <v>166</v>
      </c>
      <c r="H234" s="15"/>
      <c r="I234" s="15" t="s">
        <v>168</v>
      </c>
      <c r="K234" s="114"/>
      <c r="L234" s="61"/>
      <c r="M234" s="58"/>
      <c r="N234" s="64"/>
      <c r="O234" s="72"/>
      <c r="P234" s="60"/>
      <c r="Q234" s="11"/>
      <c r="R234" s="59"/>
    </row>
    <row r="235" spans="2:18" s="12" customFormat="1" ht="15.6" customHeight="1">
      <c r="B235" s="154" t="s">
        <v>248</v>
      </c>
      <c r="C235" s="33" t="s">
        <v>234</v>
      </c>
      <c r="D235" s="34" t="s">
        <v>235</v>
      </c>
      <c r="E235" s="28"/>
      <c r="F235" s="145">
        <v>31.392307692307693</v>
      </c>
      <c r="G235" s="98">
        <v>0</v>
      </c>
      <c r="H235" s="15"/>
      <c r="I235" s="91">
        <f t="shared" si="29"/>
        <v>0</v>
      </c>
      <c r="K235" s="114"/>
      <c r="L235" s="61"/>
      <c r="M235" s="58"/>
      <c r="N235" s="64"/>
      <c r="O235" s="72"/>
      <c r="P235" s="60"/>
      <c r="Q235" s="11"/>
      <c r="R235" s="59"/>
    </row>
    <row r="236" spans="2:18" s="12" customFormat="1" ht="15.6" customHeight="1">
      <c r="B236" s="154"/>
      <c r="C236" s="33" t="s">
        <v>236</v>
      </c>
      <c r="D236" s="34" t="s">
        <v>237</v>
      </c>
      <c r="E236" s="28"/>
      <c r="F236" s="142">
        <v>43.626153846153841</v>
      </c>
      <c r="G236" s="98">
        <v>0</v>
      </c>
      <c r="H236" s="15"/>
      <c r="I236" s="91">
        <f t="shared" si="29"/>
        <v>0</v>
      </c>
      <c r="K236" s="114"/>
      <c r="L236" s="61"/>
      <c r="M236" s="58"/>
      <c r="N236" s="64"/>
      <c r="O236" s="72"/>
      <c r="P236" s="60"/>
      <c r="Q236" s="11"/>
      <c r="R236" s="59"/>
    </row>
    <row r="237" spans="2:18" s="12" customFormat="1" ht="15.6" customHeight="1">
      <c r="B237" s="154"/>
      <c r="C237" s="33" t="s">
        <v>238</v>
      </c>
      <c r="D237" s="34" t="s">
        <v>420</v>
      </c>
      <c r="E237" s="28"/>
      <c r="F237" s="143">
        <v>54.416923076923084</v>
      </c>
      <c r="G237" s="98">
        <v>0</v>
      </c>
      <c r="H237" s="15"/>
      <c r="I237" s="91">
        <f t="shared" si="29"/>
        <v>0</v>
      </c>
      <c r="K237" s="114"/>
      <c r="L237" s="61"/>
      <c r="M237" s="58"/>
      <c r="N237" s="64"/>
      <c r="O237" s="72"/>
      <c r="P237" s="60"/>
      <c r="Q237" s="11"/>
      <c r="R237" s="59"/>
    </row>
    <row r="238" spans="2:18" s="12" customFormat="1" ht="15.6" customHeight="1">
      <c r="B238" s="154"/>
      <c r="C238" s="33" t="s">
        <v>239</v>
      </c>
      <c r="D238" s="34" t="s">
        <v>419</v>
      </c>
      <c r="E238" s="28"/>
      <c r="F238" s="142">
        <v>69.709230769230771</v>
      </c>
      <c r="G238" s="98">
        <v>0</v>
      </c>
      <c r="H238" s="15"/>
      <c r="I238" s="91">
        <f t="shared" si="29"/>
        <v>0</v>
      </c>
      <c r="K238" s="114"/>
      <c r="L238" s="61"/>
      <c r="M238" s="58"/>
      <c r="N238" s="64"/>
      <c r="O238" s="72"/>
      <c r="P238" s="60"/>
      <c r="Q238" s="11"/>
      <c r="R238" s="59"/>
    </row>
    <row r="239" spans="2:18" s="12" customFormat="1" ht="15.6" customHeight="1">
      <c r="B239" s="154"/>
      <c r="C239" s="33" t="s">
        <v>240</v>
      </c>
      <c r="D239" s="34" t="s">
        <v>418</v>
      </c>
      <c r="E239" s="28"/>
      <c r="F239" s="143">
        <v>54.416923076923084</v>
      </c>
      <c r="G239" s="98">
        <v>0</v>
      </c>
      <c r="H239" s="15"/>
      <c r="I239" s="91">
        <f t="shared" si="29"/>
        <v>0</v>
      </c>
      <c r="K239" s="114"/>
      <c r="L239" s="61"/>
      <c r="M239" s="58"/>
      <c r="N239" s="64"/>
      <c r="O239" s="72"/>
      <c r="P239" s="60"/>
      <c r="Q239" s="11"/>
      <c r="R239" s="59"/>
    </row>
    <row r="240" spans="2:18" s="12" customFormat="1" ht="15.6" customHeight="1">
      <c r="B240" s="154"/>
      <c r="C240" s="33" t="s">
        <v>241</v>
      </c>
      <c r="D240" s="34" t="s">
        <v>417</v>
      </c>
      <c r="E240" s="28"/>
      <c r="F240" s="143">
        <v>54.416923076923084</v>
      </c>
      <c r="G240" s="98">
        <v>0</v>
      </c>
      <c r="H240" s="15"/>
      <c r="I240" s="91">
        <f t="shared" si="29"/>
        <v>0</v>
      </c>
      <c r="K240" s="114"/>
      <c r="L240" s="61"/>
      <c r="M240" s="58"/>
      <c r="N240" s="64"/>
      <c r="O240" s="72"/>
      <c r="P240" s="60"/>
      <c r="Q240" s="11"/>
      <c r="R240" s="59"/>
    </row>
    <row r="241" spans="2:18" s="12" customFormat="1" ht="15.6" customHeight="1">
      <c r="B241" s="154"/>
      <c r="C241" s="33" t="s">
        <v>242</v>
      </c>
      <c r="D241" s="34" t="s">
        <v>484</v>
      </c>
      <c r="E241" s="28"/>
      <c r="F241" s="143">
        <v>2.5</v>
      </c>
      <c r="G241" s="98">
        <v>0</v>
      </c>
      <c r="H241" s="15"/>
      <c r="I241" s="91">
        <f t="shared" si="29"/>
        <v>0</v>
      </c>
      <c r="K241" s="114"/>
      <c r="L241" s="61"/>
      <c r="M241" s="58"/>
      <c r="N241" s="64"/>
      <c r="O241" s="72"/>
      <c r="P241" s="60"/>
      <c r="Q241" s="11"/>
      <c r="R241" s="59"/>
    </row>
    <row r="242" spans="2:18" s="12" customFormat="1" ht="15.6" customHeight="1">
      <c r="B242" s="154"/>
      <c r="C242" s="33" t="s">
        <v>329</v>
      </c>
      <c r="D242" s="78" t="s">
        <v>416</v>
      </c>
      <c r="E242" s="28"/>
      <c r="F242" s="143">
        <v>54.416923076923084</v>
      </c>
      <c r="G242" s="98">
        <v>0</v>
      </c>
      <c r="H242" s="15"/>
      <c r="I242" s="91">
        <f t="shared" si="29"/>
        <v>0</v>
      </c>
      <c r="K242" s="114"/>
      <c r="L242" s="61"/>
      <c r="M242" s="58"/>
      <c r="N242" s="64"/>
      <c r="O242" s="72"/>
      <c r="P242" s="60"/>
      <c r="Q242" s="11"/>
      <c r="R242" s="59"/>
    </row>
    <row r="243" spans="2:18" s="12" customFormat="1" ht="15.6" customHeight="1" thickBot="1">
      <c r="B243" s="154"/>
      <c r="C243" s="33" t="s">
        <v>330</v>
      </c>
      <c r="D243" s="77" t="s">
        <v>415</v>
      </c>
      <c r="E243" s="28"/>
      <c r="F243" s="143">
        <v>54.416923076923084</v>
      </c>
      <c r="G243" s="98">
        <v>0</v>
      </c>
      <c r="H243" s="15"/>
      <c r="I243" s="91">
        <f t="shared" si="29"/>
        <v>0</v>
      </c>
      <c r="K243" s="114"/>
      <c r="L243" s="61"/>
      <c r="M243" s="58"/>
      <c r="N243" s="64"/>
      <c r="O243" s="72"/>
      <c r="P243" s="60"/>
      <c r="Q243" s="11"/>
      <c r="R243" s="59"/>
    </row>
    <row r="244" spans="2:18" s="12" customFormat="1" ht="15.6" customHeight="1" thickBot="1">
      <c r="B244" s="154"/>
      <c r="C244" s="33" t="s">
        <v>485</v>
      </c>
      <c r="D244" s="77" t="s">
        <v>487</v>
      </c>
      <c r="E244" s="28"/>
      <c r="F244" s="142">
        <v>3.5</v>
      </c>
      <c r="G244" s="98">
        <v>0</v>
      </c>
      <c r="H244" s="15"/>
      <c r="I244" s="91">
        <f t="shared" si="29"/>
        <v>0</v>
      </c>
      <c r="K244" s="114"/>
      <c r="L244" s="61"/>
      <c r="M244" s="58"/>
      <c r="N244" s="64"/>
      <c r="O244" s="72"/>
      <c r="P244" s="60"/>
      <c r="Q244" s="11"/>
      <c r="R244" s="59"/>
    </row>
    <row r="245" spans="2:18" s="12" customFormat="1" ht="15.6" customHeight="1" thickBot="1">
      <c r="B245" s="154"/>
      <c r="C245" s="33" t="s">
        <v>486</v>
      </c>
      <c r="D245" s="77" t="s">
        <v>488</v>
      </c>
      <c r="E245" s="28"/>
      <c r="F245" s="144">
        <v>54.416923076923084</v>
      </c>
      <c r="G245" s="98">
        <v>0</v>
      </c>
      <c r="H245" s="15"/>
      <c r="I245" s="91">
        <f t="shared" si="29"/>
        <v>0</v>
      </c>
      <c r="K245" s="114"/>
      <c r="L245" s="61"/>
      <c r="M245" s="58"/>
      <c r="N245" s="64"/>
      <c r="O245" s="72"/>
      <c r="P245" s="60"/>
      <c r="Q245" s="11"/>
      <c r="R245" s="59"/>
    </row>
    <row r="246" spans="2:18" s="12" customFormat="1" ht="15.6" customHeight="1" thickBot="1">
      <c r="B246" s="13" t="s">
        <v>6</v>
      </c>
      <c r="C246" s="13" t="s">
        <v>7</v>
      </c>
      <c r="D246" s="37" t="s">
        <v>265</v>
      </c>
      <c r="E246" s="28"/>
      <c r="F246" s="92" t="s">
        <v>9</v>
      </c>
      <c r="G246" s="87" t="s">
        <v>166</v>
      </c>
      <c r="H246" s="15"/>
      <c r="I246" s="15" t="s">
        <v>168</v>
      </c>
      <c r="K246" s="114"/>
      <c r="L246" s="61"/>
      <c r="M246" s="58"/>
      <c r="N246" s="64"/>
      <c r="O246" s="72"/>
      <c r="P246" s="60"/>
      <c r="Q246" s="11"/>
      <c r="R246" s="59"/>
    </row>
    <row r="247" spans="2:18" s="12" customFormat="1" ht="15.6" customHeight="1">
      <c r="B247" s="155" t="s">
        <v>243</v>
      </c>
      <c r="C247" s="33" t="s">
        <v>295</v>
      </c>
      <c r="D247" s="34" t="s">
        <v>296</v>
      </c>
      <c r="E247" s="28"/>
      <c r="F247" s="146">
        <v>380.28307692307692</v>
      </c>
      <c r="G247" s="98">
        <v>0</v>
      </c>
      <c r="H247" s="15"/>
      <c r="I247" s="91">
        <f t="shared" si="29"/>
        <v>0</v>
      </c>
      <c r="K247" s="114"/>
      <c r="L247" s="61"/>
      <c r="M247" s="58"/>
      <c r="N247" s="64"/>
      <c r="O247" s="72"/>
      <c r="P247" s="60"/>
      <c r="Q247" s="11"/>
      <c r="R247" s="59"/>
    </row>
    <row r="248" spans="2:18" s="12" customFormat="1" ht="15.6" customHeight="1">
      <c r="B248" s="155"/>
      <c r="C248" s="31">
        <v>6034</v>
      </c>
      <c r="D248" s="34" t="s">
        <v>245</v>
      </c>
      <c r="E248" s="28"/>
      <c r="F248" s="142">
        <v>80.66153846153847</v>
      </c>
      <c r="G248" s="98">
        <v>0</v>
      </c>
      <c r="H248" s="15"/>
      <c r="I248" s="91">
        <f t="shared" si="29"/>
        <v>0</v>
      </c>
      <c r="K248" s="114"/>
      <c r="L248" s="61"/>
      <c r="M248" s="58"/>
      <c r="N248" s="64"/>
      <c r="O248" s="72"/>
      <c r="P248" s="60"/>
      <c r="Q248" s="11"/>
      <c r="R248" s="59"/>
    </row>
    <row r="249" spans="2:18" s="12" customFormat="1" ht="15.6" customHeight="1">
      <c r="B249" s="155"/>
      <c r="C249" s="31">
        <v>6057</v>
      </c>
      <c r="D249" s="34" t="s">
        <v>489</v>
      </c>
      <c r="E249" s="28"/>
      <c r="F249" s="142">
        <v>93.33</v>
      </c>
      <c r="G249" s="98">
        <v>0</v>
      </c>
      <c r="H249" s="15"/>
      <c r="I249" s="91">
        <f t="shared" si="29"/>
        <v>0</v>
      </c>
      <c r="K249" s="114"/>
      <c r="L249" s="61"/>
      <c r="M249" s="58"/>
      <c r="N249" s="64"/>
      <c r="O249" s="72"/>
      <c r="P249" s="60"/>
      <c r="Q249" s="11"/>
      <c r="R249" s="59"/>
    </row>
    <row r="250" spans="2:18" s="12" customFormat="1" ht="15.6" customHeight="1">
      <c r="B250" s="155"/>
      <c r="C250" s="31">
        <v>6058</v>
      </c>
      <c r="D250" s="34" t="s">
        <v>490</v>
      </c>
      <c r="E250" s="28"/>
      <c r="F250" s="142">
        <v>93.33</v>
      </c>
      <c r="G250" s="98">
        <v>0</v>
      </c>
      <c r="H250" s="15"/>
      <c r="I250" s="91">
        <f t="shared" si="29"/>
        <v>0</v>
      </c>
      <c r="K250" s="114"/>
      <c r="L250" s="61"/>
      <c r="M250" s="58"/>
      <c r="N250" s="64"/>
      <c r="O250" s="72"/>
      <c r="P250" s="60"/>
      <c r="Q250" s="11"/>
      <c r="R250" s="59"/>
    </row>
    <row r="251" spans="2:18" s="12" customFormat="1" ht="15.6" customHeight="1">
      <c r="B251" s="155"/>
      <c r="C251" s="31">
        <v>6074</v>
      </c>
      <c r="D251" s="34" t="s">
        <v>467</v>
      </c>
      <c r="E251" s="28"/>
      <c r="F251" s="142">
        <v>51.851851851851855</v>
      </c>
      <c r="G251" s="98">
        <v>0</v>
      </c>
      <c r="H251" s="15"/>
      <c r="I251" s="91">
        <f t="shared" si="29"/>
        <v>0</v>
      </c>
      <c r="K251" s="114"/>
      <c r="L251" s="61"/>
      <c r="M251" s="58"/>
      <c r="N251" s="64"/>
      <c r="O251" s="72"/>
      <c r="P251" s="60"/>
      <c r="Q251" s="11"/>
      <c r="R251" s="59"/>
    </row>
    <row r="252" spans="2:18" s="12" customFormat="1" ht="15.6" customHeight="1">
      <c r="B252" s="155"/>
      <c r="C252" s="33" t="s">
        <v>244</v>
      </c>
      <c r="D252" s="34" t="s">
        <v>414</v>
      </c>
      <c r="E252" s="28"/>
      <c r="F252" s="142">
        <v>488.95538461538462</v>
      </c>
      <c r="G252" s="98">
        <v>0</v>
      </c>
      <c r="H252" s="15"/>
      <c r="I252" s="91">
        <f t="shared" si="29"/>
        <v>0</v>
      </c>
      <c r="K252" s="114"/>
      <c r="L252" s="61"/>
      <c r="M252" s="58"/>
      <c r="N252" s="64"/>
      <c r="O252" s="72"/>
      <c r="P252" s="60"/>
      <c r="Q252" s="11"/>
      <c r="R252" s="59"/>
    </row>
    <row r="253" spans="2:18" s="12" customFormat="1" ht="15.6" customHeight="1">
      <c r="B253" s="155"/>
      <c r="C253" s="31">
        <v>6106</v>
      </c>
      <c r="D253" s="34" t="s">
        <v>466</v>
      </c>
      <c r="E253" s="28"/>
      <c r="F253" s="142">
        <v>466.66666666666669</v>
      </c>
      <c r="G253" s="98">
        <v>0</v>
      </c>
      <c r="H253" s="15"/>
      <c r="I253" s="91">
        <f t="shared" si="29"/>
        <v>0</v>
      </c>
      <c r="K253" s="114"/>
      <c r="L253" s="61"/>
      <c r="M253" s="58"/>
      <c r="N253" s="64"/>
      <c r="O253" s="72"/>
      <c r="P253" s="60"/>
      <c r="Q253" s="11"/>
      <c r="R253" s="59"/>
    </row>
    <row r="254" spans="2:18" s="12" customFormat="1" ht="15.6" customHeight="1" thickBot="1">
      <c r="B254" s="155"/>
      <c r="C254" s="31">
        <v>9087</v>
      </c>
      <c r="D254" s="34" t="s">
        <v>421</v>
      </c>
      <c r="E254" s="28"/>
      <c r="F254" s="144">
        <v>488.95538461538462</v>
      </c>
      <c r="G254" s="98">
        <v>0</v>
      </c>
      <c r="H254" s="15"/>
      <c r="I254" s="91">
        <f t="shared" si="29"/>
        <v>0</v>
      </c>
      <c r="K254" s="114"/>
      <c r="L254" s="61"/>
      <c r="M254" s="58"/>
      <c r="N254" s="64"/>
      <c r="O254" s="72"/>
      <c r="P254" s="60"/>
      <c r="Q254" s="11"/>
      <c r="R254" s="59"/>
    </row>
    <row r="255" spans="2:18" s="12" customFormat="1" ht="15.6" customHeight="1">
      <c r="B255" s="125"/>
      <c r="C255" s="57"/>
      <c r="D255" s="58"/>
      <c r="E255" s="64"/>
      <c r="F255" s="122"/>
      <c r="G255" s="123"/>
      <c r="H255" s="11"/>
      <c r="I255" s="124"/>
      <c r="K255" s="114"/>
      <c r="L255" s="61"/>
      <c r="M255" s="58"/>
      <c r="N255" s="64"/>
      <c r="O255" s="72"/>
      <c r="P255" s="60"/>
      <c r="Q255" s="11"/>
      <c r="R255" s="59"/>
    </row>
    <row r="256" spans="2:18" s="12" customFormat="1" ht="15.6" customHeight="1">
      <c r="B256" s="125"/>
      <c r="C256" s="57"/>
      <c r="D256" s="58"/>
      <c r="E256" s="64"/>
      <c r="F256" s="122"/>
      <c r="G256" s="123"/>
      <c r="H256" s="11"/>
      <c r="I256" s="124"/>
      <c r="K256" s="114"/>
      <c r="L256" s="61"/>
      <c r="M256" s="58"/>
      <c r="N256" s="64"/>
      <c r="O256" s="72"/>
      <c r="P256" s="60"/>
      <c r="Q256" s="11"/>
      <c r="R256" s="59"/>
    </row>
    <row r="257" spans="2:18" s="12" customFormat="1" ht="15.6">
      <c r="B257" s="125"/>
      <c r="C257" s="57"/>
      <c r="D257" s="58"/>
      <c r="E257" s="64"/>
      <c r="F257" s="122"/>
      <c r="G257" s="123"/>
      <c r="H257" s="11"/>
      <c r="I257" s="124"/>
      <c r="K257" s="117" t="s">
        <v>385</v>
      </c>
      <c r="L257" s="61"/>
      <c r="M257" s="58"/>
      <c r="N257" s="64"/>
      <c r="O257" s="72"/>
      <c r="P257" s="60"/>
      <c r="Q257" s="11"/>
      <c r="R257" s="59"/>
    </row>
    <row r="258" spans="2:18" s="12" customFormat="1" ht="15.6">
      <c r="B258" s="125"/>
      <c r="C258" s="57"/>
      <c r="D258" s="58"/>
      <c r="E258" s="64"/>
      <c r="F258" s="122"/>
      <c r="G258" s="123"/>
      <c r="H258" s="11"/>
      <c r="I258" s="124"/>
      <c r="K258" s="117" t="s">
        <v>386</v>
      </c>
      <c r="L258" s="61"/>
      <c r="M258" s="58"/>
      <c r="N258" s="64"/>
      <c r="O258" s="72"/>
      <c r="P258" s="60"/>
      <c r="Q258" s="11"/>
      <c r="R258" s="59"/>
    </row>
    <row r="259" spans="2:18" s="12" customFormat="1" ht="15.6">
      <c r="B259" s="125"/>
      <c r="C259" s="57"/>
      <c r="D259" s="58"/>
      <c r="E259" s="64"/>
      <c r="F259" s="122"/>
      <c r="G259" s="123"/>
      <c r="H259" s="11"/>
      <c r="I259" s="124"/>
      <c r="K259" s="117"/>
      <c r="L259" s="61"/>
      <c r="M259" s="58"/>
      <c r="N259" s="64"/>
      <c r="O259" s="72"/>
      <c r="P259" s="60"/>
      <c r="Q259" s="11"/>
      <c r="R259" s="59"/>
    </row>
    <row r="260" spans="2:18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7" t="s">
        <v>253</v>
      </c>
      <c r="L260" s="117" t="s">
        <v>384</v>
      </c>
      <c r="M260" s="63"/>
      <c r="N260" s="64"/>
      <c r="O260" s="11"/>
      <c r="P260" s="11"/>
      <c r="Q260" s="11"/>
      <c r="R260" s="11"/>
    </row>
    <row r="261" spans="2:18">
      <c r="G261" s="195" t="s">
        <v>252</v>
      </c>
      <c r="H261" s="238"/>
      <c r="I261" s="100">
        <f>SUM(I22:I147)</f>
        <v>0</v>
      </c>
      <c r="K261" s="115" t="s">
        <v>260</v>
      </c>
      <c r="L261" s="126">
        <v>504.39</v>
      </c>
    </row>
    <row r="262" spans="2:18">
      <c r="G262" s="166" t="s">
        <v>266</v>
      </c>
      <c r="H262" s="167"/>
      <c r="I262" s="94">
        <f>SUM(I151:I254)</f>
        <v>0</v>
      </c>
      <c r="K262" s="115" t="s">
        <v>257</v>
      </c>
      <c r="L262" s="126">
        <v>403.51</v>
      </c>
    </row>
    <row r="263" spans="2:18" ht="15" thickBot="1">
      <c r="G263" s="166" t="s">
        <v>253</v>
      </c>
      <c r="H263" s="237"/>
      <c r="I263" s="101">
        <f>-SUM(I261)*15/85+I261+I262</f>
        <v>0</v>
      </c>
      <c r="K263" s="115" t="s">
        <v>259</v>
      </c>
      <c r="L263" s="126">
        <v>0</v>
      </c>
    </row>
    <row r="264" spans="2:18" ht="15" thickBot="1">
      <c r="G264" s="41" t="s">
        <v>254</v>
      </c>
      <c r="H264" s="111"/>
      <c r="I264" s="95">
        <v>0</v>
      </c>
      <c r="K264" s="116" t="s">
        <v>258</v>
      </c>
      <c r="L264" s="126">
        <v>0</v>
      </c>
    </row>
    <row r="265" spans="2:18">
      <c r="G265" s="166" t="s">
        <v>180</v>
      </c>
      <c r="H265" s="239"/>
      <c r="I265" s="101">
        <f>SUM(I261,I262,I264)*100/115</f>
        <v>0</v>
      </c>
      <c r="K265" s="112" t="s">
        <v>336</v>
      </c>
      <c r="L265" s="126">
        <v>151.32</v>
      </c>
    </row>
    <row r="266" spans="2:18">
      <c r="G266" s="166" t="s">
        <v>426</v>
      </c>
      <c r="H266" s="236"/>
      <c r="I266" s="101">
        <f>SUM(I265)*15/100</f>
        <v>0</v>
      </c>
      <c r="K266" s="115" t="s">
        <v>335</v>
      </c>
      <c r="L266" s="126">
        <v>201.75</v>
      </c>
    </row>
    <row r="267" spans="2:18" ht="15" thickBot="1">
      <c r="G267" s="228" t="s">
        <v>251</v>
      </c>
      <c r="H267" s="229"/>
      <c r="I267" s="51">
        <f>SUM(H22:H147)</f>
        <v>0</v>
      </c>
      <c r="K267" s="115" t="s">
        <v>337</v>
      </c>
      <c r="L267" s="126">
        <v>252.19</v>
      </c>
    </row>
    <row r="268" spans="2:18" ht="15" thickBot="1">
      <c r="G268" s="3"/>
      <c r="H268" s="40" t="s">
        <v>272</v>
      </c>
      <c r="I268" s="52">
        <f>SUM(I269)/1.2</f>
        <v>0</v>
      </c>
      <c r="K268" s="112" t="s">
        <v>338</v>
      </c>
      <c r="L268" s="126">
        <v>302.63</v>
      </c>
    </row>
    <row r="269" spans="2:18" ht="15" thickBot="1">
      <c r="G269" s="158" t="s">
        <v>273</v>
      </c>
      <c r="H269" s="159"/>
      <c r="I269" s="102">
        <f>SUM(I265:I266)</f>
        <v>0</v>
      </c>
      <c r="K269" s="115" t="s">
        <v>339</v>
      </c>
      <c r="L269" s="126">
        <v>353.07</v>
      </c>
    </row>
    <row r="270" spans="2:18">
      <c r="K270" s="115" t="s">
        <v>340</v>
      </c>
      <c r="L270" s="126">
        <v>403.51</v>
      </c>
    </row>
    <row r="271" spans="2:18">
      <c r="D271" s="45" t="s">
        <v>276</v>
      </c>
      <c r="E271" s="46" t="s">
        <v>275</v>
      </c>
      <c r="F271" s="38" t="s">
        <v>299</v>
      </c>
      <c r="K271" s="112" t="s">
        <v>341</v>
      </c>
      <c r="L271" s="126">
        <v>453.95</v>
      </c>
    </row>
    <row r="272" spans="2:18">
      <c r="D272" s="230"/>
      <c r="E272" s="231"/>
      <c r="F272" s="38" t="s">
        <v>300</v>
      </c>
      <c r="K272" s="115" t="s">
        <v>342</v>
      </c>
      <c r="L272" s="126">
        <v>504.39</v>
      </c>
    </row>
    <row r="273" spans="2:12">
      <c r="C273" s="155" t="s">
        <v>280</v>
      </c>
      <c r="D273" s="44" t="s">
        <v>277</v>
      </c>
      <c r="E273" s="50"/>
      <c r="K273" s="115" t="s">
        <v>343</v>
      </c>
      <c r="L273" s="127">
        <v>554.82456140350871</v>
      </c>
    </row>
    <row r="274" spans="2:12">
      <c r="C274" s="155"/>
      <c r="D274" s="44" t="s">
        <v>278</v>
      </c>
      <c r="E274" s="50"/>
      <c r="K274" s="112" t="s">
        <v>344</v>
      </c>
      <c r="L274" s="127">
        <v>605.26315789473676</v>
      </c>
    </row>
    <row r="275" spans="2:12">
      <c r="C275" s="155"/>
      <c r="D275" s="44" t="s">
        <v>286</v>
      </c>
      <c r="E275" s="50"/>
      <c r="K275" s="115" t="s">
        <v>345</v>
      </c>
      <c r="L275" s="127">
        <v>655.70175438596482</v>
      </c>
    </row>
    <row r="276" spans="2:12">
      <c r="C276" s="155"/>
      <c r="D276" s="44" t="s">
        <v>279</v>
      </c>
      <c r="E276" s="50"/>
      <c r="K276" s="115" t="s">
        <v>346</v>
      </c>
      <c r="L276" s="127">
        <v>706.14035087719287</v>
      </c>
    </row>
    <row r="277" spans="2:12">
      <c r="C277" s="155"/>
      <c r="D277" s="44" t="s">
        <v>297</v>
      </c>
      <c r="E277" s="50"/>
      <c r="K277" s="112" t="s">
        <v>347</v>
      </c>
      <c r="L277" s="127">
        <v>756.57894736842104</v>
      </c>
    </row>
    <row r="278" spans="2:12">
      <c r="K278" s="115" t="s">
        <v>348</v>
      </c>
      <c r="L278" s="127">
        <v>807.01754385964909</v>
      </c>
    </row>
    <row r="279" spans="2:12">
      <c r="K279" s="115" t="s">
        <v>349</v>
      </c>
      <c r="L279" s="127">
        <v>857.45614035087715</v>
      </c>
    </row>
    <row r="280" spans="2:12">
      <c r="D280" s="45" t="s">
        <v>276</v>
      </c>
      <c r="E280" s="46" t="s">
        <v>275</v>
      </c>
      <c r="F280" s="38" t="s">
        <v>299</v>
      </c>
      <c r="K280" s="112" t="s">
        <v>350</v>
      </c>
      <c r="L280" s="127">
        <v>907.8947368421052</v>
      </c>
    </row>
    <row r="281" spans="2:12">
      <c r="D281" s="230"/>
      <c r="E281" s="231"/>
      <c r="F281" s="38" t="s">
        <v>300</v>
      </c>
      <c r="K281" s="115" t="s">
        <v>351</v>
      </c>
      <c r="L281" s="127">
        <v>958.33333333333326</v>
      </c>
    </row>
    <row r="282" spans="2:12">
      <c r="C282" s="155" t="s">
        <v>173</v>
      </c>
      <c r="D282" s="44" t="s">
        <v>281</v>
      </c>
      <c r="E282" s="50"/>
      <c r="K282" s="115" t="s">
        <v>352</v>
      </c>
      <c r="L282" s="127">
        <v>1008.7719298245613</v>
      </c>
    </row>
    <row r="283" spans="2:12">
      <c r="C283" s="155"/>
      <c r="D283" s="44" t="s">
        <v>282</v>
      </c>
      <c r="E283" s="50"/>
      <c r="K283" s="112" t="s">
        <v>353</v>
      </c>
      <c r="L283" s="127">
        <v>1059.2105263157894</v>
      </c>
    </row>
    <row r="284" spans="2:12">
      <c r="C284" s="155"/>
      <c r="D284" s="44" t="s">
        <v>283</v>
      </c>
      <c r="E284" s="50"/>
      <c r="K284" s="115" t="s">
        <v>354</v>
      </c>
      <c r="L284" s="127">
        <v>1109.6491228070174</v>
      </c>
    </row>
    <row r="285" spans="2:12">
      <c r="C285" s="155"/>
      <c r="D285" s="44" t="s">
        <v>284</v>
      </c>
      <c r="E285" s="50"/>
      <c r="K285" s="115" t="s">
        <v>355</v>
      </c>
      <c r="L285" s="127">
        <v>1160.0877192982455</v>
      </c>
    </row>
    <row r="286" spans="2:12">
      <c r="K286" s="112" t="s">
        <v>356</v>
      </c>
      <c r="L286" s="127">
        <v>1210.5263157894735</v>
      </c>
    </row>
    <row r="287" spans="2:12">
      <c r="B287" t="s">
        <v>308</v>
      </c>
      <c r="C287" t="s">
        <v>309</v>
      </c>
      <c r="K287" s="115" t="s">
        <v>357</v>
      </c>
      <c r="L287" s="127">
        <v>1260.9649122807016</v>
      </c>
    </row>
    <row r="288" spans="2:12">
      <c r="K288" s="115" t="s">
        <v>358</v>
      </c>
      <c r="L288" s="127">
        <v>1311.4035087719296</v>
      </c>
    </row>
    <row r="289" spans="2:12">
      <c r="D289" s="267" t="s">
        <v>301</v>
      </c>
      <c r="E289" s="268"/>
      <c r="K289" s="112" t="s">
        <v>359</v>
      </c>
      <c r="L289" s="127">
        <v>1361.8421052631577</v>
      </c>
    </row>
    <row r="290" spans="2:12">
      <c r="D290" s="269"/>
      <c r="E290" s="270"/>
      <c r="K290" s="115" t="s">
        <v>360</v>
      </c>
      <c r="L290" s="127">
        <v>1412.2807017543857</v>
      </c>
    </row>
    <row r="291" spans="2:12">
      <c r="B291" s="256" t="s">
        <v>302</v>
      </c>
      <c r="C291" s="256"/>
      <c r="D291" s="265"/>
      <c r="E291" s="266"/>
      <c r="K291" s="115" t="s">
        <v>361</v>
      </c>
      <c r="L291" s="127">
        <v>1462.719298245614</v>
      </c>
    </row>
    <row r="292" spans="2:12">
      <c r="B292" s="257" t="s">
        <v>303</v>
      </c>
      <c r="C292" s="258"/>
      <c r="D292" s="265"/>
      <c r="E292" s="266"/>
      <c r="K292" s="112" t="s">
        <v>362</v>
      </c>
      <c r="L292" s="127">
        <v>1513.1578947368421</v>
      </c>
    </row>
    <row r="293" spans="2:12">
      <c r="B293" s="259"/>
      <c r="C293" s="260"/>
      <c r="D293" s="265"/>
      <c r="E293" s="266"/>
      <c r="K293" s="115" t="s">
        <v>363</v>
      </c>
      <c r="L293" s="127">
        <v>1563.5964912280701</v>
      </c>
    </row>
    <row r="294" spans="2:12">
      <c r="B294" s="261"/>
      <c r="C294" s="262"/>
      <c r="D294" s="265"/>
      <c r="E294" s="266"/>
      <c r="K294" s="115" t="s">
        <v>364</v>
      </c>
      <c r="L294" s="127">
        <v>1614.0350877192982</v>
      </c>
    </row>
    <row r="295" spans="2:12">
      <c r="B295" s="263" t="s">
        <v>304</v>
      </c>
      <c r="C295" s="264"/>
      <c r="D295" s="265"/>
      <c r="E295" s="266"/>
      <c r="K295" s="112" t="s">
        <v>365</v>
      </c>
      <c r="L295" s="127">
        <v>1664.4736842105262</v>
      </c>
    </row>
    <row r="296" spans="2:12">
      <c r="B296" s="263" t="s">
        <v>306</v>
      </c>
      <c r="C296" s="264"/>
      <c r="D296" s="265"/>
      <c r="E296" s="266"/>
      <c r="K296" s="115" t="s">
        <v>366</v>
      </c>
      <c r="L296" s="127">
        <v>1714.9122807017543</v>
      </c>
    </row>
    <row r="297" spans="2:12">
      <c r="B297" s="263" t="s">
        <v>305</v>
      </c>
      <c r="C297" s="264"/>
      <c r="D297" s="265"/>
      <c r="E297" s="266"/>
      <c r="K297" s="112" t="s">
        <v>367</v>
      </c>
      <c r="L297" s="127">
        <v>1765.3508771929824</v>
      </c>
    </row>
    <row r="298" spans="2:12">
      <c r="B298" s="257" t="s">
        <v>307</v>
      </c>
      <c r="C298" s="258"/>
      <c r="D298" s="255"/>
      <c r="E298" s="255"/>
      <c r="K298" s="115" t="s">
        <v>368</v>
      </c>
      <c r="L298" s="127">
        <v>1815.7894736842104</v>
      </c>
    </row>
    <row r="299" spans="2:12">
      <c r="B299" s="259"/>
      <c r="C299" s="260"/>
      <c r="D299" s="255"/>
      <c r="E299" s="255"/>
      <c r="K299" s="115" t="s">
        <v>369</v>
      </c>
      <c r="L299" s="127">
        <v>1866.2280701754385</v>
      </c>
    </row>
    <row r="300" spans="2:12">
      <c r="B300" s="261"/>
      <c r="C300" s="262"/>
      <c r="D300" s="255"/>
      <c r="E300" s="255"/>
      <c r="K300" s="112" t="s">
        <v>370</v>
      </c>
      <c r="L300" s="127">
        <v>1916.6666666666665</v>
      </c>
    </row>
    <row r="301" spans="2:12">
      <c r="K301" s="112" t="s">
        <v>371</v>
      </c>
      <c r="L301" s="127">
        <v>1967.1052631578946</v>
      </c>
    </row>
    <row r="302" spans="2:12">
      <c r="K302" s="115" t="s">
        <v>372</v>
      </c>
      <c r="L302" s="127">
        <v>2017.5438596491226</v>
      </c>
    </row>
    <row r="303" spans="2:12">
      <c r="K303" s="115" t="s">
        <v>373</v>
      </c>
      <c r="L303" s="127">
        <v>2067.9824561403507</v>
      </c>
    </row>
    <row r="304" spans="2:12">
      <c r="K304" s="112" t="s">
        <v>374</v>
      </c>
      <c r="L304" s="127">
        <v>2118.4210526315787</v>
      </c>
    </row>
    <row r="305" spans="11:12">
      <c r="K305" s="115" t="s">
        <v>375</v>
      </c>
      <c r="L305" s="127">
        <v>2168.8596491228068</v>
      </c>
    </row>
    <row r="306" spans="11:12">
      <c r="K306" s="115" t="s">
        <v>376</v>
      </c>
      <c r="L306" s="127">
        <v>2219.2982456140348</v>
      </c>
    </row>
    <row r="307" spans="11:12">
      <c r="K307" s="112" t="s">
        <v>377</v>
      </c>
      <c r="L307" s="127">
        <v>2269.7368421052629</v>
      </c>
    </row>
    <row r="308" spans="11:12">
      <c r="K308" s="115" t="s">
        <v>378</v>
      </c>
      <c r="L308" s="127">
        <v>2320.1754385964909</v>
      </c>
    </row>
    <row r="309" spans="11:12">
      <c r="K309" s="115" t="s">
        <v>379</v>
      </c>
      <c r="L309" s="127">
        <v>2370.614035087719</v>
      </c>
    </row>
    <row r="310" spans="11:12">
      <c r="K310" s="112" t="s">
        <v>380</v>
      </c>
      <c r="L310" s="127">
        <v>2421.0526315789471</v>
      </c>
    </row>
    <row r="311" spans="11:12">
      <c r="K311" s="115" t="s">
        <v>381</v>
      </c>
      <c r="L311" s="127">
        <v>2471.4912280701751</v>
      </c>
    </row>
    <row r="312" spans="11:12">
      <c r="K312" s="112" t="s">
        <v>382</v>
      </c>
      <c r="L312" s="127">
        <v>2521.9298245614032</v>
      </c>
    </row>
    <row r="313" spans="11:12">
      <c r="K313" s="115" t="s">
        <v>383</v>
      </c>
      <c r="L313" s="127">
        <v>2572.3684210526312</v>
      </c>
    </row>
  </sheetData>
  <sheetProtection sheet="1" selectLockedCells="1"/>
  <mergeCells count="71">
    <mergeCell ref="C282:C285"/>
    <mergeCell ref="C273:C277"/>
    <mergeCell ref="D281:E281"/>
    <mergeCell ref="D289:E289"/>
    <mergeCell ref="D290:E290"/>
    <mergeCell ref="D291:E291"/>
    <mergeCell ref="D292:E292"/>
    <mergeCell ref="D298:E300"/>
    <mergeCell ref="B291:C291"/>
    <mergeCell ref="B292:C294"/>
    <mergeCell ref="B295:C295"/>
    <mergeCell ref="B296:C296"/>
    <mergeCell ref="B298:C300"/>
    <mergeCell ref="B297:C297"/>
    <mergeCell ref="D293:E293"/>
    <mergeCell ref="D294:E294"/>
    <mergeCell ref="D295:E295"/>
    <mergeCell ref="D296:E296"/>
    <mergeCell ref="D297:E297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B18:I18"/>
    <mergeCell ref="B19:C19"/>
    <mergeCell ref="D19:F19"/>
    <mergeCell ref="G19:I19"/>
    <mergeCell ref="B21:I21"/>
    <mergeCell ref="B23:B34"/>
    <mergeCell ref="B73:B79"/>
    <mergeCell ref="B36:B43"/>
    <mergeCell ref="B49:B71"/>
    <mergeCell ref="B45:B47"/>
    <mergeCell ref="B81:B105"/>
    <mergeCell ref="B107:B112"/>
    <mergeCell ref="B136:B141"/>
    <mergeCell ref="B143:B147"/>
    <mergeCell ref="G262:H262"/>
    <mergeCell ref="G261:H261"/>
    <mergeCell ref="B152:B156"/>
    <mergeCell ref="B158:B166"/>
    <mergeCell ref="B168:B179"/>
    <mergeCell ref="C174:C176"/>
    <mergeCell ref="B181:B183"/>
    <mergeCell ref="B185:B210"/>
    <mergeCell ref="B212:B220"/>
    <mergeCell ref="G267:H267"/>
    <mergeCell ref="G269:H269"/>
    <mergeCell ref="D272:E272"/>
    <mergeCell ref="B114:B118"/>
    <mergeCell ref="B120:B134"/>
    <mergeCell ref="B148:I148"/>
    <mergeCell ref="B149:I149"/>
    <mergeCell ref="B150:I150"/>
    <mergeCell ref="G263:H263"/>
    <mergeCell ref="G265:H265"/>
    <mergeCell ref="G266:H266"/>
    <mergeCell ref="B222:B233"/>
    <mergeCell ref="B235:B245"/>
    <mergeCell ref="B247:B254"/>
  </mergeCells>
  <dataValidations count="2">
    <dataValidation type="list" allowBlank="1" showInputMessage="1" showErrorMessage="1" sqref="H264" xr:uid="{00000000-0002-0000-0100-000000000000}">
      <formula1>CourierRange</formula1>
    </dataValidation>
    <dataValidation type="list" allowBlank="1" showInputMessage="1" showErrorMessage="1" sqref="I264" xr:uid="{00000000-0002-0000-0100-000001000000}">
      <formula1>INDIRECT($H$264)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79" max="9" man="1"/>
    <brk id="148" max="9" man="1"/>
    <brk id="26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E282:E285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312"/>
  <sheetViews>
    <sheetView zoomScale="80" zoomScaleNormal="80" workbookViewId="0">
      <selection activeCell="H12" sqref="H12:I1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172</v>
      </c>
      <c r="C7" s="214"/>
      <c r="D7" s="215"/>
      <c r="E7" s="216"/>
      <c r="G7" s="217" t="s">
        <v>289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1" t="s">
        <v>288</v>
      </c>
      <c r="C9" s="182"/>
      <c r="D9" s="182"/>
      <c r="E9" s="183"/>
      <c r="G9" s="43" t="s">
        <v>290</v>
      </c>
      <c r="H9" s="251"/>
      <c r="I9" s="252"/>
    </row>
    <row r="10" spans="2:9" ht="14.4" customHeight="1">
      <c r="B10" s="184"/>
      <c r="C10" s="185"/>
      <c r="D10" s="185"/>
      <c r="E10" s="186"/>
      <c r="G10" s="244" t="s">
        <v>274</v>
      </c>
      <c r="H10" s="245"/>
      <c r="I10" s="246"/>
    </row>
    <row r="11" spans="2:9" ht="14.4" customHeight="1">
      <c r="B11" s="184"/>
      <c r="C11" s="185"/>
      <c r="D11" s="185"/>
      <c r="E11" s="186"/>
      <c r="G11" s="194"/>
      <c r="H11" s="247"/>
      <c r="I11" s="248"/>
    </row>
    <row r="12" spans="2:9" ht="14.4" customHeight="1">
      <c r="B12" s="184"/>
      <c r="C12" s="185"/>
      <c r="D12" s="185"/>
      <c r="E12" s="186"/>
      <c r="G12" s="47" t="s">
        <v>285</v>
      </c>
      <c r="H12" s="249"/>
      <c r="I12" s="250"/>
    </row>
    <row r="13" spans="2:9" ht="14.4" customHeight="1">
      <c r="B13" s="184"/>
      <c r="C13" s="185"/>
      <c r="D13" s="185"/>
      <c r="E13" s="186"/>
      <c r="G13" s="47" t="s">
        <v>2</v>
      </c>
      <c r="H13" s="242" t="s">
        <v>293</v>
      </c>
      <c r="I13" s="243"/>
    </row>
    <row r="14" spans="2:9" ht="14.4" customHeight="1">
      <c r="B14" s="184"/>
      <c r="C14" s="185"/>
      <c r="D14" s="185"/>
      <c r="E14" s="186"/>
      <c r="G14" s="4" t="s">
        <v>3</v>
      </c>
      <c r="H14" s="253"/>
      <c r="I14" s="254"/>
    </row>
    <row r="15" spans="2:9" ht="14.4" customHeight="1">
      <c r="B15" s="184"/>
      <c r="C15" s="185"/>
      <c r="D15" s="185"/>
      <c r="E15" s="186"/>
      <c r="G15" s="4" t="s">
        <v>4</v>
      </c>
      <c r="H15" s="253"/>
      <c r="I15" s="254"/>
    </row>
    <row r="16" spans="2:9" ht="15" customHeight="1" thickBot="1">
      <c r="B16" s="187"/>
      <c r="C16" s="188"/>
      <c r="D16" s="188"/>
      <c r="E16" s="189"/>
      <c r="G16" s="5" t="s">
        <v>5</v>
      </c>
      <c r="H16" s="240"/>
      <c r="I16" s="24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270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 customHeight="1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166</v>
      </c>
      <c r="H22" s="85" t="s">
        <v>167</v>
      </c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20">
        <v>2</v>
      </c>
      <c r="F23" s="131">
        <v>4958.7919499999989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78"/>
      <c r="C24" s="16" t="s">
        <v>13</v>
      </c>
      <c r="D24" s="17" t="s">
        <v>14</v>
      </c>
      <c r="E24" s="20">
        <v>2</v>
      </c>
      <c r="F24" s="88">
        <v>4958.7919499999989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78"/>
      <c r="C25" s="16" t="s">
        <v>15</v>
      </c>
      <c r="D25" s="17" t="s">
        <v>387</v>
      </c>
      <c r="E25" s="20">
        <v>1</v>
      </c>
      <c r="F25" s="88">
        <v>2527.2411499999994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78"/>
      <c r="C26" s="16" t="s">
        <v>16</v>
      </c>
      <c r="D26" s="17" t="s">
        <v>388</v>
      </c>
      <c r="E26" s="20">
        <v>1</v>
      </c>
      <c r="F26" s="88">
        <v>2527.2411499999994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78"/>
      <c r="C27" s="18" t="s">
        <v>17</v>
      </c>
      <c r="D27" s="19" t="s">
        <v>459</v>
      </c>
      <c r="E27" s="21">
        <v>0.33400000000000002</v>
      </c>
      <c r="F27" s="88">
        <v>765.02369999999985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78"/>
      <c r="C28" s="18" t="s">
        <v>428</v>
      </c>
      <c r="D28" s="19" t="s">
        <v>430</v>
      </c>
      <c r="E28" s="21">
        <v>0.33400000000000002</v>
      </c>
      <c r="F28" s="88">
        <v>765.02369999999985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78"/>
      <c r="C29" s="18" t="s">
        <v>468</v>
      </c>
      <c r="D29" s="19" t="s">
        <v>469</v>
      </c>
      <c r="E29" s="21">
        <v>1.516</v>
      </c>
      <c r="F29" s="88">
        <v>3762.9210888888883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78"/>
      <c r="C30" s="18" t="s">
        <v>18</v>
      </c>
      <c r="D30" s="17" t="s">
        <v>19</v>
      </c>
      <c r="E30" s="21">
        <v>1</v>
      </c>
      <c r="F30" s="88">
        <v>2511.2618999999991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78"/>
      <c r="C31" s="16" t="s">
        <v>310</v>
      </c>
      <c r="D31" s="17" t="s">
        <v>389</v>
      </c>
      <c r="E31" s="20">
        <v>0.58599999999999997</v>
      </c>
      <c r="F31" s="88">
        <v>1471.7197923076922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78"/>
      <c r="C32" s="16" t="s">
        <v>311</v>
      </c>
      <c r="D32" s="17" t="s">
        <v>390</v>
      </c>
      <c r="E32" s="20">
        <v>0.58599999999999997</v>
      </c>
      <c r="F32" s="88">
        <v>1471.7197923076922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78"/>
      <c r="C33" s="16" t="s">
        <v>312</v>
      </c>
      <c r="D33" s="17" t="s">
        <v>391</v>
      </c>
      <c r="E33" s="20">
        <v>0.48199999999999998</v>
      </c>
      <c r="F33" s="88">
        <v>1210.5579230769231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79"/>
      <c r="C34" s="16" t="s">
        <v>313</v>
      </c>
      <c r="D34" s="17" t="s">
        <v>392</v>
      </c>
      <c r="E34" s="21">
        <v>0.48199999999999998</v>
      </c>
      <c r="F34" s="88">
        <v>1210.5579230769231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166</v>
      </c>
      <c r="H35" s="85" t="s">
        <v>167</v>
      </c>
      <c r="I35" s="15" t="s">
        <v>168</v>
      </c>
      <c r="J35" s="8"/>
    </row>
    <row r="36" spans="2:10" ht="15.6" customHeight="1">
      <c r="B36" s="178"/>
      <c r="C36" s="18" t="s">
        <v>20</v>
      </c>
      <c r="D36" s="19" t="s">
        <v>393</v>
      </c>
      <c r="E36" s="20">
        <v>0.14599999999999999</v>
      </c>
      <c r="F36" s="88">
        <v>367.14439999999985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78"/>
      <c r="C37" s="18" t="s">
        <v>21</v>
      </c>
      <c r="D37" s="19" t="s">
        <v>22</v>
      </c>
      <c r="E37" s="21">
        <v>7.0999999999999994E-2</v>
      </c>
      <c r="F37" s="88">
        <v>178.65365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78"/>
      <c r="C38" s="18" t="s">
        <v>23</v>
      </c>
      <c r="D38" s="19" t="s">
        <v>24</v>
      </c>
      <c r="E38" s="20">
        <v>9.6000000000000002E-2</v>
      </c>
      <c r="F38" s="88">
        <v>238.59395000000004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78"/>
      <c r="C39" s="18" t="s">
        <v>25</v>
      </c>
      <c r="D39" s="19" t="s">
        <v>26</v>
      </c>
      <c r="E39" s="21">
        <v>1.9E-2</v>
      </c>
      <c r="F39" s="88">
        <v>47.688199999999995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78"/>
      <c r="C40" s="18" t="s">
        <v>27</v>
      </c>
      <c r="D40" s="19" t="s">
        <v>28</v>
      </c>
      <c r="E40" s="21">
        <v>1.9E-2</v>
      </c>
      <c r="F40" s="88">
        <v>47.688199999999995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78"/>
      <c r="C41" s="16" t="s">
        <v>431</v>
      </c>
      <c r="D41" s="17" t="s">
        <v>432</v>
      </c>
      <c r="E41" s="21">
        <v>0.10199999999999999</v>
      </c>
      <c r="F41" s="88">
        <v>256.98820000000001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78"/>
      <c r="C42" s="16" t="s">
        <v>433</v>
      </c>
      <c r="D42" s="17" t="s">
        <v>434</v>
      </c>
      <c r="E42" s="21">
        <v>0.10199999999999999</v>
      </c>
      <c r="F42" s="88">
        <v>256.98820000000001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79"/>
      <c r="C43" s="18" t="s">
        <v>435</v>
      </c>
      <c r="D43" s="19" t="s">
        <v>460</v>
      </c>
      <c r="E43" s="21">
        <v>0.1</v>
      </c>
      <c r="F43" s="88">
        <v>250.87825000000001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166</v>
      </c>
      <c r="H44" s="85" t="s">
        <v>167</v>
      </c>
      <c r="I44" s="15" t="s">
        <v>168</v>
      </c>
      <c r="J44" s="8"/>
    </row>
    <row r="45" spans="2:10" ht="15.6" customHeight="1">
      <c r="B45" s="204" t="s">
        <v>29</v>
      </c>
      <c r="C45" s="18" t="s">
        <v>30</v>
      </c>
      <c r="D45" s="19" t="s">
        <v>422</v>
      </c>
      <c r="E45" s="21">
        <v>6.2E-2</v>
      </c>
      <c r="F45" s="133">
        <v>155.18789999999998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205"/>
      <c r="C46" s="18" t="s">
        <v>31</v>
      </c>
      <c r="D46" s="19" t="s">
        <v>423</v>
      </c>
      <c r="E46" s="21">
        <v>0.129</v>
      </c>
      <c r="F46" s="88">
        <v>324.27010000000007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205"/>
      <c r="C47" s="18" t="s">
        <v>32</v>
      </c>
      <c r="D47" s="19" t="s">
        <v>33</v>
      </c>
      <c r="E47" s="21">
        <v>0.13300000000000001</v>
      </c>
      <c r="F47" s="88">
        <v>335.48374999999999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166</v>
      </c>
      <c r="H48" s="85" t="s">
        <v>167</v>
      </c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20">
        <v>7.1999999999999995E-2</v>
      </c>
      <c r="F49" s="133">
        <v>179.86114999999995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78"/>
      <c r="C50" s="18" t="s">
        <v>37</v>
      </c>
      <c r="D50" s="19" t="s">
        <v>38</v>
      </c>
      <c r="E50" s="20">
        <v>7.1999999999999995E-2</v>
      </c>
      <c r="F50" s="88">
        <v>179.86114999999995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78"/>
      <c r="C51" s="18" t="s">
        <v>39</v>
      </c>
      <c r="D51" s="19" t="s">
        <v>40</v>
      </c>
      <c r="E51" s="20">
        <v>6.9000000000000006E-2</v>
      </c>
      <c r="F51" s="88">
        <v>173.56604999999999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78"/>
      <c r="C52" s="18" t="s">
        <v>41</v>
      </c>
      <c r="D52" s="19" t="s">
        <v>42</v>
      </c>
      <c r="E52" s="20">
        <v>0.12</v>
      </c>
      <c r="F52" s="88">
        <v>301.84280000000001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78"/>
      <c r="C53" s="18" t="s">
        <v>43</v>
      </c>
      <c r="D53" s="19" t="s">
        <v>44</v>
      </c>
      <c r="E53" s="20">
        <v>7.3999999999999996E-2</v>
      </c>
      <c r="F53" s="88">
        <v>184.77969999999999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78"/>
      <c r="C54" s="18" t="s">
        <v>45</v>
      </c>
      <c r="D54" s="19" t="s">
        <v>46</v>
      </c>
      <c r="E54" s="20">
        <v>5.1999999999999998E-2</v>
      </c>
      <c r="F54" s="88">
        <v>129.47619999999998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78"/>
      <c r="C55" s="18" t="s">
        <v>47</v>
      </c>
      <c r="D55" s="19" t="s">
        <v>424</v>
      </c>
      <c r="E55" s="20">
        <v>0.122</v>
      </c>
      <c r="F55" s="88">
        <v>307.96884999999986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78"/>
      <c r="C56" s="18" t="s">
        <v>48</v>
      </c>
      <c r="D56" s="19" t="s">
        <v>49</v>
      </c>
      <c r="E56" s="20">
        <v>0.122</v>
      </c>
      <c r="F56" s="88">
        <v>307.96884999999986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78"/>
      <c r="C57" s="18" t="s">
        <v>50</v>
      </c>
      <c r="D57" s="19" t="s">
        <v>51</v>
      </c>
      <c r="E57" s="20">
        <v>6.2E-2</v>
      </c>
      <c r="F57" s="88">
        <v>156.22635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78"/>
      <c r="C58" s="18" t="s">
        <v>52</v>
      </c>
      <c r="D58" s="19" t="s">
        <v>425</v>
      </c>
      <c r="E58" s="20">
        <v>9.8000000000000004E-2</v>
      </c>
      <c r="F58" s="88">
        <v>245.77455000000003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78"/>
      <c r="C59" s="18" t="s">
        <v>53</v>
      </c>
      <c r="D59" s="19" t="s">
        <v>54</v>
      </c>
      <c r="E59" s="20">
        <v>0.107</v>
      </c>
      <c r="F59" s="88">
        <v>268.02474999999998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78"/>
      <c r="C60" s="18" t="s">
        <v>55</v>
      </c>
      <c r="D60" s="19" t="s">
        <v>56</v>
      </c>
      <c r="E60" s="20">
        <v>0.106</v>
      </c>
      <c r="F60" s="88">
        <v>263.11424999999997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78"/>
      <c r="C61" s="18" t="s">
        <v>57</v>
      </c>
      <c r="D61" s="19" t="s">
        <v>58</v>
      </c>
      <c r="E61" s="20">
        <v>0.13600000000000001</v>
      </c>
      <c r="F61" s="88">
        <v>339.21089999999998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78"/>
      <c r="C62" s="18" t="s">
        <v>59</v>
      </c>
      <c r="D62" s="19" t="s">
        <v>60</v>
      </c>
      <c r="E62" s="20">
        <v>0.13300000000000001</v>
      </c>
      <c r="F62" s="88">
        <v>333.51954999999981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78"/>
      <c r="C63" s="18" t="s">
        <v>61</v>
      </c>
      <c r="D63" s="19" t="s">
        <v>62</v>
      </c>
      <c r="E63" s="20">
        <v>0.06</v>
      </c>
      <c r="F63" s="88">
        <v>150.68794999999997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78"/>
      <c r="C64" s="18" t="s">
        <v>63</v>
      </c>
      <c r="D64" s="19" t="s">
        <v>64</v>
      </c>
      <c r="E64" s="20">
        <v>9.2999999999999999E-2</v>
      </c>
      <c r="F64" s="88">
        <v>233.50634999999997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78"/>
      <c r="C65" s="18" t="s">
        <v>65</v>
      </c>
      <c r="D65" s="19" t="s">
        <v>163</v>
      </c>
      <c r="E65" s="20">
        <v>0.12</v>
      </c>
      <c r="F65" s="88">
        <v>301.36784999999992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78"/>
      <c r="C66" s="18" t="s">
        <v>66</v>
      </c>
      <c r="D66" s="19" t="s">
        <v>164</v>
      </c>
      <c r="E66" s="20">
        <v>0.127</v>
      </c>
      <c r="F66" s="88">
        <v>319.01344999999998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78"/>
      <c r="C67" s="18" t="s">
        <v>67</v>
      </c>
      <c r="D67" s="19" t="s">
        <v>165</v>
      </c>
      <c r="E67" s="20">
        <v>0.12</v>
      </c>
      <c r="F67" s="88">
        <v>301.24709999999993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78"/>
      <c r="C68" s="22" t="s">
        <v>68</v>
      </c>
      <c r="D68" s="23" t="s">
        <v>69</v>
      </c>
      <c r="E68" s="24">
        <v>0.08</v>
      </c>
      <c r="F68" s="88">
        <v>200.9119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78"/>
      <c r="C69" s="18" t="s">
        <v>70</v>
      </c>
      <c r="D69" s="19" t="s">
        <v>71</v>
      </c>
      <c r="E69" s="20">
        <v>0.30299999999999999</v>
      </c>
      <c r="F69" s="88">
        <v>760.97454999999968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78"/>
      <c r="C70" s="18" t="s">
        <v>314</v>
      </c>
      <c r="D70" s="19" t="s">
        <v>394</v>
      </c>
      <c r="E70" s="20">
        <v>0.25</v>
      </c>
      <c r="F70" s="132">
        <v>627.85169999999994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79"/>
      <c r="C71" s="18" t="s">
        <v>470</v>
      </c>
      <c r="D71" s="19" t="s">
        <v>471</v>
      </c>
      <c r="E71" s="20">
        <v>0.14699999999999999</v>
      </c>
      <c r="F71" s="132">
        <v>369.23999259259261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166</v>
      </c>
      <c r="H72" s="85" t="s">
        <v>167</v>
      </c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20">
        <v>0.122</v>
      </c>
      <c r="F73" s="133">
        <v>307.96884999999986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78"/>
      <c r="C74" s="18" t="s">
        <v>75</v>
      </c>
      <c r="D74" s="19" t="s">
        <v>76</v>
      </c>
      <c r="E74" s="20">
        <v>0.16700000000000001</v>
      </c>
      <c r="F74" s="88">
        <v>419.16349999999989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78"/>
      <c r="C75" s="25">
        <v>463</v>
      </c>
      <c r="D75" s="26" t="s">
        <v>77</v>
      </c>
      <c r="E75" s="27">
        <v>0.114</v>
      </c>
      <c r="F75" s="88">
        <v>286.26604999999989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78"/>
      <c r="C76" s="25">
        <v>464</v>
      </c>
      <c r="D76" s="26" t="s">
        <v>78</v>
      </c>
      <c r="E76" s="27">
        <v>0.115</v>
      </c>
      <c r="F76" s="88">
        <v>288.65689999999995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78"/>
      <c r="C77" s="9">
        <v>470</v>
      </c>
      <c r="D77" s="10" t="s">
        <v>79</v>
      </c>
      <c r="E77" s="65">
        <v>0.122</v>
      </c>
      <c r="F77" s="88">
        <v>306.30249999999995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78"/>
      <c r="C78" s="9">
        <v>471</v>
      </c>
      <c r="D78" s="10" t="s">
        <v>80</v>
      </c>
      <c r="E78" s="65">
        <v>0.122</v>
      </c>
      <c r="F78" s="88">
        <v>306.30249999999995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79"/>
      <c r="C79" s="9">
        <v>520</v>
      </c>
      <c r="D79" s="19" t="s">
        <v>395</v>
      </c>
      <c r="E79" s="65">
        <v>2.1000000000000001E-2</v>
      </c>
      <c r="F79" s="88">
        <v>52.62285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166</v>
      </c>
      <c r="H80" s="85" t="s">
        <v>167</v>
      </c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20">
        <v>7.9000000000000001E-2</v>
      </c>
      <c r="F81" s="133">
        <v>199.27774999999994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78"/>
      <c r="C82" s="18" t="s">
        <v>84</v>
      </c>
      <c r="D82" s="19" t="s">
        <v>85</v>
      </c>
      <c r="E82" s="20">
        <v>0.08</v>
      </c>
      <c r="F82" s="88">
        <v>201.08095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78"/>
      <c r="C83" s="18" t="s">
        <v>86</v>
      </c>
      <c r="D83" s="19" t="s">
        <v>87</v>
      </c>
      <c r="E83" s="20">
        <v>0.32900000000000001</v>
      </c>
      <c r="F83" s="88">
        <v>831.09005000000013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78"/>
      <c r="C84" s="18" t="s">
        <v>88</v>
      </c>
      <c r="D84" s="19" t="s">
        <v>89</v>
      </c>
      <c r="E84" s="20">
        <v>0.109</v>
      </c>
      <c r="F84" s="88">
        <v>275.05239999999998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78"/>
      <c r="C85" s="18" t="s">
        <v>90</v>
      </c>
      <c r="D85" s="19" t="s">
        <v>91</v>
      </c>
      <c r="E85" s="20">
        <v>0.06</v>
      </c>
      <c r="F85" s="88">
        <v>151.13874999999999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78"/>
      <c r="C86" s="18" t="s">
        <v>92</v>
      </c>
      <c r="D86" s="19" t="s">
        <v>93</v>
      </c>
      <c r="E86" s="20">
        <v>0.06</v>
      </c>
      <c r="F86" s="88">
        <v>151.13874999999999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78"/>
      <c r="C87" s="18" t="s">
        <v>94</v>
      </c>
      <c r="D87" s="19" t="s">
        <v>95</v>
      </c>
      <c r="E87" s="20">
        <v>0.06</v>
      </c>
      <c r="F87" s="88">
        <v>151.13874999999999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78"/>
      <c r="C88" s="18" t="s">
        <v>96</v>
      </c>
      <c r="D88" s="19" t="s">
        <v>97</v>
      </c>
      <c r="E88" s="20">
        <v>0.06</v>
      </c>
      <c r="F88" s="88">
        <v>151.13874999999999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78"/>
      <c r="C89" s="18" t="s">
        <v>98</v>
      </c>
      <c r="D89" s="19" t="s">
        <v>99</v>
      </c>
      <c r="E89" s="20">
        <v>0.129</v>
      </c>
      <c r="F89" s="88">
        <v>324.10909999999996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78"/>
      <c r="C90" s="18" t="s">
        <v>100</v>
      </c>
      <c r="D90" s="19" t="s">
        <v>101</v>
      </c>
      <c r="E90" s="20">
        <v>0.13300000000000001</v>
      </c>
      <c r="F90" s="88">
        <v>335.48374999999999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78"/>
      <c r="C91" s="18" t="s">
        <v>102</v>
      </c>
      <c r="D91" s="19" t="s">
        <v>103</v>
      </c>
      <c r="E91" s="21">
        <v>0.06</v>
      </c>
      <c r="F91" s="88">
        <v>151.13874999999999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78"/>
      <c r="C92" s="18" t="s">
        <v>104</v>
      </c>
      <c r="D92" s="19" t="s">
        <v>105</v>
      </c>
      <c r="E92" s="20">
        <v>9.8000000000000004E-2</v>
      </c>
      <c r="F92" s="88">
        <v>245.93554999999995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78"/>
      <c r="C93" s="18" t="s">
        <v>106</v>
      </c>
      <c r="D93" s="19" t="s">
        <v>107</v>
      </c>
      <c r="E93" s="20">
        <v>0.09</v>
      </c>
      <c r="F93" s="88">
        <v>223.34724999999995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78"/>
      <c r="C94" s="18" t="s">
        <v>108</v>
      </c>
      <c r="D94" s="19" t="s">
        <v>109</v>
      </c>
      <c r="E94" s="20">
        <v>0.08</v>
      </c>
      <c r="F94" s="88">
        <v>198.68204999999992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78"/>
      <c r="C95" s="18" t="s">
        <v>110</v>
      </c>
      <c r="D95" s="19" t="s">
        <v>111</v>
      </c>
      <c r="E95" s="20">
        <v>6.4000000000000001E-2</v>
      </c>
      <c r="F95" s="88">
        <v>159.67174999999995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78"/>
      <c r="C96" s="18" t="s">
        <v>112</v>
      </c>
      <c r="D96" s="19" t="s">
        <v>113</v>
      </c>
      <c r="E96" s="20">
        <v>0.30299999999999999</v>
      </c>
      <c r="F96" s="88">
        <v>760.90209999999968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78"/>
      <c r="C97" s="18" t="s">
        <v>114</v>
      </c>
      <c r="D97" s="19" t="s">
        <v>115</v>
      </c>
      <c r="E97" s="20">
        <v>0.11</v>
      </c>
      <c r="F97" s="88">
        <v>276.25990000000002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78"/>
      <c r="C98" s="18" t="s">
        <v>116</v>
      </c>
      <c r="D98" s="19" t="s">
        <v>117</v>
      </c>
      <c r="E98" s="20">
        <v>9.0999999999999998E-2</v>
      </c>
      <c r="F98" s="88">
        <v>228.41874999999999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78"/>
      <c r="C99" s="18" t="s">
        <v>118</v>
      </c>
      <c r="D99" s="19" t="s">
        <v>119</v>
      </c>
      <c r="E99" s="20">
        <v>0.10299999999999999</v>
      </c>
      <c r="F99" s="88">
        <v>258.6142999999999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78"/>
      <c r="C100" s="18" t="s">
        <v>120</v>
      </c>
      <c r="D100" s="19" t="s">
        <v>121</v>
      </c>
      <c r="E100" s="20">
        <v>8.4000000000000005E-2</v>
      </c>
      <c r="F100" s="88">
        <v>210.95025000000001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78"/>
      <c r="C101" s="18" t="s">
        <v>122</v>
      </c>
      <c r="D101" s="19" t="s">
        <v>123</v>
      </c>
      <c r="E101" s="20">
        <v>5.8999999999999997E-2</v>
      </c>
      <c r="F101" s="88">
        <v>148.14415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78"/>
      <c r="C102" s="18" t="s">
        <v>124</v>
      </c>
      <c r="D102" s="19" t="s">
        <v>125</v>
      </c>
      <c r="E102" s="20">
        <v>5.8999999999999997E-2</v>
      </c>
      <c r="F102" s="88">
        <v>148.14415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78"/>
      <c r="C103" s="18" t="s">
        <v>126</v>
      </c>
      <c r="D103" s="19" t="s">
        <v>127</v>
      </c>
      <c r="E103" s="20">
        <v>9.1999999999999998E-2</v>
      </c>
      <c r="F103" s="88">
        <v>230.97059999999993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78"/>
      <c r="C104" s="18" t="s">
        <v>128</v>
      </c>
      <c r="D104" s="19" t="s">
        <v>129</v>
      </c>
      <c r="E104" s="20">
        <v>8.4000000000000005E-2</v>
      </c>
      <c r="F104" s="88">
        <v>210.77314999999993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78"/>
      <c r="C105" s="18" t="s">
        <v>130</v>
      </c>
      <c r="D105" s="19" t="s">
        <v>131</v>
      </c>
      <c r="E105" s="20">
        <v>0.129</v>
      </c>
      <c r="F105" s="88">
        <v>323.94810000000001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166</v>
      </c>
      <c r="H106" s="85" t="s">
        <v>167</v>
      </c>
      <c r="I106" s="15" t="s">
        <v>168</v>
      </c>
      <c r="J106" s="8"/>
    </row>
    <row r="107" spans="2:10" ht="15.6" customHeight="1">
      <c r="B107" s="177" t="s">
        <v>475</v>
      </c>
      <c r="C107" s="120" t="s">
        <v>400</v>
      </c>
      <c r="D107" s="121" t="s">
        <v>440</v>
      </c>
      <c r="E107" s="20">
        <v>0.14499999999999999</v>
      </c>
      <c r="F107" s="132">
        <v>364.14979999999974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78"/>
      <c r="C108" s="120" t="s">
        <v>402</v>
      </c>
      <c r="D108" s="121" t="s">
        <v>458</v>
      </c>
      <c r="E108" s="20">
        <v>7.2999999999999995E-2</v>
      </c>
      <c r="F108" s="132">
        <v>183.27434999999988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78"/>
      <c r="C109" s="120" t="s">
        <v>403</v>
      </c>
      <c r="D109" s="121" t="s">
        <v>443</v>
      </c>
      <c r="E109" s="20">
        <v>8.6999999999999994E-2</v>
      </c>
      <c r="F109" s="132">
        <v>218.40454999999986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78"/>
      <c r="C110" s="120" t="s">
        <v>404</v>
      </c>
      <c r="D110" s="121" t="s">
        <v>446</v>
      </c>
      <c r="E110" s="20">
        <v>7.2999999999999995E-2</v>
      </c>
      <c r="F110" s="132">
        <v>183.27434999999988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78"/>
      <c r="C111" s="18" t="s">
        <v>472</v>
      </c>
      <c r="D111" s="19" t="s">
        <v>132</v>
      </c>
      <c r="E111" s="20">
        <v>6.4000000000000001E-2</v>
      </c>
      <c r="F111" s="132">
        <v>160.69796296296295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79"/>
      <c r="C112" s="18" t="s">
        <v>473</v>
      </c>
      <c r="D112" s="19" t="s">
        <v>474</v>
      </c>
      <c r="E112" s="20">
        <v>0.21</v>
      </c>
      <c r="F112" s="132">
        <v>527.39337777777769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166</v>
      </c>
      <c r="H113" s="85" t="s">
        <v>167</v>
      </c>
      <c r="I113" s="15" t="s">
        <v>168</v>
      </c>
      <c r="J113" s="8"/>
    </row>
    <row r="114" spans="2:10" ht="15.6" customHeight="1">
      <c r="B114" s="177" t="s">
        <v>427</v>
      </c>
      <c r="C114" s="120" t="s">
        <v>396</v>
      </c>
      <c r="D114" s="121" t="s">
        <v>436</v>
      </c>
      <c r="E114" s="20">
        <v>0.64600000000000002</v>
      </c>
      <c r="F114" s="134">
        <v>1621.2055999999991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78"/>
      <c r="C115" s="120" t="s">
        <v>397</v>
      </c>
      <c r="D115" s="121" t="s">
        <v>437</v>
      </c>
      <c r="E115" s="20">
        <v>0.107</v>
      </c>
      <c r="F115" s="132">
        <v>269.07929999999976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78"/>
      <c r="C116" s="120" t="s">
        <v>398</v>
      </c>
      <c r="D116" s="121" t="s">
        <v>438</v>
      </c>
      <c r="E116" s="20">
        <v>0.17899999999999999</v>
      </c>
      <c r="F116" s="132">
        <v>448.46549999999979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78"/>
      <c r="C117" s="120" t="s">
        <v>399</v>
      </c>
      <c r="D117" s="121" t="s">
        <v>439</v>
      </c>
      <c r="E117" s="20">
        <v>0.17899999999999999</v>
      </c>
      <c r="F117" s="132">
        <v>448.46549999999979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78"/>
      <c r="C118" s="120" t="s">
        <v>401</v>
      </c>
      <c r="D118" s="121" t="s">
        <v>457</v>
      </c>
      <c r="E118" s="20">
        <v>0.2</v>
      </c>
      <c r="F118" s="132">
        <v>502.27974999999969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166</v>
      </c>
      <c r="H119" s="85" t="s">
        <v>167</v>
      </c>
      <c r="I119" s="15" t="s">
        <v>168</v>
      </c>
      <c r="J119" s="8"/>
    </row>
    <row r="120" spans="2:10" ht="15.6" customHeight="1">
      <c r="B120" s="178" t="s">
        <v>133</v>
      </c>
      <c r="C120" s="18" t="s">
        <v>134</v>
      </c>
      <c r="D120" s="19" t="s">
        <v>135</v>
      </c>
      <c r="E120" s="20">
        <v>1.4E-2</v>
      </c>
      <c r="F120" s="88">
        <v>35.283149999999985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78"/>
      <c r="C121" s="18" t="s">
        <v>136</v>
      </c>
      <c r="D121" s="19" t="s">
        <v>137</v>
      </c>
      <c r="E121" s="21">
        <v>3.1E-2</v>
      </c>
      <c r="F121" s="88">
        <v>77.891799999999989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78"/>
      <c r="C122" s="18" t="s">
        <v>138</v>
      </c>
      <c r="D122" s="19" t="s">
        <v>139</v>
      </c>
      <c r="E122" s="20">
        <v>0.08</v>
      </c>
      <c r="F122" s="88">
        <v>201.08095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78"/>
      <c r="C123" s="18" t="s">
        <v>140</v>
      </c>
      <c r="D123" s="19" t="s">
        <v>141</v>
      </c>
      <c r="E123" s="21">
        <v>2.9000000000000001E-2</v>
      </c>
      <c r="F123" s="88">
        <v>72.804200000000009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78"/>
      <c r="C124" s="18" t="s">
        <v>142</v>
      </c>
      <c r="D124" s="19" t="s">
        <v>143</v>
      </c>
      <c r="E124" s="21">
        <v>0.06</v>
      </c>
      <c r="F124" s="88">
        <v>151.13874999999999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78"/>
      <c r="C125" s="18" t="s">
        <v>144</v>
      </c>
      <c r="D125" s="19" t="s">
        <v>145</v>
      </c>
      <c r="E125" s="21">
        <v>9.2999999999999999E-2</v>
      </c>
      <c r="F125" s="88">
        <v>234.56089999999995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78"/>
      <c r="C126" s="18" t="s">
        <v>146</v>
      </c>
      <c r="D126" s="19" t="s">
        <v>147</v>
      </c>
      <c r="E126" s="21">
        <v>0.17699999999999999</v>
      </c>
      <c r="F126" s="88">
        <v>447.29824999999994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78"/>
      <c r="C127" s="18" t="s">
        <v>148</v>
      </c>
      <c r="D127" s="19" t="s">
        <v>149</v>
      </c>
      <c r="E127" s="21">
        <v>0.17699999999999999</v>
      </c>
      <c r="F127" s="88">
        <v>447.29824999999994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78"/>
      <c r="C128" s="18" t="s">
        <v>150</v>
      </c>
      <c r="D128" s="19" t="s">
        <v>151</v>
      </c>
      <c r="E128" s="21">
        <v>2.7E-2</v>
      </c>
      <c r="F128" s="88">
        <v>67.732699999999994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78"/>
      <c r="C129" s="18" t="s">
        <v>152</v>
      </c>
      <c r="D129" s="19" t="s">
        <v>153</v>
      </c>
      <c r="E129" s="21">
        <v>9.9000000000000005E-2</v>
      </c>
      <c r="F129" s="88">
        <v>248.75305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78"/>
      <c r="C130" s="18" t="s">
        <v>178</v>
      </c>
      <c r="D130" s="19" t="s">
        <v>179</v>
      </c>
      <c r="E130" s="21">
        <v>1.7000000000000001E-2</v>
      </c>
      <c r="F130" s="88">
        <v>42.761599999999987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78"/>
      <c r="C131" s="25">
        <v>521</v>
      </c>
      <c r="D131" s="19" t="s">
        <v>405</v>
      </c>
      <c r="E131" s="27">
        <v>7.0999999999999994E-2</v>
      </c>
      <c r="F131" s="88">
        <v>178.19479999999999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78"/>
      <c r="C132" s="25">
        <v>522</v>
      </c>
      <c r="D132" s="19" t="s">
        <v>406</v>
      </c>
      <c r="E132" s="27">
        <v>7.0999999999999994E-2</v>
      </c>
      <c r="F132" s="88">
        <v>178.19479999999999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78"/>
      <c r="C133" s="25">
        <v>523</v>
      </c>
      <c r="D133" s="19" t="s">
        <v>407</v>
      </c>
      <c r="E133" s="27">
        <v>6.2E-2</v>
      </c>
      <c r="F133" s="88">
        <v>155.62259999999998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79"/>
      <c r="C134" s="25">
        <v>524</v>
      </c>
      <c r="D134" s="26" t="s">
        <v>408</v>
      </c>
      <c r="E134" s="27">
        <v>0.121</v>
      </c>
      <c r="F134" s="88">
        <v>303.76674999999994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166</v>
      </c>
      <c r="H135" s="85" t="s">
        <v>167</v>
      </c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20">
        <v>4.4999999999999998E-2</v>
      </c>
      <c r="F136" s="133">
        <v>111.53274999999999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78"/>
      <c r="C137" s="18" t="s">
        <v>155</v>
      </c>
      <c r="D137" s="19" t="s">
        <v>156</v>
      </c>
      <c r="E137" s="20">
        <v>0.128</v>
      </c>
      <c r="F137" s="88">
        <v>321.5572499999999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78"/>
      <c r="C138" s="18" t="s">
        <v>157</v>
      </c>
      <c r="D138" s="19" t="s">
        <v>158</v>
      </c>
      <c r="E138" s="20">
        <v>0.128</v>
      </c>
      <c r="F138" s="88">
        <v>321.5572499999999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78"/>
      <c r="C139" s="18" t="s">
        <v>159</v>
      </c>
      <c r="D139" s="19" t="s">
        <v>160</v>
      </c>
      <c r="E139" s="20">
        <v>0.159</v>
      </c>
      <c r="F139" s="88">
        <v>399.28804999999994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78"/>
      <c r="C140" s="18" t="s">
        <v>161</v>
      </c>
      <c r="D140" s="19" t="s">
        <v>162</v>
      </c>
      <c r="E140" s="20">
        <v>0.13300000000000001</v>
      </c>
      <c r="F140" s="88">
        <v>333.51954999999981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78"/>
      <c r="C141" s="18" t="s">
        <v>476</v>
      </c>
      <c r="D141" s="19" t="s">
        <v>477</v>
      </c>
      <c r="E141" s="20">
        <v>7.1999999999999995E-2</v>
      </c>
      <c r="F141" s="88">
        <v>180.88090740740739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166</v>
      </c>
      <c r="H142" s="85" t="s">
        <v>167</v>
      </c>
      <c r="I142" s="15" t="s">
        <v>168</v>
      </c>
      <c r="J142" s="8"/>
    </row>
    <row r="143" spans="2:10" ht="15.6" customHeight="1">
      <c r="B143" s="177" t="s">
        <v>478</v>
      </c>
      <c r="C143" s="18" t="s">
        <v>447</v>
      </c>
      <c r="D143" s="19" t="s">
        <v>452</v>
      </c>
      <c r="E143" s="20">
        <v>0.34100000000000003</v>
      </c>
      <c r="F143" s="88">
        <v>236.04209999999992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78"/>
      <c r="C144" s="18" t="s">
        <v>448</v>
      </c>
      <c r="D144" s="19" t="s">
        <v>453</v>
      </c>
      <c r="E144" s="20">
        <v>9.4E-2</v>
      </c>
      <c r="F144" s="134">
        <v>223.48409999999998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0" ht="15.6" customHeight="1">
      <c r="B145" s="178"/>
      <c r="C145" s="18" t="s">
        <v>449</v>
      </c>
      <c r="D145" s="19" t="s">
        <v>454</v>
      </c>
      <c r="E145" s="20">
        <v>8.8999999999999996E-2</v>
      </c>
      <c r="F145" s="132">
        <v>236.04209999999992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0" ht="15.6" customHeight="1">
      <c r="B146" s="178"/>
      <c r="C146" s="18" t="s">
        <v>450</v>
      </c>
      <c r="D146" s="19" t="s">
        <v>455</v>
      </c>
      <c r="E146" s="20">
        <v>9.4E-2</v>
      </c>
      <c r="F146" s="132">
        <v>258.6142999999999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0" ht="15.6" customHeight="1">
      <c r="B147" s="178"/>
      <c r="C147" s="18" t="s">
        <v>451</v>
      </c>
      <c r="D147" s="19" t="s">
        <v>456</v>
      </c>
      <c r="E147" s="20">
        <v>0.10299999999999999</v>
      </c>
      <c r="F147" s="88">
        <v>856.4262518518517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0" ht="15.6" customHeight="1">
      <c r="B148" s="232"/>
      <c r="C148" s="233"/>
      <c r="D148" s="233"/>
      <c r="E148" s="233"/>
      <c r="F148" s="234"/>
      <c r="G148" s="233"/>
      <c r="H148" s="233"/>
      <c r="I148" s="235"/>
      <c r="J148" s="8"/>
    </row>
    <row r="149" spans="2:10" ht="15.6" customHeight="1">
      <c r="B149" s="156" t="s">
        <v>249</v>
      </c>
      <c r="C149" s="156"/>
      <c r="D149" s="156"/>
      <c r="E149" s="156"/>
      <c r="F149" s="156"/>
      <c r="G149" s="156"/>
      <c r="H149" s="156"/>
      <c r="I149" s="156"/>
      <c r="J149" s="8"/>
    </row>
    <row r="150" spans="2:10" ht="15.6" customHeight="1">
      <c r="B150" s="156" t="s">
        <v>264</v>
      </c>
      <c r="C150" s="156"/>
      <c r="D150" s="156"/>
      <c r="E150" s="156"/>
      <c r="F150" s="156"/>
      <c r="G150" s="156"/>
      <c r="H150" s="156"/>
      <c r="I150" s="156"/>
      <c r="J150" s="8"/>
    </row>
    <row r="151" spans="2:10" ht="15.6" customHeight="1">
      <c r="B151" s="13" t="s">
        <v>6</v>
      </c>
      <c r="C151" s="13" t="s">
        <v>7</v>
      </c>
      <c r="D151" s="37" t="s">
        <v>265</v>
      </c>
      <c r="E151" s="28"/>
      <c r="F151" s="92" t="s">
        <v>9</v>
      </c>
      <c r="G151" s="15" t="s">
        <v>166</v>
      </c>
      <c r="H151" s="15"/>
      <c r="I151" s="15" t="s">
        <v>168</v>
      </c>
      <c r="J151" s="8"/>
    </row>
    <row r="152" spans="2:10" ht="15.6" customHeight="1">
      <c r="B152" s="164"/>
      <c r="C152" s="31">
        <v>1001</v>
      </c>
      <c r="D152" s="34" t="s">
        <v>181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0" ht="15.6" customHeight="1">
      <c r="B153" s="164"/>
      <c r="C153" s="31">
        <v>1004</v>
      </c>
      <c r="D153" s="34" t="s">
        <v>479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0" s="12" customFormat="1" ht="18" customHeight="1">
      <c r="B154" s="164"/>
      <c r="C154" s="31">
        <v>9093</v>
      </c>
      <c r="D154" s="34" t="s">
        <v>480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2:10" s="12" customFormat="1" ht="18" customHeight="1">
      <c r="B155" s="164"/>
      <c r="C155" s="31">
        <v>1008</v>
      </c>
      <c r="D155" s="34" t="s">
        <v>182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2:10" s="12" customFormat="1" ht="18" customHeight="1">
      <c r="B156" s="165"/>
      <c r="C156" s="135">
        <v>1148</v>
      </c>
      <c r="D156" s="35" t="s">
        <v>461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2:10" s="12" customFormat="1" ht="15.6" customHeight="1">
      <c r="B157" s="13" t="s">
        <v>6</v>
      </c>
      <c r="C157" s="13" t="s">
        <v>7</v>
      </c>
      <c r="D157" s="37" t="s">
        <v>265</v>
      </c>
      <c r="E157" s="28"/>
      <c r="F157" s="92" t="s">
        <v>9</v>
      </c>
      <c r="G157" s="87" t="s">
        <v>166</v>
      </c>
      <c r="H157" s="15"/>
      <c r="I157" s="15" t="s">
        <v>168</v>
      </c>
    </row>
    <row r="158" spans="2:10" s="12" customFormat="1" ht="15.6" customHeight="1">
      <c r="B158" s="163" t="s">
        <v>183</v>
      </c>
      <c r="C158" s="31">
        <v>1100</v>
      </c>
      <c r="D158" s="34" t="s">
        <v>184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2:10" s="12" customFormat="1" ht="15.6" customHeight="1">
      <c r="B159" s="164"/>
      <c r="C159" s="31">
        <v>1106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2:10" s="12" customFormat="1" ht="15.6" customHeight="1">
      <c r="B160" s="164"/>
      <c r="C160" s="31">
        <v>1107</v>
      </c>
      <c r="D160" s="34" t="s">
        <v>186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64"/>
      <c r="C161" s="31">
        <v>1042</v>
      </c>
      <c r="D161" s="34" t="s">
        <v>462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64"/>
      <c r="C162" s="31">
        <v>1124</v>
      </c>
      <c r="D162" s="34" t="s">
        <v>187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64"/>
      <c r="C163" s="31">
        <v>1139</v>
      </c>
      <c r="D163" s="78" t="s">
        <v>410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64"/>
      <c r="C164" s="31">
        <v>1143</v>
      </c>
      <c r="D164" s="78" t="s">
        <v>409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5.6" customHeight="1">
      <c r="B165" s="164"/>
      <c r="C165" s="31">
        <v>1147</v>
      </c>
      <c r="D165" s="80" t="s">
        <v>463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5.6" customHeight="1" thickBot="1">
      <c r="B166" s="165"/>
      <c r="C166" s="31">
        <v>9090</v>
      </c>
      <c r="D166" s="80" t="s">
        <v>411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5.6" customHeight="1">
      <c r="B167" s="13" t="s">
        <v>6</v>
      </c>
      <c r="C167" s="13" t="s">
        <v>7</v>
      </c>
      <c r="D167" s="37" t="s">
        <v>265</v>
      </c>
      <c r="E167" s="28"/>
      <c r="F167" s="92" t="s">
        <v>9</v>
      </c>
      <c r="G167" s="87" t="s">
        <v>166</v>
      </c>
      <c r="H167" s="15"/>
      <c r="I167" s="15" t="s">
        <v>168</v>
      </c>
    </row>
    <row r="168" spans="2:9" s="12" customFormat="1" ht="15.6" customHeight="1">
      <c r="B168" s="157" t="s">
        <v>246</v>
      </c>
      <c r="C168" s="31">
        <v>1201</v>
      </c>
      <c r="D168" s="34" t="s">
        <v>188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157"/>
      <c r="C169" s="31">
        <v>1202</v>
      </c>
      <c r="D169" s="34" t="s">
        <v>316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5.6" customHeight="1">
      <c r="B170" s="157"/>
      <c r="C170" s="31">
        <v>1204</v>
      </c>
      <c r="D170" s="34" t="s">
        <v>317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157"/>
      <c r="C171" s="31">
        <v>1210</v>
      </c>
      <c r="D171" s="34" t="s">
        <v>189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5.6" customHeight="1">
      <c r="B172" s="157"/>
      <c r="C172" s="135">
        <v>1222</v>
      </c>
      <c r="D172" s="34" t="s">
        <v>318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5.6" customHeight="1">
      <c r="B173" s="157"/>
      <c r="C173" s="135">
        <v>1224</v>
      </c>
      <c r="D173" s="34" t="s">
        <v>319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5.6" customHeight="1">
      <c r="B174" s="157"/>
      <c r="C174" s="174">
        <v>1502</v>
      </c>
      <c r="D174" s="34" t="s">
        <v>190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5.6" customHeight="1">
      <c r="B175" s="157"/>
      <c r="C175" s="175"/>
      <c r="D175" s="34" t="s">
        <v>191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5.6" customHeight="1">
      <c r="B176" s="157"/>
      <c r="C176" s="176"/>
      <c r="D176" s="34" t="s">
        <v>192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5.6" customHeight="1">
      <c r="B177" s="157"/>
      <c r="C177" s="31">
        <v>1505</v>
      </c>
      <c r="D177" s="34" t="s">
        <v>193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5.6" customHeight="1">
      <c r="B178" s="157"/>
      <c r="C178" s="31">
        <v>1536</v>
      </c>
      <c r="D178" s="34" t="s">
        <v>194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5.6" customHeight="1" thickBot="1">
      <c r="B179" s="157"/>
      <c r="C179" s="31">
        <v>1301</v>
      </c>
      <c r="D179" s="34" t="s">
        <v>195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5.6" customHeight="1">
      <c r="B180" s="13" t="s">
        <v>6</v>
      </c>
      <c r="C180" s="13" t="s">
        <v>7</v>
      </c>
      <c r="D180" s="37" t="s">
        <v>265</v>
      </c>
      <c r="E180" s="28"/>
      <c r="F180" s="92" t="s">
        <v>9</v>
      </c>
      <c r="G180" s="87" t="s">
        <v>166</v>
      </c>
      <c r="H180" s="15"/>
      <c r="I180" s="15" t="s">
        <v>168</v>
      </c>
    </row>
    <row r="181" spans="2:9" s="12" customFormat="1" ht="15.6" customHeight="1">
      <c r="B181" s="160" t="s">
        <v>247</v>
      </c>
      <c r="C181" s="31">
        <v>1212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5.6" customHeight="1">
      <c r="B182" s="160"/>
      <c r="C182" s="31">
        <v>1223</v>
      </c>
      <c r="D182" s="34" t="s">
        <v>321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160"/>
      <c r="C183" s="32">
        <v>1537</v>
      </c>
      <c r="D183" s="36" t="s">
        <v>196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5.6" customHeight="1">
      <c r="B184" s="13" t="s">
        <v>6</v>
      </c>
      <c r="C184" s="13" t="s">
        <v>7</v>
      </c>
      <c r="D184" s="37" t="s">
        <v>265</v>
      </c>
      <c r="E184" s="28"/>
      <c r="F184" s="92" t="s">
        <v>9</v>
      </c>
      <c r="G184" s="87" t="s">
        <v>166</v>
      </c>
      <c r="H184" s="15"/>
      <c r="I184" s="15" t="s">
        <v>168</v>
      </c>
    </row>
    <row r="185" spans="2:9" s="12" customFormat="1" ht="15.6" customHeight="1">
      <c r="B185" s="164"/>
      <c r="C185" s="31">
        <v>1503</v>
      </c>
      <c r="D185" s="34" t="s">
        <v>197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5.6" customHeight="1">
      <c r="B186" s="164"/>
      <c r="C186" s="31">
        <v>1538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5.6" customHeight="1">
      <c r="B187" s="164"/>
      <c r="C187" s="31">
        <v>1508</v>
      </c>
      <c r="D187" s="34" t="s">
        <v>199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5.6" customHeight="1">
      <c r="B188" s="164"/>
      <c r="C188" s="31">
        <v>1509</v>
      </c>
      <c r="D188" s="34" t="s">
        <v>412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64"/>
      <c r="C189" s="31">
        <v>1510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64"/>
      <c r="C190" s="31">
        <v>1511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5.6" customHeight="1">
      <c r="B191" s="164"/>
      <c r="C191" s="31">
        <v>1512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5.6" customHeight="1">
      <c r="B192" s="164"/>
      <c r="C192" s="31">
        <v>1513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5.6" customHeight="1">
      <c r="B193" s="164"/>
      <c r="C193" s="31">
        <v>1514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64"/>
      <c r="C194" s="31">
        <v>1515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5.6" customHeight="1">
      <c r="B195" s="164"/>
      <c r="C195" s="31">
        <v>1518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5.6" customHeight="1">
      <c r="B196" s="164"/>
      <c r="C196" s="31">
        <v>1528</v>
      </c>
      <c r="D196" s="34" t="s">
        <v>207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64"/>
      <c r="C197" s="31">
        <v>1532</v>
      </c>
      <c r="D197" s="34" t="s">
        <v>208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5.6" customHeight="1">
      <c r="B198" s="164"/>
      <c r="C198" s="31">
        <v>1533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5.6" customHeight="1">
      <c r="B199" s="164"/>
      <c r="C199" s="31">
        <v>1534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5.6" customHeight="1">
      <c r="B200" s="164"/>
      <c r="C200" s="31">
        <v>1535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5.6" customHeight="1">
      <c r="B201" s="164"/>
      <c r="C201" s="31">
        <v>1539</v>
      </c>
      <c r="D201" s="34" t="s">
        <v>212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64"/>
      <c r="C202" s="31">
        <v>1541</v>
      </c>
      <c r="D202" s="34" t="s">
        <v>413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64"/>
      <c r="C203" s="31">
        <v>1542</v>
      </c>
      <c r="D203" s="34" t="s">
        <v>464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5.6" customHeight="1">
      <c r="B204" s="164"/>
      <c r="C204" s="31">
        <v>1543</v>
      </c>
      <c r="D204" s="34" t="s">
        <v>482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5.6" customHeight="1">
      <c r="B205" s="164"/>
      <c r="C205" s="31">
        <v>1602</v>
      </c>
      <c r="D205" s="34" t="s">
        <v>481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64"/>
      <c r="C206" s="31">
        <v>1800</v>
      </c>
      <c r="D206" s="34" t="s">
        <v>213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64"/>
      <c r="C207" s="31">
        <v>7003</v>
      </c>
      <c r="D207" s="34" t="s">
        <v>465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5.6" customHeight="1">
      <c r="B208" s="164"/>
      <c r="C208" s="31">
        <v>7004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5.6" customHeight="1">
      <c r="B209" s="164"/>
      <c r="C209" s="31">
        <v>7005</v>
      </c>
      <c r="D209" s="34" t="s">
        <v>256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5.6" customHeight="1" thickBot="1">
      <c r="B210" s="165"/>
      <c r="C210" s="31">
        <v>7009</v>
      </c>
      <c r="D210" s="34" t="s">
        <v>483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5.6" customHeight="1">
      <c r="B211" s="13" t="s">
        <v>6</v>
      </c>
      <c r="C211" s="13" t="s">
        <v>7</v>
      </c>
      <c r="D211" s="37" t="s">
        <v>265</v>
      </c>
      <c r="E211" s="28"/>
      <c r="F211" s="92" t="s">
        <v>9</v>
      </c>
      <c r="G211" s="87" t="s">
        <v>166</v>
      </c>
      <c r="H211" s="15"/>
      <c r="I211" s="92" t="s">
        <v>168</v>
      </c>
    </row>
    <row r="212" spans="2:9" s="12" customFormat="1" ht="15.6" customHeight="1">
      <c r="B212" s="163" t="s">
        <v>214</v>
      </c>
      <c r="C212" s="33" t="s">
        <v>215</v>
      </c>
      <c r="D212" s="34" t="s">
        <v>216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5.6" customHeight="1">
      <c r="B213" s="164"/>
      <c r="C213" s="33" t="s">
        <v>217</v>
      </c>
      <c r="D213" s="34" t="s">
        <v>218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5.6" customHeight="1">
      <c r="B214" s="164"/>
      <c r="C214" s="31">
        <v>1608</v>
      </c>
      <c r="D214" s="34" t="s">
        <v>219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5.6" customHeight="1">
      <c r="B215" s="164"/>
      <c r="C215" s="31">
        <v>1609</v>
      </c>
      <c r="D215" s="34" t="s">
        <v>220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5.6" customHeight="1">
      <c r="B216" s="164"/>
      <c r="C216" s="31">
        <v>1610</v>
      </c>
      <c r="D216" s="34" t="s">
        <v>221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5.6" customHeight="1">
      <c r="B217" s="164"/>
      <c r="C217" s="31">
        <v>1611</v>
      </c>
      <c r="D217" s="34" t="s">
        <v>222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5.6" customHeight="1">
      <c r="B218" s="164"/>
      <c r="C218" s="31">
        <v>1612</v>
      </c>
      <c r="D218" s="34" t="s">
        <v>223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5.6" customHeight="1">
      <c r="B219" s="164"/>
      <c r="C219" s="31">
        <v>1636</v>
      </c>
      <c r="D219" s="34" t="s">
        <v>224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5.6" customHeight="1" thickBot="1">
      <c r="B220" s="165"/>
      <c r="C220" s="31">
        <v>1637</v>
      </c>
      <c r="D220" s="34" t="s">
        <v>322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5.6" customHeight="1">
      <c r="B221" s="13" t="s">
        <v>6</v>
      </c>
      <c r="C221" s="13" t="s">
        <v>7</v>
      </c>
      <c r="D221" s="37" t="s">
        <v>265</v>
      </c>
      <c r="E221" s="28"/>
      <c r="F221" s="92" t="s">
        <v>9</v>
      </c>
      <c r="G221" s="87" t="s">
        <v>166</v>
      </c>
      <c r="H221" s="15"/>
      <c r="I221" s="15" t="s">
        <v>168</v>
      </c>
    </row>
    <row r="222" spans="2:9" s="12" customFormat="1" ht="15.6" customHeight="1">
      <c r="B222" s="168" t="s">
        <v>315</v>
      </c>
      <c r="C222" s="33" t="s">
        <v>225</v>
      </c>
      <c r="D222" s="34" t="s">
        <v>226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5.6" customHeight="1">
      <c r="B223" s="169"/>
      <c r="C223" s="33" t="s">
        <v>227</v>
      </c>
      <c r="D223" s="34" t="s">
        <v>91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5.6" customHeight="1">
      <c r="B224" s="169"/>
      <c r="C224" s="33" t="s">
        <v>228</v>
      </c>
      <c r="D224" s="34" t="s">
        <v>229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5.6" customHeight="1">
      <c r="B225" s="169"/>
      <c r="C225" s="33" t="s">
        <v>230</v>
      </c>
      <c r="D225" s="34" t="s">
        <v>97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5.6" customHeight="1">
      <c r="B226" s="169"/>
      <c r="C226" s="33" t="s">
        <v>231</v>
      </c>
      <c r="D226" s="34" t="s">
        <v>232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5.6" customHeight="1">
      <c r="B227" s="169"/>
      <c r="C227" s="33" t="s">
        <v>233</v>
      </c>
      <c r="D227" s="34" t="s">
        <v>137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5.6" customHeight="1">
      <c r="B228" s="170"/>
      <c r="C228" s="75">
        <v>4001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5.6" customHeight="1">
      <c r="B229" s="170"/>
      <c r="C229" s="75">
        <v>4002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5.6" customHeight="1">
      <c r="B230" s="170"/>
      <c r="C230" s="75">
        <v>4004</v>
      </c>
      <c r="D230" s="80" t="s">
        <v>325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5.6" customHeight="1">
      <c r="B231" s="170"/>
      <c r="C231" s="75">
        <v>4006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5.6" customHeight="1">
      <c r="B232" s="170"/>
      <c r="C232" s="75">
        <v>4007</v>
      </c>
      <c r="D232" s="79" t="s">
        <v>327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5.6" customHeight="1" thickBot="1">
      <c r="B233" s="171"/>
      <c r="C233" s="75">
        <v>4008</v>
      </c>
      <c r="D233" s="77" t="s">
        <v>328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265</v>
      </c>
      <c r="E234" s="28"/>
      <c r="F234" s="92" t="s">
        <v>9</v>
      </c>
      <c r="G234" s="87" t="s">
        <v>166</v>
      </c>
      <c r="H234" s="15"/>
      <c r="I234" s="15" t="s">
        <v>168</v>
      </c>
    </row>
    <row r="235" spans="2:9" s="12" customFormat="1" ht="15.6" customHeight="1">
      <c r="B235" s="154" t="s">
        <v>248</v>
      </c>
      <c r="C235" s="33" t="s">
        <v>234</v>
      </c>
      <c r="D235" s="34" t="s">
        <v>235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5.6" customHeight="1">
      <c r="B236" s="154"/>
      <c r="C236" s="33" t="s">
        <v>236</v>
      </c>
      <c r="D236" s="34" t="s">
        <v>237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5.6" customHeight="1">
      <c r="B237" s="154"/>
      <c r="C237" s="33" t="s">
        <v>238</v>
      </c>
      <c r="D237" s="34" t="s">
        <v>420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5.6" customHeight="1">
      <c r="B238" s="154"/>
      <c r="C238" s="33" t="s">
        <v>239</v>
      </c>
      <c r="D238" s="34" t="s">
        <v>419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5.6" customHeight="1">
      <c r="B239" s="154"/>
      <c r="C239" s="33" t="s">
        <v>240</v>
      </c>
      <c r="D239" s="34" t="s">
        <v>418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5.6" customHeight="1">
      <c r="B240" s="154"/>
      <c r="C240" s="33" t="s">
        <v>241</v>
      </c>
      <c r="D240" s="34" t="s">
        <v>417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12" s="12" customFormat="1" ht="15.6" customHeight="1">
      <c r="B241" s="154"/>
      <c r="C241" s="33" t="s">
        <v>242</v>
      </c>
      <c r="D241" s="34" t="s">
        <v>484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12" s="12" customFormat="1" ht="15.6" customHeight="1">
      <c r="B242" s="154"/>
      <c r="C242" s="33" t="s">
        <v>329</v>
      </c>
      <c r="D242" s="78" t="s">
        <v>416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12" s="12" customFormat="1" ht="15.6" customHeight="1" thickBot="1">
      <c r="B243" s="154"/>
      <c r="C243" s="33" t="s">
        <v>330</v>
      </c>
      <c r="D243" s="77" t="s">
        <v>415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12" s="12" customFormat="1" ht="15.6" customHeight="1" thickBot="1">
      <c r="B244" s="154"/>
      <c r="C244" s="33" t="s">
        <v>485</v>
      </c>
      <c r="D244" s="77" t="s">
        <v>487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12" s="12" customFormat="1" ht="15.6" customHeight="1" thickBot="1">
      <c r="B245" s="154"/>
      <c r="C245" s="33" t="s">
        <v>486</v>
      </c>
      <c r="D245" s="77" t="s">
        <v>488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12" s="12" customFormat="1" ht="15.6" customHeight="1" thickBot="1">
      <c r="B246" s="13" t="s">
        <v>6</v>
      </c>
      <c r="C246" s="13" t="s">
        <v>7</v>
      </c>
      <c r="D246" s="37" t="s">
        <v>265</v>
      </c>
      <c r="E246" s="28"/>
      <c r="F246" s="92" t="s">
        <v>9</v>
      </c>
      <c r="G246" s="87" t="s">
        <v>166</v>
      </c>
      <c r="H246" s="15"/>
      <c r="I246" s="15" t="s">
        <v>168</v>
      </c>
    </row>
    <row r="247" spans="2:12" s="12" customFormat="1" ht="15.6" customHeight="1">
      <c r="B247" s="155" t="s">
        <v>243</v>
      </c>
      <c r="C247" s="33" t="s">
        <v>295</v>
      </c>
      <c r="D247" s="34" t="s">
        <v>296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12" s="12" customFormat="1" ht="15.6" customHeight="1">
      <c r="B248" s="155"/>
      <c r="C248" s="31">
        <v>6034</v>
      </c>
      <c r="D248" s="34" t="s">
        <v>245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12" s="12" customFormat="1" ht="15.6" customHeight="1">
      <c r="B249" s="155"/>
      <c r="C249" s="31">
        <v>6057</v>
      </c>
      <c r="D249" s="34" t="s">
        <v>489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12" s="12" customFormat="1" ht="15.6" customHeight="1">
      <c r="B250" s="155"/>
      <c r="C250" s="31">
        <v>6058</v>
      </c>
      <c r="D250" s="34" t="s">
        <v>490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12" s="12" customFormat="1" ht="15.6" customHeight="1">
      <c r="B251" s="155"/>
      <c r="C251" s="31">
        <v>6074</v>
      </c>
      <c r="D251" s="34" t="s">
        <v>467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12" s="12" customFormat="1" ht="15.6" customHeight="1">
      <c r="B252" s="155"/>
      <c r="C252" s="33" t="s">
        <v>244</v>
      </c>
      <c r="D252" s="34" t="s">
        <v>414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12" s="12" customFormat="1" ht="15.6" customHeight="1">
      <c r="B253" s="155"/>
      <c r="C253" s="31">
        <v>6106</v>
      </c>
      <c r="D253" s="34" t="s">
        <v>466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12" s="12" customFormat="1" ht="15.6" customHeight="1" thickBot="1">
      <c r="B254" s="155"/>
      <c r="C254" s="31">
        <v>9087</v>
      </c>
      <c r="D254" s="34" t="s">
        <v>421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12" s="12" customFormat="1" ht="15.6" customHeight="1">
      <c r="B255" s="271"/>
      <c r="C255" s="271"/>
      <c r="D255" s="271"/>
      <c r="E255" s="271"/>
      <c r="F255" s="271"/>
      <c r="G255" s="271"/>
      <c r="H255" s="271"/>
      <c r="I255" s="271"/>
    </row>
    <row r="256" spans="2:12" s="12" customFormat="1" ht="15.6" customHeight="1">
      <c r="B256" s="271"/>
      <c r="C256" s="271"/>
      <c r="D256" s="271"/>
      <c r="E256" s="271"/>
      <c r="F256" s="271"/>
      <c r="G256" s="271"/>
      <c r="H256" s="271"/>
      <c r="I256" s="271"/>
      <c r="K256" s="117" t="s">
        <v>385</v>
      </c>
      <c r="L256" s="61"/>
    </row>
    <row r="257" spans="2:12" s="12" customFormat="1" ht="15.6" customHeight="1">
      <c r="B257" s="271"/>
      <c r="C257" s="271"/>
      <c r="D257" s="271"/>
      <c r="E257" s="271"/>
      <c r="F257" s="271"/>
      <c r="G257" s="271"/>
      <c r="H257" s="271"/>
      <c r="I257" s="271"/>
      <c r="K257" s="117" t="s">
        <v>386</v>
      </c>
      <c r="L257" s="61"/>
    </row>
    <row r="258" spans="2:12" s="12" customFormat="1" ht="15.6" customHeight="1">
      <c r="B258" s="271"/>
      <c r="C258" s="271"/>
      <c r="D258" s="271"/>
      <c r="E258" s="271"/>
      <c r="F258" s="271"/>
      <c r="G258" s="271"/>
      <c r="H258" s="271"/>
      <c r="I258" s="271"/>
      <c r="K258" s="117"/>
      <c r="L258" s="61"/>
    </row>
    <row r="259" spans="2:12" s="12" customFormat="1" ht="15.6">
      <c r="B259" s="103"/>
      <c r="C259" s="57"/>
      <c r="D259" s="58"/>
      <c r="E259" s="64"/>
      <c r="F259" s="72"/>
      <c r="G259" s="60"/>
      <c r="H259" s="11"/>
      <c r="I259" s="59"/>
      <c r="K259" s="117" t="s">
        <v>253</v>
      </c>
      <c r="L259" s="117" t="s">
        <v>384</v>
      </c>
    </row>
    <row r="260" spans="2:12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5" t="s">
        <v>260</v>
      </c>
      <c r="L260" s="126">
        <v>504.39</v>
      </c>
    </row>
    <row r="261" spans="2:12" s="12" customFormat="1" ht="15.6" customHeight="1">
      <c r="B261"/>
      <c r="C261"/>
      <c r="D261"/>
      <c r="E261"/>
      <c r="F261" s="38"/>
      <c r="G261" s="195" t="s">
        <v>252</v>
      </c>
      <c r="H261" s="238"/>
      <c r="I261" s="100">
        <f>SUM(I22:I147)</f>
        <v>0</v>
      </c>
      <c r="K261" s="115" t="s">
        <v>257</v>
      </c>
      <c r="L261" s="126">
        <v>403.51</v>
      </c>
    </row>
    <row r="262" spans="2:12" s="12" customFormat="1">
      <c r="B262"/>
      <c r="C262"/>
      <c r="D262"/>
      <c r="E262"/>
      <c r="F262" s="38"/>
      <c r="G262" s="166" t="s">
        <v>266</v>
      </c>
      <c r="H262" s="236"/>
      <c r="I262" s="94">
        <f>SUM(I151:I254)</f>
        <v>0</v>
      </c>
      <c r="K262" s="115" t="s">
        <v>259</v>
      </c>
      <c r="L262" s="126">
        <v>0</v>
      </c>
    </row>
    <row r="263" spans="2:12" s="12" customFormat="1" ht="15" thickBot="1">
      <c r="B263"/>
      <c r="C263"/>
      <c r="D263"/>
      <c r="E263"/>
      <c r="F263" s="38"/>
      <c r="G263" s="166" t="s">
        <v>253</v>
      </c>
      <c r="H263" s="237"/>
      <c r="I263" s="101">
        <f>-SUM(I261)*15/85+I261+I262</f>
        <v>0</v>
      </c>
      <c r="K263" s="116" t="s">
        <v>258</v>
      </c>
      <c r="L263" s="126">
        <v>0</v>
      </c>
    </row>
    <row r="264" spans="2:12" s="12" customFormat="1" ht="15.6" customHeight="1" thickBot="1">
      <c r="B264"/>
      <c r="C264"/>
      <c r="D264"/>
      <c r="E264"/>
      <c r="F264" s="38"/>
      <c r="G264" s="41" t="s">
        <v>254</v>
      </c>
      <c r="H264" s="111"/>
      <c r="I264" s="95">
        <v>0</v>
      </c>
      <c r="K264" s="112" t="s">
        <v>336</v>
      </c>
      <c r="L264" s="126">
        <v>151.32</v>
      </c>
    </row>
    <row r="265" spans="2:12" s="12" customFormat="1">
      <c r="B265"/>
      <c r="C265"/>
      <c r="D265"/>
      <c r="E265"/>
      <c r="F265" s="38"/>
      <c r="G265" s="166" t="s">
        <v>180</v>
      </c>
      <c r="H265" s="239"/>
      <c r="I265" s="101">
        <f>SUM(I261,I262,I264)*100/115</f>
        <v>0</v>
      </c>
      <c r="K265" s="115" t="s">
        <v>335</v>
      </c>
      <c r="L265" s="126">
        <v>201.75</v>
      </c>
    </row>
    <row r="266" spans="2:12" s="12" customFormat="1">
      <c r="B266"/>
      <c r="C266"/>
      <c r="D266"/>
      <c r="E266"/>
      <c r="F266" s="38"/>
      <c r="G266" s="166" t="s">
        <v>426</v>
      </c>
      <c r="H266" s="236"/>
      <c r="I266" s="101">
        <f>SUM(I265)*15/100</f>
        <v>0</v>
      </c>
      <c r="K266" s="115" t="s">
        <v>337</v>
      </c>
      <c r="L266" s="126">
        <v>252.19</v>
      </c>
    </row>
    <row r="267" spans="2:12" s="12" customFormat="1" ht="15" thickBot="1">
      <c r="B267"/>
      <c r="C267"/>
      <c r="D267"/>
      <c r="E267"/>
      <c r="F267" s="38"/>
      <c r="G267" s="228" t="s">
        <v>251</v>
      </c>
      <c r="H267" s="229"/>
      <c r="I267" s="51">
        <f>SUM(H22:H147)</f>
        <v>0</v>
      </c>
      <c r="K267" s="112" t="s">
        <v>338</v>
      </c>
      <c r="L267" s="126">
        <v>302.63</v>
      </c>
    </row>
    <row r="268" spans="2:12" s="12" customFormat="1" ht="15" thickBot="1">
      <c r="B268"/>
      <c r="C268"/>
      <c r="D268"/>
      <c r="E268"/>
      <c r="F268" s="38"/>
      <c r="G268" s="3"/>
      <c r="H268" s="40" t="s">
        <v>272</v>
      </c>
      <c r="I268" s="52">
        <f>SUM(I269)/1.2</f>
        <v>0</v>
      </c>
      <c r="K268" s="115" t="s">
        <v>339</v>
      </c>
      <c r="L268" s="126">
        <v>353.07</v>
      </c>
    </row>
    <row r="269" spans="2:12" s="12" customFormat="1" ht="15" thickBot="1">
      <c r="B269"/>
      <c r="C269"/>
      <c r="D269"/>
      <c r="E269"/>
      <c r="F269" s="38"/>
      <c r="G269" s="158" t="s">
        <v>273</v>
      </c>
      <c r="H269" s="159"/>
      <c r="I269" s="102">
        <f>SUM(I265:I266)</f>
        <v>0</v>
      </c>
      <c r="K269" s="115" t="s">
        <v>340</v>
      </c>
      <c r="L269" s="126">
        <v>403.51</v>
      </c>
    </row>
    <row r="270" spans="2:12" s="12" customFormat="1">
      <c r="K270" s="112" t="s">
        <v>341</v>
      </c>
      <c r="L270" s="126">
        <v>453.95</v>
      </c>
    </row>
    <row r="271" spans="2:12" s="12" customFormat="1">
      <c r="K271" s="115" t="s">
        <v>342</v>
      </c>
      <c r="L271" s="126">
        <v>504.39</v>
      </c>
    </row>
    <row r="272" spans="2:12">
      <c r="K272" s="115" t="s">
        <v>343</v>
      </c>
      <c r="L272" s="128">
        <v>554.82456140350871</v>
      </c>
    </row>
    <row r="273" spans="3:12">
      <c r="D273" s="45" t="s">
        <v>276</v>
      </c>
      <c r="E273" s="46" t="s">
        <v>275</v>
      </c>
      <c r="F273" t="s">
        <v>299</v>
      </c>
      <c r="K273" s="112" t="s">
        <v>344</v>
      </c>
      <c r="L273" s="128">
        <v>605.26315789473676</v>
      </c>
    </row>
    <row r="274" spans="3:12">
      <c r="D274" s="230"/>
      <c r="E274" s="231"/>
      <c r="F274" t="s">
        <v>300</v>
      </c>
      <c r="K274" s="115" t="s">
        <v>345</v>
      </c>
      <c r="L274" s="128">
        <v>655.70175438596482</v>
      </c>
    </row>
    <row r="275" spans="3:12" ht="14.4" customHeight="1">
      <c r="C275" s="155" t="s">
        <v>280</v>
      </c>
      <c r="D275" s="44" t="s">
        <v>277</v>
      </c>
      <c r="E275" s="50"/>
      <c r="K275" s="115" t="s">
        <v>346</v>
      </c>
      <c r="L275" s="128">
        <v>706.14035087719287</v>
      </c>
    </row>
    <row r="276" spans="3:12">
      <c r="C276" s="155"/>
      <c r="D276" s="44" t="s">
        <v>278</v>
      </c>
      <c r="E276" s="50"/>
      <c r="K276" s="112" t="s">
        <v>347</v>
      </c>
      <c r="L276" s="128">
        <v>756.57894736842104</v>
      </c>
    </row>
    <row r="277" spans="3:12">
      <c r="C277" s="155"/>
      <c r="D277" s="44" t="s">
        <v>286</v>
      </c>
      <c r="E277" s="50"/>
      <c r="K277" s="115" t="s">
        <v>348</v>
      </c>
      <c r="L277" s="128">
        <v>807.01754385964909</v>
      </c>
    </row>
    <row r="278" spans="3:12">
      <c r="C278" s="155"/>
      <c r="D278" s="44" t="s">
        <v>279</v>
      </c>
      <c r="E278" s="50"/>
      <c r="K278" s="115" t="s">
        <v>349</v>
      </c>
      <c r="L278" s="128">
        <v>857.45614035087715</v>
      </c>
    </row>
    <row r="279" spans="3:12">
      <c r="C279" s="155"/>
      <c r="D279" s="44" t="s">
        <v>297</v>
      </c>
      <c r="E279" s="50"/>
      <c r="K279" s="112" t="s">
        <v>350</v>
      </c>
      <c r="L279" s="128">
        <v>907.8947368421052</v>
      </c>
    </row>
    <row r="280" spans="3:12">
      <c r="K280" s="115" t="s">
        <v>351</v>
      </c>
      <c r="L280" s="128">
        <v>958.33333333333326</v>
      </c>
    </row>
    <row r="281" spans="3:12">
      <c r="K281" s="115" t="s">
        <v>352</v>
      </c>
      <c r="L281" s="128">
        <v>1008.7719298245613</v>
      </c>
    </row>
    <row r="282" spans="3:12">
      <c r="K282" s="112" t="s">
        <v>353</v>
      </c>
      <c r="L282" s="128">
        <v>1059.2105263157894</v>
      </c>
    </row>
    <row r="283" spans="3:12">
      <c r="K283" s="115" t="s">
        <v>354</v>
      </c>
      <c r="L283" s="128">
        <v>1109.6491228070174</v>
      </c>
    </row>
    <row r="284" spans="3:12">
      <c r="K284" s="115" t="s">
        <v>355</v>
      </c>
      <c r="L284" s="128">
        <v>1160.0877192982455</v>
      </c>
    </row>
    <row r="285" spans="3:12">
      <c r="K285" s="112" t="s">
        <v>356</v>
      </c>
      <c r="L285" s="128">
        <v>1210.5263157894735</v>
      </c>
    </row>
    <row r="286" spans="3:12">
      <c r="K286" s="115" t="s">
        <v>357</v>
      </c>
      <c r="L286" s="128">
        <v>1260.9649122807016</v>
      </c>
    </row>
    <row r="287" spans="3:12">
      <c r="K287" s="115" t="s">
        <v>358</v>
      </c>
      <c r="L287" s="128">
        <v>1311.4035087719296</v>
      </c>
    </row>
    <row r="288" spans="3:12">
      <c r="K288" s="112" t="s">
        <v>359</v>
      </c>
      <c r="L288" s="128">
        <v>1361.8421052631577</v>
      </c>
    </row>
    <row r="289" spans="11:12">
      <c r="K289" s="115" t="s">
        <v>360</v>
      </c>
      <c r="L289" s="128">
        <v>1412.2807017543857</v>
      </c>
    </row>
    <row r="290" spans="11:12">
      <c r="K290" s="115" t="s">
        <v>361</v>
      </c>
      <c r="L290" s="128">
        <v>1462.719298245614</v>
      </c>
    </row>
    <row r="291" spans="11:12">
      <c r="K291" s="112" t="s">
        <v>362</v>
      </c>
      <c r="L291" s="128">
        <v>1513.1578947368421</v>
      </c>
    </row>
    <row r="292" spans="11:12">
      <c r="K292" s="115" t="s">
        <v>363</v>
      </c>
      <c r="L292" s="128">
        <v>1563.5964912280701</v>
      </c>
    </row>
    <row r="293" spans="11:12">
      <c r="K293" s="115" t="s">
        <v>364</v>
      </c>
      <c r="L293" s="128">
        <v>1614.0350877192982</v>
      </c>
    </row>
    <row r="294" spans="11:12">
      <c r="K294" s="112" t="s">
        <v>365</v>
      </c>
      <c r="L294" s="128">
        <v>1664.4736842105262</v>
      </c>
    </row>
    <row r="295" spans="11:12">
      <c r="K295" s="115" t="s">
        <v>366</v>
      </c>
      <c r="L295" s="128">
        <v>1714.9122807017543</v>
      </c>
    </row>
    <row r="296" spans="11:12">
      <c r="K296" s="112" t="s">
        <v>367</v>
      </c>
      <c r="L296" s="128">
        <v>1765.3508771929824</v>
      </c>
    </row>
    <row r="297" spans="11:12">
      <c r="K297" s="115" t="s">
        <v>368</v>
      </c>
      <c r="L297" s="128">
        <v>1815.7894736842104</v>
      </c>
    </row>
    <row r="298" spans="11:12">
      <c r="K298" s="115" t="s">
        <v>369</v>
      </c>
      <c r="L298" s="128">
        <v>1866.2280701754385</v>
      </c>
    </row>
    <row r="299" spans="11:12">
      <c r="K299" s="112" t="s">
        <v>370</v>
      </c>
      <c r="L299" s="128">
        <v>1916.6666666666665</v>
      </c>
    </row>
    <row r="300" spans="11:12">
      <c r="K300" s="112" t="s">
        <v>371</v>
      </c>
      <c r="L300" s="128">
        <v>1967.1052631578946</v>
      </c>
    </row>
    <row r="301" spans="11:12">
      <c r="K301" s="115" t="s">
        <v>372</v>
      </c>
      <c r="L301" s="128">
        <v>2017.5438596491226</v>
      </c>
    </row>
    <row r="302" spans="11:12">
      <c r="K302" s="115" t="s">
        <v>373</v>
      </c>
      <c r="L302" s="128">
        <v>2067.9824561403507</v>
      </c>
    </row>
    <row r="303" spans="11:12">
      <c r="K303" s="112" t="s">
        <v>374</v>
      </c>
      <c r="L303" s="128">
        <v>2118.4210526315787</v>
      </c>
    </row>
    <row r="304" spans="11:12">
      <c r="K304" s="115" t="s">
        <v>375</v>
      </c>
      <c r="L304" s="128">
        <v>2168.8596491228068</v>
      </c>
    </row>
    <row r="305" spans="11:12">
      <c r="K305" s="115" t="s">
        <v>376</v>
      </c>
      <c r="L305" s="128">
        <v>2219.2982456140348</v>
      </c>
    </row>
    <row r="306" spans="11:12">
      <c r="K306" s="112" t="s">
        <v>377</v>
      </c>
      <c r="L306" s="128">
        <v>2269.7368421052629</v>
      </c>
    </row>
    <row r="307" spans="11:12">
      <c r="K307" s="115" t="s">
        <v>378</v>
      </c>
      <c r="L307" s="128">
        <v>2320.1754385964909</v>
      </c>
    </row>
    <row r="308" spans="11:12">
      <c r="K308" s="115" t="s">
        <v>379</v>
      </c>
      <c r="L308" s="128">
        <v>2370.614035087719</v>
      </c>
    </row>
    <row r="309" spans="11:12">
      <c r="K309" s="112" t="s">
        <v>380</v>
      </c>
      <c r="L309" s="128">
        <v>2421.0526315789471</v>
      </c>
    </row>
    <row r="310" spans="11:12">
      <c r="K310" s="115" t="s">
        <v>381</v>
      </c>
      <c r="L310" s="128">
        <v>2471.4912280701751</v>
      </c>
    </row>
    <row r="311" spans="11:12">
      <c r="K311" s="112" t="s">
        <v>382</v>
      </c>
      <c r="L311" s="128">
        <v>2521.9298245614032</v>
      </c>
    </row>
    <row r="312" spans="11:12">
      <c r="K312" s="115" t="s">
        <v>383</v>
      </c>
      <c r="L312" s="128">
        <v>2572.3684210526312</v>
      </c>
    </row>
  </sheetData>
  <sheetProtection sheet="1" selectLockedCells="1"/>
  <mergeCells count="53">
    <mergeCell ref="B150:I150"/>
    <mergeCell ref="B152:B156"/>
    <mergeCell ref="B158:B166"/>
    <mergeCell ref="B168:B179"/>
    <mergeCell ref="C174:C176"/>
    <mergeCell ref="B120:B134"/>
    <mergeCell ref="B136:B141"/>
    <mergeCell ref="B143:B147"/>
    <mergeCell ref="B148:I148"/>
    <mergeCell ref="B149:I149"/>
    <mergeCell ref="B36:B43"/>
    <mergeCell ref="B45:B47"/>
    <mergeCell ref="B49:B71"/>
    <mergeCell ref="B73:B79"/>
    <mergeCell ref="B81:B105"/>
    <mergeCell ref="B107:B112"/>
    <mergeCell ref="B114:B118"/>
    <mergeCell ref="B7:E7"/>
    <mergeCell ref="H13:I13"/>
    <mergeCell ref="B23:B34"/>
    <mergeCell ref="G2:I2"/>
    <mergeCell ref="G3:H3"/>
    <mergeCell ref="G4:H4"/>
    <mergeCell ref="G5:H5"/>
    <mergeCell ref="G7:I7"/>
    <mergeCell ref="D274:E274"/>
    <mergeCell ref="C275:C279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6:H266"/>
    <mergeCell ref="G267:H267"/>
    <mergeCell ref="G269:H269"/>
    <mergeCell ref="G261:H261"/>
    <mergeCell ref="G262:H262"/>
    <mergeCell ref="G263:H263"/>
    <mergeCell ref="G265:H265"/>
    <mergeCell ref="B185:B210"/>
    <mergeCell ref="B212:B220"/>
    <mergeCell ref="B222:B233"/>
    <mergeCell ref="B235:B245"/>
    <mergeCell ref="B247:B254"/>
    <mergeCell ref="B181:B183"/>
  </mergeCells>
  <dataValidations count="2">
    <dataValidation type="list" allowBlank="1" showInputMessage="1" showErrorMessage="1" sqref="H264" xr:uid="{00000000-0002-0000-0200-000000000000}">
      <formula1>CourierRange</formula1>
    </dataValidation>
    <dataValidation type="list" allowBlank="1" showInputMessage="1" showErrorMessage="1" sqref="I264" xr:uid="{00000000-0002-0000-0200-000001000000}">
      <formula1>INDIRECT($H$264)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7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E275:E279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12"/>
  <sheetViews>
    <sheetView topLeftCell="A111" zoomScale="80" zoomScaleNormal="80" workbookViewId="0">
      <selection activeCell="G143" sqref="G14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21875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171</v>
      </c>
      <c r="C7" s="214"/>
      <c r="D7" s="215"/>
      <c r="E7" s="216"/>
      <c r="G7" s="217" t="s">
        <v>289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1" t="s">
        <v>288</v>
      </c>
      <c r="C9" s="182"/>
      <c r="D9" s="182"/>
      <c r="E9" s="183"/>
      <c r="G9" s="43" t="s">
        <v>290</v>
      </c>
      <c r="H9" s="251"/>
      <c r="I9" s="252"/>
    </row>
    <row r="10" spans="2:9" ht="14.4" customHeight="1">
      <c r="B10" s="184"/>
      <c r="C10" s="185"/>
      <c r="D10" s="185"/>
      <c r="E10" s="186"/>
      <c r="G10" s="244" t="s">
        <v>274</v>
      </c>
      <c r="H10" s="245"/>
      <c r="I10" s="246"/>
    </row>
    <row r="11" spans="2:9" ht="14.4" customHeight="1">
      <c r="B11" s="184"/>
      <c r="C11" s="185"/>
      <c r="D11" s="185"/>
      <c r="E11" s="186"/>
      <c r="G11" s="194"/>
      <c r="H11" s="247"/>
      <c r="I11" s="248"/>
    </row>
    <row r="12" spans="2:9" ht="14.4" customHeight="1">
      <c r="B12" s="184"/>
      <c r="C12" s="185"/>
      <c r="D12" s="185"/>
      <c r="E12" s="186"/>
      <c r="G12" s="47" t="s">
        <v>285</v>
      </c>
      <c r="H12" s="249"/>
      <c r="I12" s="250"/>
    </row>
    <row r="13" spans="2:9" ht="14.4" customHeight="1">
      <c r="B13" s="184"/>
      <c r="C13" s="185"/>
      <c r="D13" s="185"/>
      <c r="E13" s="186"/>
      <c r="G13" s="47" t="s">
        <v>2</v>
      </c>
      <c r="H13" s="242" t="s">
        <v>293</v>
      </c>
      <c r="I13" s="243"/>
    </row>
    <row r="14" spans="2:9" ht="14.4" customHeight="1">
      <c r="B14" s="184"/>
      <c r="C14" s="185"/>
      <c r="D14" s="185"/>
      <c r="E14" s="186"/>
      <c r="G14" s="4" t="s">
        <v>3</v>
      </c>
      <c r="H14" s="253"/>
      <c r="I14" s="254"/>
    </row>
    <row r="15" spans="2:9" ht="14.4" customHeight="1">
      <c r="B15" s="184"/>
      <c r="C15" s="185"/>
      <c r="D15" s="185"/>
      <c r="E15" s="186"/>
      <c r="G15" s="4" t="s">
        <v>4</v>
      </c>
      <c r="H15" s="253"/>
      <c r="I15" s="254"/>
    </row>
    <row r="16" spans="2:9" ht="15" customHeight="1" thickBot="1">
      <c r="B16" s="187"/>
      <c r="C16" s="188"/>
      <c r="D16" s="188"/>
      <c r="E16" s="189"/>
      <c r="G16" s="5" t="s">
        <v>5</v>
      </c>
      <c r="H16" s="240"/>
      <c r="I16" s="24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269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 customHeight="1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166</v>
      </c>
      <c r="H22" s="85" t="s">
        <v>167</v>
      </c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20">
        <v>2</v>
      </c>
      <c r="F23" s="131">
        <v>4729.845119999999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78"/>
      <c r="C24" s="16" t="s">
        <v>13</v>
      </c>
      <c r="D24" s="17" t="s">
        <v>14</v>
      </c>
      <c r="E24" s="20">
        <v>2</v>
      </c>
      <c r="F24" s="88">
        <v>4729.845119999999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78"/>
      <c r="C25" s="16" t="s">
        <v>15</v>
      </c>
      <c r="D25" s="17" t="s">
        <v>387</v>
      </c>
      <c r="E25" s="20">
        <v>1</v>
      </c>
      <c r="F25" s="88">
        <v>2410.4662399999993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78"/>
      <c r="C26" s="16" t="s">
        <v>16</v>
      </c>
      <c r="D26" s="17" t="s">
        <v>388</v>
      </c>
      <c r="E26" s="20">
        <v>1</v>
      </c>
      <c r="F26" s="88">
        <v>2410.4662399999993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78"/>
      <c r="C27" s="18" t="s">
        <v>17</v>
      </c>
      <c r="D27" s="19" t="s">
        <v>459</v>
      </c>
      <c r="E27" s="21">
        <v>0.33400000000000002</v>
      </c>
      <c r="F27" s="88">
        <v>729.7357199999999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78"/>
      <c r="C28" s="18" t="s">
        <v>428</v>
      </c>
      <c r="D28" s="19" t="s">
        <v>430</v>
      </c>
      <c r="E28" s="21">
        <v>0.33400000000000002</v>
      </c>
      <c r="F28" s="88">
        <v>729.7357199999999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78"/>
      <c r="C29" s="18" t="s">
        <v>468</v>
      </c>
      <c r="D29" s="19" t="s">
        <v>469</v>
      </c>
      <c r="E29" s="21">
        <v>1.516</v>
      </c>
      <c r="F29" s="88">
        <v>3589.0604088888881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78"/>
      <c r="C30" s="18" t="s">
        <v>18</v>
      </c>
      <c r="D30" s="17" t="s">
        <v>19</v>
      </c>
      <c r="E30" s="21">
        <v>1</v>
      </c>
      <c r="F30" s="88">
        <v>2395.2356399999985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78"/>
      <c r="C31" s="16" t="s">
        <v>310</v>
      </c>
      <c r="D31" s="17" t="s">
        <v>389</v>
      </c>
      <c r="E31" s="20">
        <v>0.58599999999999997</v>
      </c>
      <c r="F31" s="88">
        <v>1403.7230523076921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78"/>
      <c r="C32" s="16" t="s">
        <v>311</v>
      </c>
      <c r="D32" s="17" t="s">
        <v>390</v>
      </c>
      <c r="E32" s="20">
        <v>0.58599999999999997</v>
      </c>
      <c r="F32" s="88">
        <v>1403.7230523076921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78"/>
      <c r="C33" s="16" t="s">
        <v>312</v>
      </c>
      <c r="D33" s="17" t="s">
        <v>391</v>
      </c>
      <c r="E33" s="20">
        <v>0.48199999999999998</v>
      </c>
      <c r="F33" s="88">
        <v>1154.6265230769229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79"/>
      <c r="C34" s="16" t="s">
        <v>313</v>
      </c>
      <c r="D34" s="17" t="s">
        <v>392</v>
      </c>
      <c r="E34" s="21">
        <v>0.48199999999999998</v>
      </c>
      <c r="F34" s="88">
        <v>1154.6265230769229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166</v>
      </c>
      <c r="H35" s="85" t="s">
        <v>167</v>
      </c>
      <c r="I35" s="15" t="s">
        <v>168</v>
      </c>
      <c r="J35" s="8"/>
    </row>
    <row r="36" spans="2:10" ht="15.6" customHeight="1">
      <c r="B36" s="178"/>
      <c r="C36" s="18" t="s">
        <v>20</v>
      </c>
      <c r="D36" s="19" t="s">
        <v>393</v>
      </c>
      <c r="E36" s="20">
        <v>0.14599999999999999</v>
      </c>
      <c r="F36" s="88">
        <v>350.18143999999995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78"/>
      <c r="C37" s="18" t="s">
        <v>21</v>
      </c>
      <c r="D37" s="19" t="s">
        <v>22</v>
      </c>
      <c r="E37" s="21">
        <v>7.0999999999999994E-2</v>
      </c>
      <c r="F37" s="88">
        <v>170.40884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78"/>
      <c r="C38" s="18" t="s">
        <v>23</v>
      </c>
      <c r="D38" s="19" t="s">
        <v>24</v>
      </c>
      <c r="E38" s="20">
        <v>9.6000000000000002E-2</v>
      </c>
      <c r="F38" s="88">
        <v>227.57671999999999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78"/>
      <c r="C39" s="18" t="s">
        <v>25</v>
      </c>
      <c r="D39" s="19" t="s">
        <v>26</v>
      </c>
      <c r="E39" s="21">
        <v>1.9E-2</v>
      </c>
      <c r="F39" s="88">
        <v>45.485719999999993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78"/>
      <c r="C40" s="18" t="s">
        <v>27</v>
      </c>
      <c r="D40" s="19" t="s">
        <v>28</v>
      </c>
      <c r="E40" s="21">
        <v>1.9E-2</v>
      </c>
      <c r="F40" s="88">
        <v>45.485719999999993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78"/>
      <c r="C41" s="16" t="s">
        <v>431</v>
      </c>
      <c r="D41" s="17" t="s">
        <v>432</v>
      </c>
      <c r="E41" s="21">
        <v>0.10199999999999999</v>
      </c>
      <c r="F41" s="88">
        <v>245.12572000000003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78"/>
      <c r="C42" s="16" t="s">
        <v>433</v>
      </c>
      <c r="D42" s="17" t="s">
        <v>434</v>
      </c>
      <c r="E42" s="21">
        <v>0.10199999999999999</v>
      </c>
      <c r="F42" s="88">
        <v>245.12572000000003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79"/>
      <c r="C43" s="18" t="s">
        <v>435</v>
      </c>
      <c r="D43" s="19" t="s">
        <v>460</v>
      </c>
      <c r="E43" s="21">
        <v>0.1</v>
      </c>
      <c r="F43" s="88">
        <v>239.31039999999999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166</v>
      </c>
      <c r="H44" s="85" t="s">
        <v>167</v>
      </c>
      <c r="I44" s="15" t="s">
        <v>168</v>
      </c>
      <c r="J44" s="8"/>
    </row>
    <row r="45" spans="2:10" ht="15.6" customHeight="1">
      <c r="B45" s="204" t="s">
        <v>29</v>
      </c>
      <c r="C45" s="18" t="s">
        <v>30</v>
      </c>
      <c r="D45" s="19" t="s">
        <v>422</v>
      </c>
      <c r="E45" s="21">
        <v>6.2E-2</v>
      </c>
      <c r="F45" s="133">
        <v>148.02983999999998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205"/>
      <c r="C46" s="18" t="s">
        <v>31</v>
      </c>
      <c r="D46" s="19" t="s">
        <v>423</v>
      </c>
      <c r="E46" s="21">
        <v>0.129</v>
      </c>
      <c r="F46" s="88">
        <v>309.30676000000005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205"/>
      <c r="C47" s="18" t="s">
        <v>32</v>
      </c>
      <c r="D47" s="19" t="s">
        <v>33</v>
      </c>
      <c r="E47" s="21">
        <v>0.13300000000000001</v>
      </c>
      <c r="F47" s="88">
        <v>320.00360000000001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166</v>
      </c>
      <c r="H48" s="85" t="s">
        <v>167</v>
      </c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20">
        <v>7.1999999999999995E-2</v>
      </c>
      <c r="F49" s="133">
        <v>171.56803999999997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78"/>
      <c r="C50" s="18" t="s">
        <v>37</v>
      </c>
      <c r="D50" s="19" t="s">
        <v>38</v>
      </c>
      <c r="E50" s="20">
        <v>7.1999999999999995E-2</v>
      </c>
      <c r="F50" s="88">
        <v>171.56803999999997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78"/>
      <c r="C51" s="18" t="s">
        <v>39</v>
      </c>
      <c r="D51" s="19" t="s">
        <v>40</v>
      </c>
      <c r="E51" s="20">
        <v>6.9000000000000006E-2</v>
      </c>
      <c r="F51" s="88">
        <v>165.55307999999997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78"/>
      <c r="C52" s="18" t="s">
        <v>41</v>
      </c>
      <c r="D52" s="19" t="s">
        <v>42</v>
      </c>
      <c r="E52" s="20">
        <v>0.12</v>
      </c>
      <c r="F52" s="88">
        <v>287.91307999999998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78"/>
      <c r="C53" s="18" t="s">
        <v>43</v>
      </c>
      <c r="D53" s="19" t="s">
        <v>44</v>
      </c>
      <c r="E53" s="20">
        <v>7.3999999999999996E-2</v>
      </c>
      <c r="F53" s="88">
        <v>176.24991999999997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78"/>
      <c r="C54" s="18" t="s">
        <v>45</v>
      </c>
      <c r="D54" s="19" t="s">
        <v>46</v>
      </c>
      <c r="E54" s="20">
        <v>5.1999999999999998E-2</v>
      </c>
      <c r="F54" s="88">
        <v>123.50631999999997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78"/>
      <c r="C55" s="18" t="s">
        <v>47</v>
      </c>
      <c r="D55" s="19" t="s">
        <v>424</v>
      </c>
      <c r="E55" s="20">
        <v>0.122</v>
      </c>
      <c r="F55" s="88">
        <v>293.7541599999999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78"/>
      <c r="C56" s="18" t="s">
        <v>48</v>
      </c>
      <c r="D56" s="19" t="s">
        <v>49</v>
      </c>
      <c r="E56" s="20">
        <v>0.122</v>
      </c>
      <c r="F56" s="88">
        <v>293.7541599999999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78"/>
      <c r="C57" s="18" t="s">
        <v>50</v>
      </c>
      <c r="D57" s="19" t="s">
        <v>51</v>
      </c>
      <c r="E57" s="20">
        <v>6.2E-2</v>
      </c>
      <c r="F57" s="88">
        <v>149.01516000000001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78"/>
      <c r="C58" s="18" t="s">
        <v>52</v>
      </c>
      <c r="D58" s="19" t="s">
        <v>425</v>
      </c>
      <c r="E58" s="20">
        <v>9.8000000000000004E-2</v>
      </c>
      <c r="F58" s="88">
        <v>234.42888000000002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78"/>
      <c r="C59" s="18" t="s">
        <v>53</v>
      </c>
      <c r="D59" s="19" t="s">
        <v>54</v>
      </c>
      <c r="E59" s="20">
        <v>0.107</v>
      </c>
      <c r="F59" s="88">
        <v>255.63579999999996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78"/>
      <c r="C60" s="18" t="s">
        <v>55</v>
      </c>
      <c r="D60" s="19" t="s">
        <v>56</v>
      </c>
      <c r="E60" s="20">
        <v>0.106</v>
      </c>
      <c r="F60" s="88">
        <v>250.96679999999998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78"/>
      <c r="C61" s="18" t="s">
        <v>57</v>
      </c>
      <c r="D61" s="19" t="s">
        <v>58</v>
      </c>
      <c r="E61" s="20">
        <v>0.13600000000000001</v>
      </c>
      <c r="F61" s="88">
        <v>323.55203999999998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78"/>
      <c r="C62" s="18" t="s">
        <v>59</v>
      </c>
      <c r="D62" s="19" t="s">
        <v>60</v>
      </c>
      <c r="E62" s="20">
        <v>0.13300000000000001</v>
      </c>
      <c r="F62" s="88">
        <v>318.11667999999986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78"/>
      <c r="C63" s="18" t="s">
        <v>61</v>
      </c>
      <c r="D63" s="19" t="s">
        <v>62</v>
      </c>
      <c r="E63" s="20">
        <v>0.06</v>
      </c>
      <c r="F63" s="88">
        <v>143.72791999999995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78"/>
      <c r="C64" s="18" t="s">
        <v>63</v>
      </c>
      <c r="D64" s="19" t="s">
        <v>64</v>
      </c>
      <c r="E64" s="20">
        <v>9.2999999999999999E-2</v>
      </c>
      <c r="F64" s="88">
        <v>222.72095999999996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78"/>
      <c r="C65" s="18" t="s">
        <v>65</v>
      </c>
      <c r="D65" s="19" t="s">
        <v>163</v>
      </c>
      <c r="E65" s="20">
        <v>0.12</v>
      </c>
      <c r="F65" s="88">
        <v>287.44295999999991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78"/>
      <c r="C66" s="18" t="s">
        <v>66</v>
      </c>
      <c r="D66" s="19" t="s">
        <v>164</v>
      </c>
      <c r="E66" s="20">
        <v>0.127</v>
      </c>
      <c r="F66" s="88">
        <v>304.27711999999997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78"/>
      <c r="C67" s="18" t="s">
        <v>67</v>
      </c>
      <c r="D67" s="19" t="s">
        <v>165</v>
      </c>
      <c r="E67" s="20">
        <v>0.12</v>
      </c>
      <c r="F67" s="88">
        <v>287.34635999999995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78"/>
      <c r="C68" s="22" t="s">
        <v>68</v>
      </c>
      <c r="D68" s="23" t="s">
        <v>69</v>
      </c>
      <c r="E68" s="24">
        <v>0.08</v>
      </c>
      <c r="F68" s="88">
        <v>191.62864000000002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78"/>
      <c r="C69" s="18" t="s">
        <v>70</v>
      </c>
      <c r="D69" s="19" t="s">
        <v>71</v>
      </c>
      <c r="E69" s="20">
        <v>0.30299999999999999</v>
      </c>
      <c r="F69" s="88">
        <v>725.86527999999976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78"/>
      <c r="C70" s="18" t="s">
        <v>314</v>
      </c>
      <c r="D70" s="19" t="s">
        <v>394</v>
      </c>
      <c r="E70" s="20">
        <v>0.25</v>
      </c>
      <c r="F70" s="132">
        <v>598.84271999999999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79"/>
      <c r="C71" s="18" t="s">
        <v>470</v>
      </c>
      <c r="D71" s="19" t="s">
        <v>471</v>
      </c>
      <c r="E71" s="20">
        <v>0.14699999999999999</v>
      </c>
      <c r="F71" s="132">
        <v>352.18043259259258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166</v>
      </c>
      <c r="H72" s="85" t="s">
        <v>167</v>
      </c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20">
        <v>0.122</v>
      </c>
      <c r="F73" s="133">
        <v>293.7541599999999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78"/>
      <c r="C74" s="18" t="s">
        <v>75</v>
      </c>
      <c r="D74" s="19" t="s">
        <v>76</v>
      </c>
      <c r="E74" s="20">
        <v>0.16700000000000001</v>
      </c>
      <c r="F74" s="88">
        <v>399.79519999999985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78"/>
      <c r="C75" s="25">
        <v>463</v>
      </c>
      <c r="D75" s="26" t="s">
        <v>77</v>
      </c>
      <c r="E75" s="27">
        <v>0.114</v>
      </c>
      <c r="F75" s="88">
        <v>273.03667999999988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78"/>
      <c r="C76" s="25">
        <v>464</v>
      </c>
      <c r="D76" s="26" t="s">
        <v>78</v>
      </c>
      <c r="E76" s="27">
        <v>0.115</v>
      </c>
      <c r="F76" s="88">
        <v>275.31643999999994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78"/>
      <c r="C77" s="9">
        <v>470</v>
      </c>
      <c r="D77" s="10" t="s">
        <v>79</v>
      </c>
      <c r="E77" s="65">
        <v>0.122</v>
      </c>
      <c r="F77" s="88">
        <v>292.15059999999994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78"/>
      <c r="C78" s="9">
        <v>471</v>
      </c>
      <c r="D78" s="10" t="s">
        <v>80</v>
      </c>
      <c r="E78" s="65">
        <v>0.122</v>
      </c>
      <c r="F78" s="88">
        <v>292.15059999999994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79"/>
      <c r="C79" s="9">
        <v>520</v>
      </c>
      <c r="D79" s="19" t="s">
        <v>395</v>
      </c>
      <c r="E79" s="65">
        <v>2.1000000000000001E-2</v>
      </c>
      <c r="F79" s="88">
        <v>50.193359999999998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166</v>
      </c>
      <c r="H80" s="85" t="s">
        <v>167</v>
      </c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20">
        <v>7.9000000000000001E-2</v>
      </c>
      <c r="F81" s="133">
        <v>190.07659999999998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78"/>
      <c r="C82" s="18" t="s">
        <v>84</v>
      </c>
      <c r="D82" s="19" t="s">
        <v>85</v>
      </c>
      <c r="E82" s="20">
        <v>0.08</v>
      </c>
      <c r="F82" s="88">
        <v>191.80252000000002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78"/>
      <c r="C83" s="18" t="s">
        <v>86</v>
      </c>
      <c r="D83" s="19" t="s">
        <v>87</v>
      </c>
      <c r="E83" s="20">
        <v>0.32900000000000001</v>
      </c>
      <c r="F83" s="88">
        <v>792.74468000000013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78"/>
      <c r="C84" s="18" t="s">
        <v>88</v>
      </c>
      <c r="D84" s="19" t="s">
        <v>89</v>
      </c>
      <c r="E84" s="20">
        <v>0.109</v>
      </c>
      <c r="F84" s="88">
        <v>262.33984000000004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78"/>
      <c r="C85" s="18" t="s">
        <v>90</v>
      </c>
      <c r="D85" s="19" t="s">
        <v>91</v>
      </c>
      <c r="E85" s="20">
        <v>0.06</v>
      </c>
      <c r="F85" s="88">
        <v>144.15940000000001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78"/>
      <c r="C86" s="18" t="s">
        <v>92</v>
      </c>
      <c r="D86" s="19" t="s">
        <v>93</v>
      </c>
      <c r="E86" s="20">
        <v>0.06</v>
      </c>
      <c r="F86" s="88">
        <v>144.15940000000001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78"/>
      <c r="C87" s="18" t="s">
        <v>94</v>
      </c>
      <c r="D87" s="19" t="s">
        <v>95</v>
      </c>
      <c r="E87" s="20">
        <v>0.06</v>
      </c>
      <c r="F87" s="88">
        <v>144.15940000000001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78"/>
      <c r="C88" s="18" t="s">
        <v>96</v>
      </c>
      <c r="D88" s="19" t="s">
        <v>97</v>
      </c>
      <c r="E88" s="20">
        <v>0.06</v>
      </c>
      <c r="F88" s="88">
        <v>144.15940000000001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78"/>
      <c r="C89" s="18" t="s">
        <v>98</v>
      </c>
      <c r="D89" s="19" t="s">
        <v>99</v>
      </c>
      <c r="E89" s="20">
        <v>0.129</v>
      </c>
      <c r="F89" s="88">
        <v>309.14575999999994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78"/>
      <c r="C90" s="18" t="s">
        <v>100</v>
      </c>
      <c r="D90" s="19" t="s">
        <v>101</v>
      </c>
      <c r="E90" s="20">
        <v>0.13300000000000001</v>
      </c>
      <c r="F90" s="88">
        <v>320.00360000000001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78"/>
      <c r="C91" s="18" t="s">
        <v>102</v>
      </c>
      <c r="D91" s="19" t="s">
        <v>103</v>
      </c>
      <c r="E91" s="21">
        <v>0.06</v>
      </c>
      <c r="F91" s="88">
        <v>144.15940000000001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78"/>
      <c r="C92" s="18" t="s">
        <v>104</v>
      </c>
      <c r="D92" s="19" t="s">
        <v>105</v>
      </c>
      <c r="E92" s="20">
        <v>9.8000000000000004E-2</v>
      </c>
      <c r="F92" s="88">
        <v>234.58987999999994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78"/>
      <c r="C93" s="18" t="s">
        <v>106</v>
      </c>
      <c r="D93" s="19" t="s">
        <v>107</v>
      </c>
      <c r="E93" s="20">
        <v>0.09</v>
      </c>
      <c r="F93" s="88">
        <v>213.03519999999995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78"/>
      <c r="C94" s="18" t="s">
        <v>108</v>
      </c>
      <c r="D94" s="19" t="s">
        <v>109</v>
      </c>
      <c r="E94" s="20">
        <v>0.08</v>
      </c>
      <c r="F94" s="88">
        <v>189.50987999999992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78"/>
      <c r="C95" s="18" t="s">
        <v>110</v>
      </c>
      <c r="D95" s="19" t="s">
        <v>111</v>
      </c>
      <c r="E95" s="20">
        <v>6.4000000000000001E-2</v>
      </c>
      <c r="F95" s="88">
        <v>152.30599999999998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78"/>
      <c r="C96" s="18" t="s">
        <v>112</v>
      </c>
      <c r="D96" s="19" t="s">
        <v>113</v>
      </c>
      <c r="E96" s="20">
        <v>0.30299999999999999</v>
      </c>
      <c r="F96" s="88">
        <v>725.74935999999968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78"/>
      <c r="C97" s="18" t="s">
        <v>114</v>
      </c>
      <c r="D97" s="19" t="s">
        <v>115</v>
      </c>
      <c r="E97" s="20">
        <v>0.11</v>
      </c>
      <c r="F97" s="88">
        <v>263.49904000000004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78"/>
      <c r="C98" s="18" t="s">
        <v>116</v>
      </c>
      <c r="D98" s="19" t="s">
        <v>117</v>
      </c>
      <c r="E98" s="20">
        <v>9.0999999999999998E-2</v>
      </c>
      <c r="F98" s="88">
        <v>217.86519999999996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78"/>
      <c r="C99" s="18" t="s">
        <v>118</v>
      </c>
      <c r="D99" s="19" t="s">
        <v>119</v>
      </c>
      <c r="E99" s="20">
        <v>0.10299999999999999</v>
      </c>
      <c r="F99" s="88">
        <v>246.66487999999993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78"/>
      <c r="C100" s="18" t="s">
        <v>120</v>
      </c>
      <c r="D100" s="19" t="s">
        <v>121</v>
      </c>
      <c r="E100" s="20">
        <v>8.4000000000000005E-2</v>
      </c>
      <c r="F100" s="88">
        <v>201.21780000000004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78"/>
      <c r="C101" s="18" t="s">
        <v>122</v>
      </c>
      <c r="D101" s="19" t="s">
        <v>123</v>
      </c>
      <c r="E101" s="20">
        <v>5.8999999999999997E-2</v>
      </c>
      <c r="F101" s="88">
        <v>141.30004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78"/>
      <c r="C102" s="18" t="s">
        <v>124</v>
      </c>
      <c r="D102" s="19" t="s">
        <v>125</v>
      </c>
      <c r="E102" s="20">
        <v>5.8999999999999997E-2</v>
      </c>
      <c r="F102" s="88">
        <v>141.30004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78"/>
      <c r="C103" s="18" t="s">
        <v>126</v>
      </c>
      <c r="D103" s="19" t="s">
        <v>127</v>
      </c>
      <c r="E103" s="20">
        <v>9.1999999999999998E-2</v>
      </c>
      <c r="F103" s="88">
        <v>220.30595999999991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78"/>
      <c r="C104" s="18" t="s">
        <v>128</v>
      </c>
      <c r="D104" s="19" t="s">
        <v>129</v>
      </c>
      <c r="E104" s="20">
        <v>8.4000000000000005E-2</v>
      </c>
      <c r="F104" s="88">
        <v>201.03103999999993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78"/>
      <c r="C105" s="18" t="s">
        <v>130</v>
      </c>
      <c r="D105" s="19" t="s">
        <v>131</v>
      </c>
      <c r="E105" s="20">
        <v>0.129</v>
      </c>
      <c r="F105" s="88">
        <v>308.98475999999994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166</v>
      </c>
      <c r="H106" s="85" t="s">
        <v>167</v>
      </c>
      <c r="I106" s="15" t="s">
        <v>168</v>
      </c>
      <c r="J106" s="8"/>
    </row>
    <row r="107" spans="2:10" ht="15.6" customHeight="1">
      <c r="B107" s="177" t="s">
        <v>475</v>
      </c>
      <c r="C107" s="120" t="s">
        <v>400</v>
      </c>
      <c r="D107" s="121" t="s">
        <v>440</v>
      </c>
      <c r="E107" s="20">
        <v>0.14499999999999999</v>
      </c>
      <c r="F107" s="132">
        <v>347.32207999999974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78"/>
      <c r="C108" s="120" t="s">
        <v>402</v>
      </c>
      <c r="D108" s="121" t="s">
        <v>458</v>
      </c>
      <c r="E108" s="20">
        <v>7.2999999999999995E-2</v>
      </c>
      <c r="F108" s="132">
        <v>174.80735999999987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78"/>
      <c r="C109" s="120" t="s">
        <v>403</v>
      </c>
      <c r="D109" s="121" t="s">
        <v>443</v>
      </c>
      <c r="E109" s="20">
        <v>8.6999999999999994E-2</v>
      </c>
      <c r="F109" s="132">
        <v>208.31467999999984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78"/>
      <c r="C110" s="120" t="s">
        <v>404</v>
      </c>
      <c r="D110" s="121" t="s">
        <v>446</v>
      </c>
      <c r="E110" s="20">
        <v>7.2999999999999995E-2</v>
      </c>
      <c r="F110" s="132">
        <v>174.80735999999987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78"/>
      <c r="C111" s="18" t="s">
        <v>472</v>
      </c>
      <c r="D111" s="19" t="s">
        <v>132</v>
      </c>
      <c r="E111" s="20">
        <v>6.4000000000000001E-2</v>
      </c>
      <c r="F111" s="132">
        <v>153.27407407407406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79"/>
      <c r="C112" s="18" t="s">
        <v>473</v>
      </c>
      <c r="D112" s="19" t="s">
        <v>474</v>
      </c>
      <c r="E112" s="20">
        <v>0.21</v>
      </c>
      <c r="F112" s="132">
        <v>503.02584888888885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166</v>
      </c>
      <c r="H113" s="85" t="s">
        <v>167</v>
      </c>
      <c r="I113" s="15" t="s">
        <v>168</v>
      </c>
      <c r="J113" s="8"/>
    </row>
    <row r="114" spans="2:10" ht="15.6" customHeight="1">
      <c r="B114" s="177" t="s">
        <v>427</v>
      </c>
      <c r="C114" s="120" t="s">
        <v>396</v>
      </c>
      <c r="D114" s="121" t="s">
        <v>436</v>
      </c>
      <c r="E114" s="20">
        <v>0.64600000000000002</v>
      </c>
      <c r="F114" s="134">
        <v>1546.3019599999989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78"/>
      <c r="C115" s="120" t="s">
        <v>397</v>
      </c>
      <c r="D115" s="121" t="s">
        <v>437</v>
      </c>
      <c r="E115" s="20">
        <v>0.107</v>
      </c>
      <c r="F115" s="132">
        <v>256.64687999999973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78"/>
      <c r="C116" s="120" t="s">
        <v>398</v>
      </c>
      <c r="D116" s="121" t="s">
        <v>438</v>
      </c>
      <c r="E116" s="20">
        <v>0.17899999999999999</v>
      </c>
      <c r="F116" s="132">
        <v>427.74479999999977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78"/>
      <c r="C117" s="120" t="s">
        <v>399</v>
      </c>
      <c r="D117" s="121" t="s">
        <v>439</v>
      </c>
      <c r="E117" s="20">
        <v>0.17899999999999999</v>
      </c>
      <c r="F117" s="132">
        <v>427.74479999999977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78"/>
      <c r="C118" s="120" t="s">
        <v>401</v>
      </c>
      <c r="D118" s="121" t="s">
        <v>457</v>
      </c>
      <c r="E118" s="20">
        <v>0.2</v>
      </c>
      <c r="F118" s="132">
        <v>479.07159999999971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166</v>
      </c>
      <c r="H119" s="85" t="s">
        <v>167</v>
      </c>
      <c r="I119" s="15" t="s">
        <v>168</v>
      </c>
      <c r="J119" s="8"/>
    </row>
    <row r="120" spans="2:10" ht="15.6" customHeight="1">
      <c r="B120" s="178" t="s">
        <v>133</v>
      </c>
      <c r="C120" s="18" t="s">
        <v>134</v>
      </c>
      <c r="D120" s="19" t="s">
        <v>135</v>
      </c>
      <c r="E120" s="20">
        <v>1.4E-2</v>
      </c>
      <c r="F120" s="88">
        <v>33.655439999999992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78"/>
      <c r="C121" s="18" t="s">
        <v>136</v>
      </c>
      <c r="D121" s="19" t="s">
        <v>137</v>
      </c>
      <c r="E121" s="21">
        <v>3.1E-2</v>
      </c>
      <c r="F121" s="88">
        <v>74.298280000000005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78"/>
      <c r="C122" s="18" t="s">
        <v>138</v>
      </c>
      <c r="D122" s="19" t="s">
        <v>139</v>
      </c>
      <c r="E122" s="20">
        <v>0.08</v>
      </c>
      <c r="F122" s="88">
        <v>191.80252000000002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78"/>
      <c r="C123" s="18" t="s">
        <v>140</v>
      </c>
      <c r="D123" s="19" t="s">
        <v>141</v>
      </c>
      <c r="E123" s="21">
        <v>2.9000000000000001E-2</v>
      </c>
      <c r="F123" s="88">
        <v>69.442520000000002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78"/>
      <c r="C124" s="18" t="s">
        <v>142</v>
      </c>
      <c r="D124" s="19" t="s">
        <v>143</v>
      </c>
      <c r="E124" s="21">
        <v>0.06</v>
      </c>
      <c r="F124" s="88">
        <v>144.15940000000001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78"/>
      <c r="C125" s="18" t="s">
        <v>144</v>
      </c>
      <c r="D125" s="19" t="s">
        <v>145</v>
      </c>
      <c r="E125" s="21">
        <v>9.2999999999999999E-2</v>
      </c>
      <c r="F125" s="88">
        <v>223.73203999999996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78"/>
      <c r="C126" s="18" t="s">
        <v>146</v>
      </c>
      <c r="D126" s="19" t="s">
        <v>147</v>
      </c>
      <c r="E126" s="21">
        <v>0.17699999999999999</v>
      </c>
      <c r="F126" s="88">
        <v>426.65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78"/>
      <c r="C127" s="18" t="s">
        <v>148</v>
      </c>
      <c r="D127" s="19" t="s">
        <v>149</v>
      </c>
      <c r="E127" s="21">
        <v>0.17699999999999999</v>
      </c>
      <c r="F127" s="88">
        <v>426.65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78"/>
      <c r="C128" s="18" t="s">
        <v>150</v>
      </c>
      <c r="D128" s="19" t="s">
        <v>151</v>
      </c>
      <c r="E128" s="21">
        <v>2.7E-2</v>
      </c>
      <c r="F128" s="88">
        <v>64.612519999999989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78"/>
      <c r="C129" s="18" t="s">
        <v>152</v>
      </c>
      <c r="D129" s="19" t="s">
        <v>153</v>
      </c>
      <c r="E129" s="21">
        <v>9.9000000000000005E-2</v>
      </c>
      <c r="F129" s="88">
        <v>237.26247999999998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78"/>
      <c r="C130" s="18" t="s">
        <v>178</v>
      </c>
      <c r="D130" s="19" t="s">
        <v>179</v>
      </c>
      <c r="E130" s="21">
        <v>1.7000000000000001E-2</v>
      </c>
      <c r="F130" s="88">
        <v>40.790959999999984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78"/>
      <c r="C131" s="25">
        <v>521</v>
      </c>
      <c r="D131" s="19" t="s">
        <v>405</v>
      </c>
      <c r="E131" s="27">
        <v>7.0999999999999994E-2</v>
      </c>
      <c r="F131" s="88">
        <v>169.96447999999998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78"/>
      <c r="C132" s="25">
        <v>522</v>
      </c>
      <c r="D132" s="19" t="s">
        <v>406</v>
      </c>
      <c r="E132" s="27">
        <v>7.0999999999999994E-2</v>
      </c>
      <c r="F132" s="88">
        <v>169.96447999999998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78"/>
      <c r="C133" s="25">
        <v>523</v>
      </c>
      <c r="D133" s="19" t="s">
        <v>407</v>
      </c>
      <c r="E133" s="27">
        <v>6.2E-2</v>
      </c>
      <c r="F133" s="88">
        <v>148.43555999999995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79"/>
      <c r="C134" s="25">
        <v>524</v>
      </c>
      <c r="D134" s="26" t="s">
        <v>408</v>
      </c>
      <c r="E134" s="27">
        <v>0.121</v>
      </c>
      <c r="F134" s="88">
        <v>289.73559999999992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166</v>
      </c>
      <c r="H135" s="85" t="s">
        <v>167</v>
      </c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20">
        <v>4.4999999999999998E-2</v>
      </c>
      <c r="F136" s="133">
        <v>106.38879999999999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78"/>
      <c r="C137" s="18" t="s">
        <v>155</v>
      </c>
      <c r="D137" s="19" t="s">
        <v>156</v>
      </c>
      <c r="E137" s="20">
        <v>0.128</v>
      </c>
      <c r="F137" s="88">
        <v>306.70499999999987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78"/>
      <c r="C138" s="18" t="s">
        <v>157</v>
      </c>
      <c r="D138" s="19" t="s">
        <v>158</v>
      </c>
      <c r="E138" s="20">
        <v>0.128</v>
      </c>
      <c r="F138" s="88">
        <v>306.70499999999987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78"/>
      <c r="C139" s="18" t="s">
        <v>159</v>
      </c>
      <c r="D139" s="19" t="s">
        <v>160</v>
      </c>
      <c r="E139" s="20">
        <v>0.159</v>
      </c>
      <c r="F139" s="88">
        <v>380.84227999999996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78"/>
      <c r="C140" s="18" t="s">
        <v>161</v>
      </c>
      <c r="D140" s="19" t="s">
        <v>162</v>
      </c>
      <c r="E140" s="20">
        <v>0.13300000000000001</v>
      </c>
      <c r="F140" s="88">
        <v>318.11667999999986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78"/>
      <c r="C141" s="18" t="s">
        <v>476</v>
      </c>
      <c r="D141" s="19" t="s">
        <v>477</v>
      </c>
      <c r="E141" s="20">
        <v>7.1999999999999995E-2</v>
      </c>
      <c r="F141" s="88">
        <v>172.5250074074074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166</v>
      </c>
      <c r="H142" s="85" t="s">
        <v>167</v>
      </c>
      <c r="I142" s="15" t="s">
        <v>168</v>
      </c>
      <c r="J142" s="8"/>
    </row>
    <row r="143" spans="2:10" ht="15.6" customHeight="1">
      <c r="B143" s="177" t="s">
        <v>478</v>
      </c>
      <c r="C143" s="18" t="s">
        <v>447</v>
      </c>
      <c r="D143" s="19" t="s">
        <v>452</v>
      </c>
      <c r="E143" s="20">
        <v>0.34100000000000003</v>
      </c>
      <c r="F143" s="88">
        <v>225.1359599999999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78"/>
      <c r="C144" s="18" t="s">
        <v>448</v>
      </c>
      <c r="D144" s="19" t="s">
        <v>453</v>
      </c>
      <c r="E144" s="20">
        <v>9.4E-2</v>
      </c>
      <c r="F144" s="134">
        <v>213.15755999999999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1:10" ht="15.6" customHeight="1">
      <c r="B145" s="178"/>
      <c r="C145" s="18" t="s">
        <v>449</v>
      </c>
      <c r="D145" s="19" t="s">
        <v>454</v>
      </c>
      <c r="E145" s="20">
        <v>8.8999999999999996E-2</v>
      </c>
      <c r="F145" s="132">
        <v>225.1359599999999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1:10" ht="15.6" customHeight="1">
      <c r="B146" s="178"/>
      <c r="C146" s="18" t="s">
        <v>450</v>
      </c>
      <c r="D146" s="19" t="s">
        <v>455</v>
      </c>
      <c r="E146" s="20">
        <v>9.4E-2</v>
      </c>
      <c r="F146" s="132">
        <v>246.66487999999993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1:10" ht="15.6" customHeight="1">
      <c r="B147" s="178"/>
      <c r="C147" s="18" t="s">
        <v>451</v>
      </c>
      <c r="D147" s="19" t="s">
        <v>456</v>
      </c>
      <c r="E147" s="20">
        <v>0.10299999999999999</v>
      </c>
      <c r="F147" s="88">
        <v>816.85889185185169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1:10" ht="15.6" customHeight="1">
      <c r="A148">
        <v>0</v>
      </c>
      <c r="B148" s="232"/>
      <c r="C148" s="233"/>
      <c r="D148" s="233"/>
      <c r="E148" s="233"/>
      <c r="F148" s="234"/>
      <c r="G148" s="233"/>
      <c r="H148" s="233"/>
      <c r="I148" s="235"/>
      <c r="J148" s="8"/>
    </row>
    <row r="149" spans="1:10" ht="15.6" customHeight="1">
      <c r="B149" s="156" t="s">
        <v>249</v>
      </c>
      <c r="C149" s="156"/>
      <c r="D149" s="156"/>
      <c r="E149" s="156"/>
      <c r="F149" s="156"/>
      <c r="G149" s="156"/>
      <c r="H149" s="156"/>
      <c r="I149" s="156"/>
      <c r="J149" s="8"/>
    </row>
    <row r="150" spans="1:10" ht="15.6" customHeight="1">
      <c r="B150" s="156" t="s">
        <v>264</v>
      </c>
      <c r="C150" s="156"/>
      <c r="D150" s="156"/>
      <c r="E150" s="156"/>
      <c r="F150" s="156"/>
      <c r="G150" s="156"/>
      <c r="H150" s="156"/>
      <c r="I150" s="156"/>
      <c r="J150" s="8"/>
    </row>
    <row r="151" spans="1:10" ht="15.6" customHeight="1">
      <c r="B151" s="13" t="s">
        <v>6</v>
      </c>
      <c r="C151" s="13" t="s">
        <v>7</v>
      </c>
      <c r="D151" s="37" t="s">
        <v>265</v>
      </c>
      <c r="E151" s="28"/>
      <c r="F151" s="92" t="s">
        <v>9</v>
      </c>
      <c r="G151" s="15" t="s">
        <v>166</v>
      </c>
      <c r="H151" s="15"/>
      <c r="I151" s="15" t="s">
        <v>168</v>
      </c>
      <c r="J151" s="8"/>
    </row>
    <row r="152" spans="1:10" ht="15.6" customHeight="1">
      <c r="B152" s="164"/>
      <c r="C152" s="31">
        <v>1001</v>
      </c>
      <c r="D152" s="34" t="s">
        <v>181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1:10" ht="15.6" customHeight="1">
      <c r="B153" s="164"/>
      <c r="C153" s="31">
        <v>1004</v>
      </c>
      <c r="D153" s="34" t="s">
        <v>479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1:10" s="12" customFormat="1" ht="15.6" customHeight="1">
      <c r="B154" s="164"/>
      <c r="C154" s="31">
        <v>9093</v>
      </c>
      <c r="D154" s="34" t="s">
        <v>480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1:10" s="12" customFormat="1" ht="15.6" customHeight="1">
      <c r="B155" s="164"/>
      <c r="C155" s="31">
        <v>1008</v>
      </c>
      <c r="D155" s="34" t="s">
        <v>182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1:10" s="12" customFormat="1" ht="18" customHeight="1">
      <c r="B156" s="165"/>
      <c r="C156" s="135">
        <v>1148</v>
      </c>
      <c r="D156" s="35" t="s">
        <v>461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1:10" s="12" customFormat="1" ht="18" customHeight="1">
      <c r="B157" s="13" t="s">
        <v>6</v>
      </c>
      <c r="C157" s="13" t="s">
        <v>7</v>
      </c>
      <c r="D157" s="37" t="s">
        <v>265</v>
      </c>
      <c r="E157" s="28"/>
      <c r="F157" s="92" t="s">
        <v>9</v>
      </c>
      <c r="G157" s="87" t="s">
        <v>166</v>
      </c>
      <c r="H157" s="15"/>
      <c r="I157" s="15" t="s">
        <v>168</v>
      </c>
    </row>
    <row r="158" spans="1:10" s="12" customFormat="1" ht="15.6" customHeight="1">
      <c r="B158" s="163" t="s">
        <v>183</v>
      </c>
      <c r="C158" s="31">
        <v>1100</v>
      </c>
      <c r="D158" s="34" t="s">
        <v>184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1:10" s="12" customFormat="1" ht="15.6" customHeight="1">
      <c r="B159" s="164"/>
      <c r="C159" s="31">
        <v>1106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1:10" s="12" customFormat="1" ht="15.6" customHeight="1">
      <c r="B160" s="164"/>
      <c r="C160" s="31">
        <v>1107</v>
      </c>
      <c r="D160" s="34" t="s">
        <v>186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64"/>
      <c r="C161" s="31">
        <v>1042</v>
      </c>
      <c r="D161" s="34" t="s">
        <v>462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64"/>
      <c r="C162" s="31">
        <v>1124</v>
      </c>
      <c r="D162" s="34" t="s">
        <v>187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64"/>
      <c r="C163" s="31">
        <v>1139</v>
      </c>
      <c r="D163" s="78" t="s">
        <v>410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64"/>
      <c r="C164" s="31">
        <v>1143</v>
      </c>
      <c r="D164" s="78" t="s">
        <v>409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5.6" customHeight="1">
      <c r="B165" s="164"/>
      <c r="C165" s="31">
        <v>1147</v>
      </c>
      <c r="D165" s="80" t="s">
        <v>463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5.6" customHeight="1" thickBot="1">
      <c r="B166" s="165"/>
      <c r="C166" s="31">
        <v>9090</v>
      </c>
      <c r="D166" s="80" t="s">
        <v>411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5.6" customHeight="1">
      <c r="B167" s="13" t="s">
        <v>6</v>
      </c>
      <c r="C167" s="13" t="s">
        <v>7</v>
      </c>
      <c r="D167" s="37" t="s">
        <v>265</v>
      </c>
      <c r="E167" s="28"/>
      <c r="F167" s="92" t="s">
        <v>9</v>
      </c>
      <c r="G167" s="87" t="s">
        <v>166</v>
      </c>
      <c r="H167" s="15"/>
      <c r="I167" s="15" t="s">
        <v>168</v>
      </c>
    </row>
    <row r="168" spans="2:9" s="12" customFormat="1" ht="15.6" customHeight="1">
      <c r="B168" s="157" t="s">
        <v>246</v>
      </c>
      <c r="C168" s="31">
        <v>1201</v>
      </c>
      <c r="D168" s="34" t="s">
        <v>188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157"/>
      <c r="C169" s="31">
        <v>1202</v>
      </c>
      <c r="D169" s="34" t="s">
        <v>316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5.6" customHeight="1">
      <c r="B170" s="157"/>
      <c r="C170" s="31">
        <v>1204</v>
      </c>
      <c r="D170" s="34" t="s">
        <v>317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157"/>
      <c r="C171" s="31">
        <v>1210</v>
      </c>
      <c r="D171" s="34" t="s">
        <v>189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5.6" customHeight="1">
      <c r="B172" s="157"/>
      <c r="C172" s="135">
        <v>1222</v>
      </c>
      <c r="D172" s="34" t="s">
        <v>318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5.6" customHeight="1">
      <c r="B173" s="157"/>
      <c r="C173" s="135">
        <v>1224</v>
      </c>
      <c r="D173" s="34" t="s">
        <v>319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5.6" customHeight="1">
      <c r="B174" s="157"/>
      <c r="C174" s="174">
        <v>1502</v>
      </c>
      <c r="D174" s="34" t="s">
        <v>190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5.6" customHeight="1">
      <c r="B175" s="157"/>
      <c r="C175" s="175"/>
      <c r="D175" s="34" t="s">
        <v>191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5.6" customHeight="1">
      <c r="B176" s="157"/>
      <c r="C176" s="176"/>
      <c r="D176" s="34" t="s">
        <v>192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5.6" customHeight="1">
      <c r="B177" s="157"/>
      <c r="C177" s="31">
        <v>1505</v>
      </c>
      <c r="D177" s="34" t="s">
        <v>193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5.6" customHeight="1">
      <c r="B178" s="157"/>
      <c r="C178" s="31">
        <v>1536</v>
      </c>
      <c r="D178" s="34" t="s">
        <v>194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5.6" customHeight="1" thickBot="1">
      <c r="B179" s="157"/>
      <c r="C179" s="31">
        <v>1301</v>
      </c>
      <c r="D179" s="34" t="s">
        <v>195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5.6" customHeight="1">
      <c r="B180" s="13" t="s">
        <v>6</v>
      </c>
      <c r="C180" s="13" t="s">
        <v>7</v>
      </c>
      <c r="D180" s="37" t="s">
        <v>265</v>
      </c>
      <c r="E180" s="28"/>
      <c r="F180" s="92" t="s">
        <v>9</v>
      </c>
      <c r="G180" s="87" t="s">
        <v>166</v>
      </c>
      <c r="H180" s="15"/>
      <c r="I180" s="15" t="s">
        <v>168</v>
      </c>
    </row>
    <row r="181" spans="2:9" s="12" customFormat="1" ht="15.6" customHeight="1">
      <c r="B181" s="160" t="s">
        <v>247</v>
      </c>
      <c r="C181" s="31">
        <v>1212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5.6" customHeight="1">
      <c r="B182" s="160"/>
      <c r="C182" s="31">
        <v>1223</v>
      </c>
      <c r="D182" s="34" t="s">
        <v>321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160"/>
      <c r="C183" s="32">
        <v>1537</v>
      </c>
      <c r="D183" s="36" t="s">
        <v>196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5.6" customHeight="1">
      <c r="B184" s="13" t="s">
        <v>6</v>
      </c>
      <c r="C184" s="13" t="s">
        <v>7</v>
      </c>
      <c r="D184" s="37" t="s">
        <v>265</v>
      </c>
      <c r="E184" s="28"/>
      <c r="F184" s="92" t="s">
        <v>9</v>
      </c>
      <c r="G184" s="87" t="s">
        <v>166</v>
      </c>
      <c r="H184" s="15"/>
      <c r="I184" s="15" t="s">
        <v>168</v>
      </c>
    </row>
    <row r="185" spans="2:9" s="12" customFormat="1" ht="15.6" customHeight="1">
      <c r="B185" s="164"/>
      <c r="C185" s="31">
        <v>1503</v>
      </c>
      <c r="D185" s="34" t="s">
        <v>197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5.6" customHeight="1">
      <c r="B186" s="164"/>
      <c r="C186" s="31">
        <v>1538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5.6" customHeight="1">
      <c r="B187" s="164"/>
      <c r="C187" s="31">
        <v>1508</v>
      </c>
      <c r="D187" s="34" t="s">
        <v>199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5.6" customHeight="1">
      <c r="B188" s="164"/>
      <c r="C188" s="31">
        <v>1509</v>
      </c>
      <c r="D188" s="34" t="s">
        <v>412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64"/>
      <c r="C189" s="31">
        <v>1510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64"/>
      <c r="C190" s="31">
        <v>1511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5.6" customHeight="1">
      <c r="B191" s="164"/>
      <c r="C191" s="31">
        <v>1512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5.6" customHeight="1">
      <c r="B192" s="164"/>
      <c r="C192" s="31">
        <v>1513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5.6" customHeight="1">
      <c r="B193" s="164"/>
      <c r="C193" s="31">
        <v>1514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64"/>
      <c r="C194" s="31">
        <v>1515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5.6" customHeight="1">
      <c r="B195" s="164"/>
      <c r="C195" s="31">
        <v>1518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5.6" customHeight="1">
      <c r="B196" s="164"/>
      <c r="C196" s="31">
        <v>1528</v>
      </c>
      <c r="D196" s="34" t="s">
        <v>207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64"/>
      <c r="C197" s="31">
        <v>1532</v>
      </c>
      <c r="D197" s="34" t="s">
        <v>208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5.6" customHeight="1">
      <c r="B198" s="164"/>
      <c r="C198" s="31">
        <v>1533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5.6" customHeight="1">
      <c r="B199" s="164"/>
      <c r="C199" s="31">
        <v>1534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5.6" customHeight="1">
      <c r="B200" s="164"/>
      <c r="C200" s="31">
        <v>1535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5.6" customHeight="1">
      <c r="B201" s="164"/>
      <c r="C201" s="31">
        <v>1539</v>
      </c>
      <c r="D201" s="34" t="s">
        <v>212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64"/>
      <c r="C202" s="31">
        <v>1541</v>
      </c>
      <c r="D202" s="34" t="s">
        <v>413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64"/>
      <c r="C203" s="31">
        <v>1542</v>
      </c>
      <c r="D203" s="34" t="s">
        <v>464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5.6" customHeight="1">
      <c r="B204" s="164"/>
      <c r="C204" s="31">
        <v>1543</v>
      </c>
      <c r="D204" s="34" t="s">
        <v>482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5.6" customHeight="1">
      <c r="B205" s="164"/>
      <c r="C205" s="31">
        <v>1602</v>
      </c>
      <c r="D205" s="34" t="s">
        <v>481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64"/>
      <c r="C206" s="31">
        <v>1800</v>
      </c>
      <c r="D206" s="34" t="s">
        <v>213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64"/>
      <c r="C207" s="31">
        <v>7003</v>
      </c>
      <c r="D207" s="34" t="s">
        <v>465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5.6" customHeight="1">
      <c r="B208" s="164"/>
      <c r="C208" s="31">
        <v>7004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5.6" customHeight="1">
      <c r="B209" s="164"/>
      <c r="C209" s="31">
        <v>7005</v>
      </c>
      <c r="D209" s="34" t="s">
        <v>256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5.6" customHeight="1" thickBot="1">
      <c r="B210" s="165"/>
      <c r="C210" s="31">
        <v>7009</v>
      </c>
      <c r="D210" s="34" t="s">
        <v>483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5.6" customHeight="1">
      <c r="B211" s="13" t="s">
        <v>6</v>
      </c>
      <c r="C211" s="13" t="s">
        <v>7</v>
      </c>
      <c r="D211" s="37" t="s">
        <v>265</v>
      </c>
      <c r="E211" s="28"/>
      <c r="F211" s="92" t="s">
        <v>9</v>
      </c>
      <c r="G211" s="87" t="s">
        <v>166</v>
      </c>
      <c r="H211" s="15"/>
      <c r="I211" s="92" t="s">
        <v>168</v>
      </c>
    </row>
    <row r="212" spans="2:9" s="12" customFormat="1" ht="15.6" customHeight="1">
      <c r="B212" s="163" t="s">
        <v>214</v>
      </c>
      <c r="C212" s="33" t="s">
        <v>215</v>
      </c>
      <c r="D212" s="34" t="s">
        <v>216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5.6" customHeight="1">
      <c r="B213" s="164"/>
      <c r="C213" s="33" t="s">
        <v>217</v>
      </c>
      <c r="D213" s="34" t="s">
        <v>218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5.6" customHeight="1">
      <c r="B214" s="164"/>
      <c r="C214" s="31">
        <v>1608</v>
      </c>
      <c r="D214" s="34" t="s">
        <v>219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5.6" customHeight="1">
      <c r="B215" s="164"/>
      <c r="C215" s="31">
        <v>1609</v>
      </c>
      <c r="D215" s="34" t="s">
        <v>220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5.6" customHeight="1">
      <c r="B216" s="164"/>
      <c r="C216" s="31">
        <v>1610</v>
      </c>
      <c r="D216" s="34" t="s">
        <v>221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5.6" customHeight="1">
      <c r="B217" s="164"/>
      <c r="C217" s="31">
        <v>1611</v>
      </c>
      <c r="D217" s="34" t="s">
        <v>222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5.6" customHeight="1">
      <c r="B218" s="164"/>
      <c r="C218" s="31">
        <v>1612</v>
      </c>
      <c r="D218" s="34" t="s">
        <v>223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5.6" customHeight="1">
      <c r="B219" s="164"/>
      <c r="C219" s="31">
        <v>1636</v>
      </c>
      <c r="D219" s="34" t="s">
        <v>224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5.6" customHeight="1" thickBot="1">
      <c r="B220" s="165"/>
      <c r="C220" s="31">
        <v>1637</v>
      </c>
      <c r="D220" s="34" t="s">
        <v>322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5.6" customHeight="1">
      <c r="B221" s="13" t="s">
        <v>6</v>
      </c>
      <c r="C221" s="13" t="s">
        <v>7</v>
      </c>
      <c r="D221" s="37" t="s">
        <v>265</v>
      </c>
      <c r="E221" s="28"/>
      <c r="F221" s="92" t="s">
        <v>9</v>
      </c>
      <c r="G221" s="87" t="s">
        <v>166</v>
      </c>
      <c r="H221" s="15"/>
      <c r="I221" s="15" t="s">
        <v>168</v>
      </c>
    </row>
    <row r="222" spans="2:9" s="12" customFormat="1" ht="15.6" customHeight="1">
      <c r="B222" s="168" t="s">
        <v>315</v>
      </c>
      <c r="C222" s="33" t="s">
        <v>225</v>
      </c>
      <c r="D222" s="34" t="s">
        <v>226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5.6" customHeight="1">
      <c r="B223" s="169"/>
      <c r="C223" s="33" t="s">
        <v>227</v>
      </c>
      <c r="D223" s="34" t="s">
        <v>91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5.6" customHeight="1">
      <c r="B224" s="169"/>
      <c r="C224" s="33" t="s">
        <v>228</v>
      </c>
      <c r="D224" s="34" t="s">
        <v>229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5.6" customHeight="1">
      <c r="B225" s="169"/>
      <c r="C225" s="33" t="s">
        <v>230</v>
      </c>
      <c r="D225" s="34" t="s">
        <v>97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5.6" customHeight="1">
      <c r="B226" s="169"/>
      <c r="C226" s="33" t="s">
        <v>231</v>
      </c>
      <c r="D226" s="34" t="s">
        <v>232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5.6" customHeight="1">
      <c r="B227" s="169"/>
      <c r="C227" s="33" t="s">
        <v>233</v>
      </c>
      <c r="D227" s="34" t="s">
        <v>137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5.6" customHeight="1">
      <c r="B228" s="170"/>
      <c r="C228" s="75">
        <v>4001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5.6" customHeight="1">
      <c r="B229" s="170"/>
      <c r="C229" s="75">
        <v>4002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5.6" customHeight="1">
      <c r="B230" s="170"/>
      <c r="C230" s="75">
        <v>4004</v>
      </c>
      <c r="D230" s="80" t="s">
        <v>325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5.6" customHeight="1">
      <c r="B231" s="170"/>
      <c r="C231" s="75">
        <v>4006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5.6" customHeight="1">
      <c r="B232" s="170"/>
      <c r="C232" s="75">
        <v>4007</v>
      </c>
      <c r="D232" s="79" t="s">
        <v>327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5.6" customHeight="1" thickBot="1">
      <c r="B233" s="171"/>
      <c r="C233" s="75">
        <v>4008</v>
      </c>
      <c r="D233" s="77" t="s">
        <v>328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265</v>
      </c>
      <c r="E234" s="28"/>
      <c r="F234" s="92" t="s">
        <v>9</v>
      </c>
      <c r="G234" s="87" t="s">
        <v>166</v>
      </c>
      <c r="H234" s="15"/>
      <c r="I234" s="15" t="s">
        <v>168</v>
      </c>
    </row>
    <row r="235" spans="2:9" s="12" customFormat="1" ht="15.6" customHeight="1">
      <c r="B235" s="154" t="s">
        <v>248</v>
      </c>
      <c r="C235" s="33" t="s">
        <v>234</v>
      </c>
      <c r="D235" s="34" t="s">
        <v>235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5.6" customHeight="1">
      <c r="B236" s="154"/>
      <c r="C236" s="33" t="s">
        <v>236</v>
      </c>
      <c r="D236" s="34" t="s">
        <v>237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5.6" customHeight="1">
      <c r="B237" s="154"/>
      <c r="C237" s="33" t="s">
        <v>238</v>
      </c>
      <c r="D237" s="34" t="s">
        <v>420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5.6" customHeight="1">
      <c r="B238" s="154"/>
      <c r="C238" s="33" t="s">
        <v>239</v>
      </c>
      <c r="D238" s="34" t="s">
        <v>419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5.6" customHeight="1">
      <c r="B239" s="154"/>
      <c r="C239" s="33" t="s">
        <v>240</v>
      </c>
      <c r="D239" s="34" t="s">
        <v>418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5.6" customHeight="1">
      <c r="B240" s="154"/>
      <c r="C240" s="33" t="s">
        <v>241</v>
      </c>
      <c r="D240" s="34" t="s">
        <v>417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12" s="12" customFormat="1" ht="15.6" customHeight="1">
      <c r="B241" s="154"/>
      <c r="C241" s="33" t="s">
        <v>242</v>
      </c>
      <c r="D241" s="34" t="s">
        <v>484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12" s="12" customFormat="1" ht="15.6" customHeight="1">
      <c r="B242" s="154"/>
      <c r="C242" s="33" t="s">
        <v>329</v>
      </c>
      <c r="D242" s="78" t="s">
        <v>416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12" s="12" customFormat="1" ht="15.6" customHeight="1" thickBot="1">
      <c r="B243" s="154"/>
      <c r="C243" s="33" t="s">
        <v>330</v>
      </c>
      <c r="D243" s="77" t="s">
        <v>415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12" s="12" customFormat="1" ht="15.6" customHeight="1" thickBot="1">
      <c r="B244" s="154"/>
      <c r="C244" s="33" t="s">
        <v>485</v>
      </c>
      <c r="D244" s="77" t="s">
        <v>487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12" s="12" customFormat="1" ht="15.6" customHeight="1" thickBot="1">
      <c r="B245" s="154"/>
      <c r="C245" s="33" t="s">
        <v>486</v>
      </c>
      <c r="D245" s="77" t="s">
        <v>488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12" s="12" customFormat="1" ht="15.6" customHeight="1" thickBot="1">
      <c r="B246" s="13" t="s">
        <v>6</v>
      </c>
      <c r="C246" s="13" t="s">
        <v>7</v>
      </c>
      <c r="D246" s="37" t="s">
        <v>265</v>
      </c>
      <c r="E246" s="28"/>
      <c r="F246" s="92" t="s">
        <v>9</v>
      </c>
      <c r="G246" s="87" t="s">
        <v>166</v>
      </c>
      <c r="H246" s="15"/>
      <c r="I246" s="15" t="s">
        <v>168</v>
      </c>
    </row>
    <row r="247" spans="2:12" s="12" customFormat="1" ht="15.6" customHeight="1">
      <c r="B247" s="155" t="s">
        <v>243</v>
      </c>
      <c r="C247" s="33" t="s">
        <v>295</v>
      </c>
      <c r="D247" s="34" t="s">
        <v>296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12" s="12" customFormat="1" ht="15.6" customHeight="1">
      <c r="B248" s="155"/>
      <c r="C248" s="31">
        <v>6034</v>
      </c>
      <c r="D248" s="34" t="s">
        <v>245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12" s="12" customFormat="1" ht="15.6" customHeight="1">
      <c r="B249" s="155"/>
      <c r="C249" s="31">
        <v>6057</v>
      </c>
      <c r="D249" s="34" t="s">
        <v>489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12" s="12" customFormat="1" ht="15.6" customHeight="1">
      <c r="B250" s="155"/>
      <c r="C250" s="31">
        <v>6058</v>
      </c>
      <c r="D250" s="34" t="s">
        <v>490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12" s="12" customFormat="1" ht="15.6" customHeight="1">
      <c r="B251" s="155"/>
      <c r="C251" s="31">
        <v>6074</v>
      </c>
      <c r="D251" s="34" t="s">
        <v>467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12" s="12" customFormat="1" ht="15.6" customHeight="1">
      <c r="B252" s="155"/>
      <c r="C252" s="33" t="s">
        <v>244</v>
      </c>
      <c r="D252" s="34" t="s">
        <v>414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12" s="12" customFormat="1" ht="15.6" customHeight="1">
      <c r="B253" s="155"/>
      <c r="C253" s="31">
        <v>6106</v>
      </c>
      <c r="D253" s="34" t="s">
        <v>466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12" s="12" customFormat="1" ht="15.6" customHeight="1" thickBot="1">
      <c r="B254" s="155"/>
      <c r="C254" s="31">
        <v>9087</v>
      </c>
      <c r="D254" s="34" t="s">
        <v>421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12" s="12" customFormat="1" ht="15.6" customHeight="1">
      <c r="B255" s="271"/>
      <c r="C255" s="271"/>
      <c r="D255" s="271"/>
      <c r="E255" s="271"/>
      <c r="F255" s="271"/>
      <c r="G255" s="271"/>
      <c r="H255" s="271"/>
      <c r="I255" s="271"/>
    </row>
    <row r="256" spans="2:12" s="12" customFormat="1" ht="15.6" customHeight="1">
      <c r="B256" s="271"/>
      <c r="C256" s="271"/>
      <c r="D256" s="271"/>
      <c r="E256" s="271"/>
      <c r="F256" s="271"/>
      <c r="G256" s="271"/>
      <c r="H256" s="271"/>
      <c r="I256" s="271"/>
      <c r="K256" s="117" t="s">
        <v>385</v>
      </c>
      <c r="L256" s="61"/>
    </row>
    <row r="257" spans="2:14" s="12" customFormat="1" ht="15.6" customHeight="1">
      <c r="B257" s="271"/>
      <c r="C257" s="271"/>
      <c r="D257" s="271"/>
      <c r="E257" s="271"/>
      <c r="F257" s="271"/>
      <c r="G257" s="271"/>
      <c r="H257" s="271"/>
      <c r="I257" s="271"/>
      <c r="K257" s="117" t="s">
        <v>386</v>
      </c>
      <c r="L257" s="61"/>
    </row>
    <row r="258" spans="2:14" s="12" customFormat="1" ht="15.6" customHeight="1">
      <c r="B258" s="271"/>
      <c r="C258" s="271"/>
      <c r="D258" s="271"/>
      <c r="E258" s="271"/>
      <c r="F258" s="271"/>
      <c r="G258" s="271"/>
      <c r="H258" s="271"/>
      <c r="I258" s="271"/>
      <c r="K258" s="117"/>
      <c r="L258" s="61"/>
    </row>
    <row r="259" spans="2:14" s="12" customFormat="1" ht="16.2" thickBot="1">
      <c r="B259" s="82"/>
      <c r="C259" s="61"/>
      <c r="D259" s="58"/>
      <c r="E259" s="64"/>
      <c r="F259" s="72"/>
      <c r="G259" s="60"/>
      <c r="H259" s="11"/>
      <c r="I259" s="59"/>
      <c r="K259" s="117" t="s">
        <v>253</v>
      </c>
      <c r="L259" s="117" t="s">
        <v>384</v>
      </c>
    </row>
    <row r="260" spans="2:14" s="12" customFormat="1" ht="15.6" customHeight="1">
      <c r="B260"/>
      <c r="C260"/>
      <c r="D260"/>
      <c r="E260"/>
      <c r="F260" s="38"/>
      <c r="G260" s="195" t="s">
        <v>252</v>
      </c>
      <c r="H260" s="238"/>
      <c r="I260" s="105">
        <f>SUM(I22:I147)</f>
        <v>0</v>
      </c>
      <c r="K260" s="115" t="s">
        <v>260</v>
      </c>
      <c r="L260" s="126">
        <v>504.39</v>
      </c>
    </row>
    <row r="261" spans="2:14" s="12" customFormat="1">
      <c r="B261"/>
      <c r="C261"/>
      <c r="D261"/>
      <c r="E261"/>
      <c r="F261" s="38"/>
      <c r="G261" s="166" t="s">
        <v>266</v>
      </c>
      <c r="H261" s="236"/>
      <c r="I261" s="106">
        <f>SUM(I151:I254)</f>
        <v>0</v>
      </c>
      <c r="K261" s="115" t="s">
        <v>257</v>
      </c>
      <c r="L261" s="126">
        <v>403.51</v>
      </c>
    </row>
    <row r="262" spans="2:14" s="12" customFormat="1" ht="15" thickBot="1">
      <c r="B262"/>
      <c r="C262"/>
      <c r="D262"/>
      <c r="E262"/>
      <c r="F262" s="38"/>
      <c r="G262" s="166" t="s">
        <v>253</v>
      </c>
      <c r="H262" s="237"/>
      <c r="I262" s="107">
        <f>-SUM(I260)*15/85+I260+I261</f>
        <v>0</v>
      </c>
      <c r="K262" s="115" t="s">
        <v>259</v>
      </c>
      <c r="L262" s="126">
        <v>0</v>
      </c>
    </row>
    <row r="263" spans="2:14" s="12" customFormat="1" ht="15" thickBot="1">
      <c r="B263"/>
      <c r="C263"/>
      <c r="D263"/>
      <c r="E263"/>
      <c r="F263" s="38"/>
      <c r="G263" s="41" t="s">
        <v>254</v>
      </c>
      <c r="H263" s="111"/>
      <c r="I263" s="108">
        <v>0</v>
      </c>
      <c r="K263" s="116" t="s">
        <v>258</v>
      </c>
      <c r="L263" s="126">
        <v>0</v>
      </c>
    </row>
    <row r="264" spans="2:14" s="12" customFormat="1">
      <c r="B264"/>
      <c r="C264"/>
      <c r="D264"/>
      <c r="E264"/>
      <c r="F264" s="38"/>
      <c r="G264" s="166" t="s">
        <v>180</v>
      </c>
      <c r="H264" s="239"/>
      <c r="I264" s="107">
        <f>SUM(I260,I261,I263)*100/115</f>
        <v>0</v>
      </c>
      <c r="K264" s="112" t="s">
        <v>336</v>
      </c>
      <c r="L264" s="126">
        <v>151.32</v>
      </c>
    </row>
    <row r="265" spans="2:14" s="12" customFormat="1">
      <c r="B265"/>
      <c r="C265"/>
      <c r="D265"/>
      <c r="E265"/>
      <c r="F265" s="38"/>
      <c r="G265" s="166" t="s">
        <v>426</v>
      </c>
      <c r="H265" s="236"/>
      <c r="I265" s="107">
        <f>SUM(I264)*15/100</f>
        <v>0</v>
      </c>
      <c r="K265" s="115" t="s">
        <v>335</v>
      </c>
      <c r="L265" s="126">
        <v>201.75</v>
      </c>
    </row>
    <row r="266" spans="2:14" s="12" customFormat="1" ht="15" thickBot="1">
      <c r="B266"/>
      <c r="C266"/>
      <c r="D266"/>
      <c r="E266"/>
      <c r="F266" s="38"/>
      <c r="G266" s="228" t="s">
        <v>251</v>
      </c>
      <c r="H266" s="229"/>
      <c r="I266" s="51">
        <f>SUM(H22:H147)</f>
        <v>0</v>
      </c>
      <c r="K266" s="115" t="s">
        <v>337</v>
      </c>
      <c r="L266" s="126">
        <v>252.19</v>
      </c>
    </row>
    <row r="267" spans="2:14" s="12" customFormat="1" ht="15" thickBot="1">
      <c r="B267"/>
      <c r="C267"/>
      <c r="D267"/>
      <c r="E267"/>
      <c r="F267" s="38"/>
      <c r="G267" s="3"/>
      <c r="H267" s="40" t="s">
        <v>272</v>
      </c>
      <c r="I267" s="52">
        <f>SUM(I268)/1.2</f>
        <v>0</v>
      </c>
      <c r="K267" s="112" t="s">
        <v>338</v>
      </c>
      <c r="L267" s="126">
        <v>302.63</v>
      </c>
    </row>
    <row r="268" spans="2:14" s="12" customFormat="1" ht="15" thickBot="1">
      <c r="B268"/>
      <c r="C268"/>
      <c r="D268"/>
      <c r="E268"/>
      <c r="F268" s="38"/>
      <c r="G268" s="158" t="s">
        <v>273</v>
      </c>
      <c r="H268" s="159"/>
      <c r="I268" s="109">
        <f>SUM(I264:I265)</f>
        <v>0</v>
      </c>
      <c r="K268" s="115" t="s">
        <v>339</v>
      </c>
      <c r="L268" s="126">
        <v>353.07</v>
      </c>
    </row>
    <row r="269" spans="2:14">
      <c r="K269" s="115" t="s">
        <v>340</v>
      </c>
      <c r="L269" s="126">
        <v>403.51</v>
      </c>
      <c r="M269" s="12"/>
      <c r="N269" s="12"/>
    </row>
    <row r="270" spans="2:14">
      <c r="D270" s="45" t="s">
        <v>276</v>
      </c>
      <c r="E270" s="46" t="s">
        <v>275</v>
      </c>
      <c r="F270" t="s">
        <v>299</v>
      </c>
      <c r="K270" s="112" t="s">
        <v>341</v>
      </c>
      <c r="L270" s="126">
        <v>453.95</v>
      </c>
      <c r="M270" s="12"/>
      <c r="N270" s="12"/>
    </row>
    <row r="271" spans="2:14">
      <c r="D271" s="230"/>
      <c r="E271" s="231"/>
      <c r="F271" t="s">
        <v>300</v>
      </c>
      <c r="K271" s="115" t="s">
        <v>342</v>
      </c>
      <c r="L271" s="126">
        <v>504.39</v>
      </c>
      <c r="M271" s="12"/>
      <c r="N271" s="12"/>
    </row>
    <row r="272" spans="2:14" ht="14.4" customHeight="1">
      <c r="C272" s="155" t="s">
        <v>280</v>
      </c>
      <c r="D272" s="44" t="s">
        <v>277</v>
      </c>
      <c r="E272" s="50"/>
      <c r="K272" s="115" t="s">
        <v>343</v>
      </c>
      <c r="L272" s="128">
        <v>554.82456140350871</v>
      </c>
    </row>
    <row r="273" spans="3:12">
      <c r="C273" s="155"/>
      <c r="D273" s="44" t="s">
        <v>278</v>
      </c>
      <c r="E273" s="50"/>
      <c r="K273" s="112" t="s">
        <v>344</v>
      </c>
      <c r="L273" s="128">
        <v>605.26315789473676</v>
      </c>
    </row>
    <row r="274" spans="3:12">
      <c r="C274" s="155"/>
      <c r="D274" s="44" t="s">
        <v>286</v>
      </c>
      <c r="E274" s="50"/>
      <c r="K274" s="115" t="s">
        <v>345</v>
      </c>
      <c r="L274" s="128">
        <v>655.70175438596482</v>
      </c>
    </row>
    <row r="275" spans="3:12">
      <c r="C275" s="155"/>
      <c r="D275" s="44" t="s">
        <v>279</v>
      </c>
      <c r="E275" s="50"/>
      <c r="K275" s="115" t="s">
        <v>346</v>
      </c>
      <c r="L275" s="128">
        <v>706.14035087719287</v>
      </c>
    </row>
    <row r="276" spans="3:12">
      <c r="C276" s="155"/>
      <c r="D276" s="44" t="s">
        <v>297</v>
      </c>
      <c r="E276" s="50"/>
      <c r="K276" s="112" t="s">
        <v>347</v>
      </c>
      <c r="L276" s="128">
        <v>756.57894736842104</v>
      </c>
    </row>
    <row r="277" spans="3:12">
      <c r="K277" s="115" t="s">
        <v>348</v>
      </c>
      <c r="L277" s="128">
        <v>807.01754385964909</v>
      </c>
    </row>
    <row r="278" spans="3:12">
      <c r="K278" s="115" t="s">
        <v>349</v>
      </c>
      <c r="L278" s="128">
        <v>857.45614035087715</v>
      </c>
    </row>
    <row r="279" spans="3:12">
      <c r="K279" s="112" t="s">
        <v>350</v>
      </c>
      <c r="L279" s="128">
        <v>907.8947368421052</v>
      </c>
    </row>
    <row r="280" spans="3:12">
      <c r="K280" s="115" t="s">
        <v>351</v>
      </c>
      <c r="L280" s="128">
        <v>958.33333333333326</v>
      </c>
    </row>
    <row r="281" spans="3:12">
      <c r="K281" s="115" t="s">
        <v>352</v>
      </c>
      <c r="L281" s="128">
        <v>1008.7719298245613</v>
      </c>
    </row>
    <row r="282" spans="3:12">
      <c r="K282" s="112" t="s">
        <v>353</v>
      </c>
      <c r="L282" s="128">
        <v>1059.2105263157894</v>
      </c>
    </row>
    <row r="283" spans="3:12">
      <c r="K283" s="115" t="s">
        <v>354</v>
      </c>
      <c r="L283" s="128">
        <v>1109.6491228070174</v>
      </c>
    </row>
    <row r="284" spans="3:12">
      <c r="K284" s="115" t="s">
        <v>355</v>
      </c>
      <c r="L284" s="128">
        <v>1160.0877192982455</v>
      </c>
    </row>
    <row r="285" spans="3:12">
      <c r="K285" s="112" t="s">
        <v>356</v>
      </c>
      <c r="L285" s="128">
        <v>1210.5263157894735</v>
      </c>
    </row>
    <row r="286" spans="3:12">
      <c r="K286" s="115" t="s">
        <v>357</v>
      </c>
      <c r="L286" s="128">
        <v>1260.9649122807016</v>
      </c>
    </row>
    <row r="287" spans="3:12">
      <c r="K287" s="115" t="s">
        <v>358</v>
      </c>
      <c r="L287" s="128">
        <v>1311.4035087719296</v>
      </c>
    </row>
    <row r="288" spans="3:12">
      <c r="K288" s="112" t="s">
        <v>359</v>
      </c>
      <c r="L288" s="128">
        <v>1361.8421052631577</v>
      </c>
    </row>
    <row r="289" spans="11:12">
      <c r="K289" s="115" t="s">
        <v>360</v>
      </c>
      <c r="L289" s="128">
        <v>1412.2807017543857</v>
      </c>
    </row>
    <row r="290" spans="11:12">
      <c r="K290" s="115" t="s">
        <v>361</v>
      </c>
      <c r="L290" s="128">
        <v>1462.719298245614</v>
      </c>
    </row>
    <row r="291" spans="11:12">
      <c r="K291" s="112" t="s">
        <v>362</v>
      </c>
      <c r="L291" s="128">
        <v>1513.1578947368421</v>
      </c>
    </row>
    <row r="292" spans="11:12">
      <c r="K292" s="115" t="s">
        <v>363</v>
      </c>
      <c r="L292" s="128">
        <v>1563.5964912280701</v>
      </c>
    </row>
    <row r="293" spans="11:12">
      <c r="K293" s="115" t="s">
        <v>364</v>
      </c>
      <c r="L293" s="128">
        <v>1614.0350877192982</v>
      </c>
    </row>
    <row r="294" spans="11:12">
      <c r="K294" s="112" t="s">
        <v>365</v>
      </c>
      <c r="L294" s="128">
        <v>1664.4736842105262</v>
      </c>
    </row>
    <row r="295" spans="11:12">
      <c r="K295" s="115" t="s">
        <v>366</v>
      </c>
      <c r="L295" s="128">
        <v>1714.9122807017543</v>
      </c>
    </row>
    <row r="296" spans="11:12">
      <c r="K296" s="112" t="s">
        <v>367</v>
      </c>
      <c r="L296" s="128">
        <v>1765.3508771929824</v>
      </c>
    </row>
    <row r="297" spans="11:12">
      <c r="K297" s="115" t="s">
        <v>368</v>
      </c>
      <c r="L297" s="128">
        <v>1815.7894736842104</v>
      </c>
    </row>
    <row r="298" spans="11:12">
      <c r="K298" s="115" t="s">
        <v>369</v>
      </c>
      <c r="L298" s="128">
        <v>1866.2280701754385</v>
      </c>
    </row>
    <row r="299" spans="11:12">
      <c r="K299" s="112" t="s">
        <v>370</v>
      </c>
      <c r="L299" s="128">
        <v>1916.6666666666665</v>
      </c>
    </row>
    <row r="300" spans="11:12">
      <c r="K300" s="112" t="s">
        <v>371</v>
      </c>
      <c r="L300" s="128">
        <v>1967.1052631578946</v>
      </c>
    </row>
    <row r="301" spans="11:12">
      <c r="K301" s="115" t="s">
        <v>372</v>
      </c>
      <c r="L301" s="128">
        <v>2017.5438596491226</v>
      </c>
    </row>
    <row r="302" spans="11:12">
      <c r="K302" s="115" t="s">
        <v>373</v>
      </c>
      <c r="L302" s="128">
        <v>2067.9824561403507</v>
      </c>
    </row>
    <row r="303" spans="11:12">
      <c r="K303" s="112" t="s">
        <v>374</v>
      </c>
      <c r="L303" s="128">
        <v>2118.4210526315787</v>
      </c>
    </row>
    <row r="304" spans="11:12">
      <c r="K304" s="115" t="s">
        <v>375</v>
      </c>
      <c r="L304" s="128">
        <v>2168.8596491228068</v>
      </c>
    </row>
    <row r="305" spans="11:12">
      <c r="K305" s="115" t="s">
        <v>376</v>
      </c>
      <c r="L305" s="128">
        <v>2219.2982456140348</v>
      </c>
    </row>
    <row r="306" spans="11:12">
      <c r="K306" s="112" t="s">
        <v>377</v>
      </c>
      <c r="L306" s="128">
        <v>2269.7368421052629</v>
      </c>
    </row>
    <row r="307" spans="11:12">
      <c r="K307" s="115" t="s">
        <v>378</v>
      </c>
      <c r="L307" s="128">
        <v>2320.1754385964909</v>
      </c>
    </row>
    <row r="308" spans="11:12">
      <c r="K308" s="115" t="s">
        <v>379</v>
      </c>
      <c r="L308" s="128">
        <v>2370.614035087719</v>
      </c>
    </row>
    <row r="309" spans="11:12">
      <c r="K309" s="112" t="s">
        <v>380</v>
      </c>
      <c r="L309" s="128">
        <v>2421.0526315789471</v>
      </c>
    </row>
    <row r="310" spans="11:12">
      <c r="K310" s="115" t="s">
        <v>381</v>
      </c>
      <c r="L310" s="128">
        <v>2471.4912280701751</v>
      </c>
    </row>
    <row r="311" spans="11:12">
      <c r="K311" s="112" t="s">
        <v>382</v>
      </c>
      <c r="L311" s="128">
        <v>2521.9298245614032</v>
      </c>
    </row>
    <row r="312" spans="11:12">
      <c r="K312" s="115" t="s">
        <v>383</v>
      </c>
      <c r="L312" s="128">
        <v>2572.3684210526312</v>
      </c>
    </row>
  </sheetData>
  <sheetProtection sheet="1" selectLockedCells="1"/>
  <mergeCells count="53">
    <mergeCell ref="B185:B210"/>
    <mergeCell ref="B212:B220"/>
    <mergeCell ref="B222:B233"/>
    <mergeCell ref="B235:B245"/>
    <mergeCell ref="B247:B254"/>
    <mergeCell ref="B152:B156"/>
    <mergeCell ref="B158:B166"/>
    <mergeCell ref="B168:B179"/>
    <mergeCell ref="C174:C176"/>
    <mergeCell ref="B181:B183"/>
    <mergeCell ref="B114:B118"/>
    <mergeCell ref="B120:B134"/>
    <mergeCell ref="B136:B141"/>
    <mergeCell ref="B143:B147"/>
    <mergeCell ref="B148:I148"/>
    <mergeCell ref="B7:E7"/>
    <mergeCell ref="H13:I13"/>
    <mergeCell ref="B23:B34"/>
    <mergeCell ref="B36:B43"/>
    <mergeCell ref="B45:B47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D271:E271"/>
    <mergeCell ref="C272:C27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6:H266"/>
    <mergeCell ref="G268:H268"/>
    <mergeCell ref="G260:H260"/>
    <mergeCell ref="G261:H261"/>
    <mergeCell ref="G262:H262"/>
    <mergeCell ref="G264:H264"/>
    <mergeCell ref="G265:H265"/>
    <mergeCell ref="B149:I149"/>
    <mergeCell ref="B150:I150"/>
  </mergeCells>
  <dataValidations count="2">
    <dataValidation type="list" allowBlank="1" showInputMessage="1" showErrorMessage="1" sqref="H263" xr:uid="{00000000-0002-0000-0300-000000000000}">
      <formula1>CourierRange</formula1>
    </dataValidation>
    <dataValidation type="list" allowBlank="1" showInputMessage="1" showErrorMessage="1" sqref="I263" xr:uid="{00000000-0002-0000-0300-000001000000}">
      <formula1>INDIRECT($H$261)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6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E272:E276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N312"/>
  <sheetViews>
    <sheetView zoomScale="90" zoomScaleNormal="90" workbookViewId="0">
      <selection activeCell="H9" sqref="H9:I9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style="38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170</v>
      </c>
      <c r="C7" s="214"/>
      <c r="D7" s="215"/>
      <c r="E7" s="216"/>
      <c r="G7" s="217" t="s">
        <v>289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1" t="s">
        <v>288</v>
      </c>
      <c r="C9" s="182"/>
      <c r="D9" s="182"/>
      <c r="E9" s="183"/>
      <c r="G9" s="43" t="s">
        <v>290</v>
      </c>
      <c r="H9" s="251"/>
      <c r="I9" s="252"/>
    </row>
    <row r="10" spans="2:9" ht="14.4" customHeight="1">
      <c r="B10" s="184"/>
      <c r="C10" s="185"/>
      <c r="D10" s="185"/>
      <c r="E10" s="186"/>
      <c r="G10" s="244" t="s">
        <v>274</v>
      </c>
      <c r="H10" s="245"/>
      <c r="I10" s="246"/>
    </row>
    <row r="11" spans="2:9" ht="14.4" customHeight="1">
      <c r="B11" s="184"/>
      <c r="C11" s="185"/>
      <c r="D11" s="185"/>
      <c r="E11" s="186"/>
      <c r="G11" s="194"/>
      <c r="H11" s="247"/>
      <c r="I11" s="248"/>
    </row>
    <row r="12" spans="2:9" ht="14.4" customHeight="1">
      <c r="B12" s="184"/>
      <c r="C12" s="185"/>
      <c r="D12" s="185"/>
      <c r="E12" s="186"/>
      <c r="G12" s="47" t="s">
        <v>285</v>
      </c>
      <c r="H12" s="249"/>
      <c r="I12" s="250"/>
    </row>
    <row r="13" spans="2:9" ht="14.4" customHeight="1">
      <c r="B13" s="184"/>
      <c r="C13" s="185"/>
      <c r="D13" s="185"/>
      <c r="E13" s="186"/>
      <c r="G13" s="47" t="s">
        <v>2</v>
      </c>
      <c r="H13" s="242" t="s">
        <v>293</v>
      </c>
      <c r="I13" s="243"/>
    </row>
    <row r="14" spans="2:9" ht="14.4" customHeight="1">
      <c r="B14" s="184"/>
      <c r="C14" s="185"/>
      <c r="D14" s="185"/>
      <c r="E14" s="186"/>
      <c r="G14" s="4" t="s">
        <v>3</v>
      </c>
      <c r="H14" s="253"/>
      <c r="I14" s="254"/>
    </row>
    <row r="15" spans="2:9" ht="14.4" customHeight="1">
      <c r="B15" s="184"/>
      <c r="C15" s="185"/>
      <c r="D15" s="185"/>
      <c r="E15" s="186"/>
      <c r="G15" s="4" t="s">
        <v>4</v>
      </c>
      <c r="H15" s="253"/>
      <c r="I15" s="254"/>
    </row>
    <row r="16" spans="2:9" ht="15" customHeight="1" thickBot="1">
      <c r="B16" s="187"/>
      <c r="C16" s="188"/>
      <c r="D16" s="188"/>
      <c r="E16" s="189"/>
      <c r="G16" s="5" t="s">
        <v>5</v>
      </c>
      <c r="H16" s="240"/>
      <c r="I16" s="24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268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 customHeight="1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166</v>
      </c>
      <c r="H22" s="85" t="s">
        <v>167</v>
      </c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20">
        <v>2</v>
      </c>
      <c r="F23" s="131">
        <v>4348.267069999999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78"/>
      <c r="C24" s="16" t="s">
        <v>13</v>
      </c>
      <c r="D24" s="17" t="s">
        <v>14</v>
      </c>
      <c r="E24" s="20">
        <v>2</v>
      </c>
      <c r="F24" s="88">
        <v>4348.267069999999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78"/>
      <c r="C25" s="16" t="s">
        <v>15</v>
      </c>
      <c r="D25" s="17" t="s">
        <v>387</v>
      </c>
      <c r="E25" s="20">
        <v>1</v>
      </c>
      <c r="F25" s="88">
        <v>2215.8413899999996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78"/>
      <c r="C26" s="16" t="s">
        <v>16</v>
      </c>
      <c r="D26" s="17" t="s">
        <v>388</v>
      </c>
      <c r="E26" s="20">
        <v>1</v>
      </c>
      <c r="F26" s="88">
        <v>2215.8413899999996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78"/>
      <c r="C27" s="18" t="s">
        <v>17</v>
      </c>
      <c r="D27" s="19" t="s">
        <v>459</v>
      </c>
      <c r="E27" s="21">
        <v>0.33400000000000002</v>
      </c>
      <c r="F27" s="88">
        <v>670.92241999999999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78"/>
      <c r="C28" s="18" t="s">
        <v>428</v>
      </c>
      <c r="D28" s="19" t="s">
        <v>430</v>
      </c>
      <c r="E28" s="21">
        <v>0.33400000000000002</v>
      </c>
      <c r="F28" s="88">
        <v>670.92241999999999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78"/>
      <c r="C29" s="18" t="s">
        <v>468</v>
      </c>
      <c r="D29" s="19" t="s">
        <v>469</v>
      </c>
      <c r="E29" s="21">
        <v>1.516</v>
      </c>
      <c r="F29" s="88">
        <v>3299.2926088888885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78"/>
      <c r="C30" s="18" t="s">
        <v>18</v>
      </c>
      <c r="D30" s="17" t="s">
        <v>19</v>
      </c>
      <c r="E30" s="21">
        <v>1</v>
      </c>
      <c r="F30" s="88">
        <v>2201.8585399999988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78"/>
      <c r="C31" s="16" t="s">
        <v>310</v>
      </c>
      <c r="D31" s="17" t="s">
        <v>389</v>
      </c>
      <c r="E31" s="20">
        <v>0.58599999999999997</v>
      </c>
      <c r="F31" s="88">
        <v>1290.3951523076923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78"/>
      <c r="C32" s="16" t="s">
        <v>311</v>
      </c>
      <c r="D32" s="17" t="s">
        <v>390</v>
      </c>
      <c r="E32" s="20">
        <v>0.58599999999999997</v>
      </c>
      <c r="F32" s="88">
        <v>1290.3951523076923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78"/>
      <c r="C33" s="16" t="s">
        <v>312</v>
      </c>
      <c r="D33" s="17" t="s">
        <v>391</v>
      </c>
      <c r="E33" s="20">
        <v>0.48199999999999998</v>
      </c>
      <c r="F33" s="88">
        <v>1061.4075230769229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79"/>
      <c r="C34" s="16" t="s">
        <v>313</v>
      </c>
      <c r="D34" s="17" t="s">
        <v>392</v>
      </c>
      <c r="E34" s="21">
        <v>0.48199999999999998</v>
      </c>
      <c r="F34" s="88">
        <v>1061.4075230769229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166</v>
      </c>
      <c r="H35" s="85" t="s">
        <v>167</v>
      </c>
      <c r="I35" s="15" t="s">
        <v>168</v>
      </c>
      <c r="J35" s="8"/>
    </row>
    <row r="36" spans="2:10" ht="15.6" customHeight="1">
      <c r="B36" s="178"/>
      <c r="C36" s="18" t="s">
        <v>20</v>
      </c>
      <c r="D36" s="19" t="s">
        <v>393</v>
      </c>
      <c r="E36" s="20">
        <v>0.14599999999999999</v>
      </c>
      <c r="F36" s="88">
        <v>321.90983999999992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78"/>
      <c r="C37" s="18" t="s">
        <v>21</v>
      </c>
      <c r="D37" s="19" t="s">
        <v>22</v>
      </c>
      <c r="E37" s="21">
        <v>7.0999999999999994E-2</v>
      </c>
      <c r="F37" s="88">
        <v>156.66749000000002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78"/>
      <c r="C38" s="18" t="s">
        <v>23</v>
      </c>
      <c r="D38" s="19" t="s">
        <v>24</v>
      </c>
      <c r="E38" s="20">
        <v>9.6000000000000002E-2</v>
      </c>
      <c r="F38" s="88">
        <v>209.21467000000004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78"/>
      <c r="C39" s="18" t="s">
        <v>25</v>
      </c>
      <c r="D39" s="19" t="s">
        <v>26</v>
      </c>
      <c r="E39" s="21">
        <v>1.9E-2</v>
      </c>
      <c r="F39" s="88">
        <v>41.814919999999994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78"/>
      <c r="C40" s="18" t="s">
        <v>27</v>
      </c>
      <c r="D40" s="19" t="s">
        <v>28</v>
      </c>
      <c r="E40" s="21">
        <v>1.9E-2</v>
      </c>
      <c r="F40" s="88">
        <v>41.814919999999994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78"/>
      <c r="C41" s="16" t="s">
        <v>431</v>
      </c>
      <c r="D41" s="17" t="s">
        <v>432</v>
      </c>
      <c r="E41" s="21">
        <v>0.10199999999999999</v>
      </c>
      <c r="F41" s="88">
        <v>225.35492000000002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78"/>
      <c r="C42" s="16" t="s">
        <v>433</v>
      </c>
      <c r="D42" s="17" t="s">
        <v>434</v>
      </c>
      <c r="E42" s="21">
        <v>0.10199999999999999</v>
      </c>
      <c r="F42" s="88">
        <v>225.35492000000002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79"/>
      <c r="C43" s="18" t="s">
        <v>435</v>
      </c>
      <c r="D43" s="19" t="s">
        <v>460</v>
      </c>
      <c r="E43" s="21">
        <v>0.1</v>
      </c>
      <c r="F43" s="88">
        <v>220.03065000000001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166</v>
      </c>
      <c r="H44" s="85" t="s">
        <v>167</v>
      </c>
      <c r="I44" s="15" t="s">
        <v>168</v>
      </c>
      <c r="J44" s="8"/>
    </row>
    <row r="45" spans="2:10" ht="15.6" customHeight="1">
      <c r="B45" s="204" t="s">
        <v>29</v>
      </c>
      <c r="C45" s="18" t="s">
        <v>30</v>
      </c>
      <c r="D45" s="19" t="s">
        <v>422</v>
      </c>
      <c r="E45" s="21">
        <v>6.2E-2</v>
      </c>
      <c r="F45" s="133">
        <v>136.09974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205"/>
      <c r="C46" s="18" t="s">
        <v>31</v>
      </c>
      <c r="D46" s="19" t="s">
        <v>423</v>
      </c>
      <c r="E46" s="21">
        <v>0.129</v>
      </c>
      <c r="F46" s="88">
        <v>284.36786000000006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205"/>
      <c r="C47" s="18" t="s">
        <v>32</v>
      </c>
      <c r="D47" s="19" t="s">
        <v>33</v>
      </c>
      <c r="E47" s="21">
        <v>0.13300000000000001</v>
      </c>
      <c r="F47" s="88">
        <v>294.20335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166</v>
      </c>
      <c r="H48" s="85" t="s">
        <v>167</v>
      </c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20">
        <v>7.1999999999999995E-2</v>
      </c>
      <c r="F49" s="133">
        <v>157.74618999999996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78"/>
      <c r="C50" s="18" t="s">
        <v>37</v>
      </c>
      <c r="D50" s="19" t="s">
        <v>38</v>
      </c>
      <c r="E50" s="20">
        <v>7.1999999999999995E-2</v>
      </c>
      <c r="F50" s="88">
        <v>157.74618999999996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78"/>
      <c r="C51" s="18" t="s">
        <v>39</v>
      </c>
      <c r="D51" s="19" t="s">
        <v>40</v>
      </c>
      <c r="E51" s="20">
        <v>6.9000000000000006E-2</v>
      </c>
      <c r="F51" s="88">
        <v>152.19812999999996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78"/>
      <c r="C52" s="18" t="s">
        <v>41</v>
      </c>
      <c r="D52" s="19" t="s">
        <v>42</v>
      </c>
      <c r="E52" s="20">
        <v>0.12</v>
      </c>
      <c r="F52" s="88">
        <v>264.69688000000002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78"/>
      <c r="C53" s="18" t="s">
        <v>43</v>
      </c>
      <c r="D53" s="19" t="s">
        <v>44</v>
      </c>
      <c r="E53" s="20">
        <v>7.3999999999999996E-2</v>
      </c>
      <c r="F53" s="88">
        <v>162.03361999999998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78"/>
      <c r="C54" s="18" t="s">
        <v>45</v>
      </c>
      <c r="D54" s="19" t="s">
        <v>46</v>
      </c>
      <c r="E54" s="20">
        <v>5.1999999999999998E-2</v>
      </c>
      <c r="F54" s="88">
        <v>113.55651999999995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78"/>
      <c r="C55" s="18" t="s">
        <v>47</v>
      </c>
      <c r="D55" s="19" t="s">
        <v>424</v>
      </c>
      <c r="E55" s="20">
        <v>0.122</v>
      </c>
      <c r="F55" s="88">
        <v>270.06300999999991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78"/>
      <c r="C56" s="18" t="s">
        <v>48</v>
      </c>
      <c r="D56" s="19" t="s">
        <v>49</v>
      </c>
      <c r="E56" s="20">
        <v>0.122</v>
      </c>
      <c r="F56" s="88">
        <v>270.06300999999991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78"/>
      <c r="C57" s="18" t="s">
        <v>50</v>
      </c>
      <c r="D57" s="19" t="s">
        <v>51</v>
      </c>
      <c r="E57" s="20">
        <v>6.2E-2</v>
      </c>
      <c r="F57" s="88">
        <v>136.99651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78"/>
      <c r="C58" s="18" t="s">
        <v>52</v>
      </c>
      <c r="D58" s="19" t="s">
        <v>425</v>
      </c>
      <c r="E58" s="20">
        <v>9.8000000000000004E-2</v>
      </c>
      <c r="F58" s="88">
        <v>215.51943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78"/>
      <c r="C59" s="18" t="s">
        <v>53</v>
      </c>
      <c r="D59" s="19" t="s">
        <v>54</v>
      </c>
      <c r="E59" s="20">
        <v>0.107</v>
      </c>
      <c r="F59" s="88">
        <v>234.98754999999997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78"/>
      <c r="C60" s="18" t="s">
        <v>55</v>
      </c>
      <c r="D60" s="19" t="s">
        <v>56</v>
      </c>
      <c r="E60" s="20">
        <v>0.106</v>
      </c>
      <c r="F60" s="88">
        <v>230.72104999999999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78"/>
      <c r="C61" s="18" t="s">
        <v>57</v>
      </c>
      <c r="D61" s="19" t="s">
        <v>58</v>
      </c>
      <c r="E61" s="20">
        <v>0.13600000000000001</v>
      </c>
      <c r="F61" s="88">
        <v>297.45394000000005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78"/>
      <c r="C62" s="18" t="s">
        <v>59</v>
      </c>
      <c r="D62" s="19" t="s">
        <v>60</v>
      </c>
      <c r="E62" s="20">
        <v>0.13300000000000001</v>
      </c>
      <c r="F62" s="88">
        <v>292.44522999999981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78"/>
      <c r="C63" s="18" t="s">
        <v>61</v>
      </c>
      <c r="D63" s="19" t="s">
        <v>62</v>
      </c>
      <c r="E63" s="20">
        <v>0.06</v>
      </c>
      <c r="F63" s="88">
        <v>132.12786999999994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78"/>
      <c r="C64" s="18" t="s">
        <v>63</v>
      </c>
      <c r="D64" s="19" t="s">
        <v>64</v>
      </c>
      <c r="E64" s="20">
        <v>9.2999999999999999E-2</v>
      </c>
      <c r="F64" s="88">
        <v>204.74530999999999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78"/>
      <c r="C65" s="18" t="s">
        <v>65</v>
      </c>
      <c r="D65" s="19" t="s">
        <v>163</v>
      </c>
      <c r="E65" s="20">
        <v>0.12</v>
      </c>
      <c r="F65" s="88">
        <v>264.23480999999992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78"/>
      <c r="C66" s="18" t="s">
        <v>66</v>
      </c>
      <c r="D66" s="19" t="s">
        <v>164</v>
      </c>
      <c r="E66" s="20">
        <v>0.127</v>
      </c>
      <c r="F66" s="88">
        <v>279.71656999999999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78"/>
      <c r="C67" s="18" t="s">
        <v>67</v>
      </c>
      <c r="D67" s="19" t="s">
        <v>165</v>
      </c>
      <c r="E67" s="20">
        <v>0.12</v>
      </c>
      <c r="F67" s="88">
        <v>264.17845999999997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78"/>
      <c r="C68" s="22" t="s">
        <v>68</v>
      </c>
      <c r="D68" s="23" t="s">
        <v>69</v>
      </c>
      <c r="E68" s="24">
        <v>0.08</v>
      </c>
      <c r="F68" s="88">
        <v>176.15654000000004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78"/>
      <c r="C69" s="18" t="s">
        <v>70</v>
      </c>
      <c r="D69" s="19" t="s">
        <v>71</v>
      </c>
      <c r="E69" s="20">
        <v>0.30299999999999999</v>
      </c>
      <c r="F69" s="88">
        <v>667.34982999999977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78"/>
      <c r="C70" s="18" t="s">
        <v>314</v>
      </c>
      <c r="D70" s="19" t="s">
        <v>394</v>
      </c>
      <c r="E70" s="20">
        <v>0.25</v>
      </c>
      <c r="F70" s="132">
        <v>550.49441999999999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79"/>
      <c r="C71" s="18" t="s">
        <v>470</v>
      </c>
      <c r="D71" s="19" t="s">
        <v>471</v>
      </c>
      <c r="E71" s="20">
        <v>0.14699999999999999</v>
      </c>
      <c r="F71" s="132">
        <v>323.7478325925926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166</v>
      </c>
      <c r="H72" s="85" t="s">
        <v>167</v>
      </c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20">
        <v>0.122</v>
      </c>
      <c r="F73" s="133">
        <v>270.06300999999991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78"/>
      <c r="C74" s="18" t="s">
        <v>75</v>
      </c>
      <c r="D74" s="19" t="s">
        <v>76</v>
      </c>
      <c r="E74" s="20">
        <v>0.16700000000000001</v>
      </c>
      <c r="F74" s="88">
        <v>367.51469999999989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78"/>
      <c r="C75" s="25">
        <v>463</v>
      </c>
      <c r="D75" s="26" t="s">
        <v>77</v>
      </c>
      <c r="E75" s="27">
        <v>0.114</v>
      </c>
      <c r="F75" s="88">
        <v>250.98772999999989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78"/>
      <c r="C76" s="25">
        <v>464</v>
      </c>
      <c r="D76" s="26" t="s">
        <v>78</v>
      </c>
      <c r="E76" s="27">
        <v>0.115</v>
      </c>
      <c r="F76" s="88">
        <v>253.08233999999996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78"/>
      <c r="C77" s="9">
        <v>470</v>
      </c>
      <c r="D77" s="10" t="s">
        <v>79</v>
      </c>
      <c r="E77" s="65">
        <v>0.122</v>
      </c>
      <c r="F77" s="88">
        <v>268.56409999999994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78"/>
      <c r="C78" s="9">
        <v>471</v>
      </c>
      <c r="D78" s="10" t="s">
        <v>80</v>
      </c>
      <c r="E78" s="65">
        <v>0.122</v>
      </c>
      <c r="F78" s="88">
        <v>268.56409999999994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79"/>
      <c r="C79" s="9">
        <v>520</v>
      </c>
      <c r="D79" s="19" t="s">
        <v>395</v>
      </c>
      <c r="E79" s="65">
        <v>2.1000000000000001E-2</v>
      </c>
      <c r="F79" s="88">
        <v>46.144209999999994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166</v>
      </c>
      <c r="H80" s="85" t="s">
        <v>167</v>
      </c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20">
        <v>7.9000000000000001E-2</v>
      </c>
      <c r="F81" s="133">
        <v>174.74134999999995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78"/>
      <c r="C82" s="18" t="s">
        <v>84</v>
      </c>
      <c r="D82" s="19" t="s">
        <v>85</v>
      </c>
      <c r="E82" s="20">
        <v>0.08</v>
      </c>
      <c r="F82" s="88">
        <v>176.33847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78"/>
      <c r="C83" s="18" t="s">
        <v>86</v>
      </c>
      <c r="D83" s="19" t="s">
        <v>87</v>
      </c>
      <c r="E83" s="20">
        <v>0.32900000000000001</v>
      </c>
      <c r="F83" s="88">
        <v>728.83573000000013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78"/>
      <c r="C84" s="18" t="s">
        <v>88</v>
      </c>
      <c r="D84" s="19" t="s">
        <v>89</v>
      </c>
      <c r="E84" s="20">
        <v>0.109</v>
      </c>
      <c r="F84" s="88">
        <v>241.15224000000001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78"/>
      <c r="C85" s="18" t="s">
        <v>90</v>
      </c>
      <c r="D85" s="19" t="s">
        <v>91</v>
      </c>
      <c r="E85" s="20">
        <v>0.06</v>
      </c>
      <c r="F85" s="88">
        <v>132.52715000000001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78"/>
      <c r="C86" s="18" t="s">
        <v>92</v>
      </c>
      <c r="D86" s="19" t="s">
        <v>93</v>
      </c>
      <c r="E86" s="20">
        <v>0.06</v>
      </c>
      <c r="F86" s="88">
        <v>132.52715000000001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78"/>
      <c r="C87" s="18" t="s">
        <v>94</v>
      </c>
      <c r="D87" s="19" t="s">
        <v>95</v>
      </c>
      <c r="E87" s="20">
        <v>0.06</v>
      </c>
      <c r="F87" s="88">
        <v>132.52715000000001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78"/>
      <c r="C88" s="18" t="s">
        <v>96</v>
      </c>
      <c r="D88" s="19" t="s">
        <v>97</v>
      </c>
      <c r="E88" s="20">
        <v>0.06</v>
      </c>
      <c r="F88" s="88">
        <v>132.52715000000001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78"/>
      <c r="C89" s="18" t="s">
        <v>98</v>
      </c>
      <c r="D89" s="19" t="s">
        <v>99</v>
      </c>
      <c r="E89" s="20">
        <v>0.129</v>
      </c>
      <c r="F89" s="88">
        <v>284.20685999999995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78"/>
      <c r="C90" s="18" t="s">
        <v>100</v>
      </c>
      <c r="D90" s="19" t="s">
        <v>101</v>
      </c>
      <c r="E90" s="20">
        <v>0.13300000000000001</v>
      </c>
      <c r="F90" s="88">
        <v>294.20335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78"/>
      <c r="C91" s="18" t="s">
        <v>102</v>
      </c>
      <c r="D91" s="19" t="s">
        <v>103</v>
      </c>
      <c r="E91" s="21">
        <v>0.06</v>
      </c>
      <c r="F91" s="88">
        <v>132.52715000000001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78"/>
      <c r="C92" s="18" t="s">
        <v>104</v>
      </c>
      <c r="D92" s="19" t="s">
        <v>105</v>
      </c>
      <c r="E92" s="20">
        <v>9.8000000000000004E-2</v>
      </c>
      <c r="F92" s="88">
        <v>215.68042999999992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78"/>
      <c r="C93" s="18" t="s">
        <v>106</v>
      </c>
      <c r="D93" s="19" t="s">
        <v>107</v>
      </c>
      <c r="E93" s="20">
        <v>0.09</v>
      </c>
      <c r="F93" s="88">
        <v>195.84844999999996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78"/>
      <c r="C94" s="18" t="s">
        <v>108</v>
      </c>
      <c r="D94" s="19" t="s">
        <v>109</v>
      </c>
      <c r="E94" s="20">
        <v>0.08</v>
      </c>
      <c r="F94" s="88">
        <v>174.22292999999991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78"/>
      <c r="C95" s="18" t="s">
        <v>110</v>
      </c>
      <c r="D95" s="19" t="s">
        <v>111</v>
      </c>
      <c r="E95" s="20">
        <v>6.4000000000000001E-2</v>
      </c>
      <c r="F95" s="88">
        <v>140.02974999999998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78"/>
      <c r="C96" s="18" t="s">
        <v>112</v>
      </c>
      <c r="D96" s="19" t="s">
        <v>113</v>
      </c>
      <c r="E96" s="20">
        <v>0.30299999999999999</v>
      </c>
      <c r="F96" s="88">
        <v>667.16145999999969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78"/>
      <c r="C97" s="18" t="s">
        <v>114</v>
      </c>
      <c r="D97" s="19" t="s">
        <v>115</v>
      </c>
      <c r="E97" s="20">
        <v>0.11</v>
      </c>
      <c r="F97" s="88">
        <v>242.23094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78"/>
      <c r="C98" s="18" t="s">
        <v>116</v>
      </c>
      <c r="D98" s="19" t="s">
        <v>117</v>
      </c>
      <c r="E98" s="20">
        <v>9.0999999999999998E-2</v>
      </c>
      <c r="F98" s="88">
        <v>200.27594999999997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78"/>
      <c r="C99" s="18" t="s">
        <v>118</v>
      </c>
      <c r="D99" s="19" t="s">
        <v>119</v>
      </c>
      <c r="E99" s="20">
        <v>0.10299999999999999</v>
      </c>
      <c r="F99" s="88">
        <v>226.74917999999994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78"/>
      <c r="C100" s="18" t="s">
        <v>120</v>
      </c>
      <c r="D100" s="19" t="s">
        <v>121</v>
      </c>
      <c r="E100" s="20">
        <v>8.4000000000000005E-2</v>
      </c>
      <c r="F100" s="88">
        <v>184.99705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78"/>
      <c r="C101" s="18" t="s">
        <v>122</v>
      </c>
      <c r="D101" s="19" t="s">
        <v>123</v>
      </c>
      <c r="E101" s="20">
        <v>5.8999999999999997E-2</v>
      </c>
      <c r="F101" s="88">
        <v>129.89319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78"/>
      <c r="C102" s="18" t="s">
        <v>124</v>
      </c>
      <c r="D102" s="19" t="s">
        <v>125</v>
      </c>
      <c r="E102" s="20">
        <v>5.8999999999999997E-2</v>
      </c>
      <c r="F102" s="88">
        <v>129.89319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78"/>
      <c r="C103" s="18" t="s">
        <v>126</v>
      </c>
      <c r="D103" s="19" t="s">
        <v>127</v>
      </c>
      <c r="E103" s="20">
        <v>9.1999999999999998E-2</v>
      </c>
      <c r="F103" s="88">
        <v>202.53155999999993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78"/>
      <c r="C104" s="18" t="s">
        <v>128</v>
      </c>
      <c r="D104" s="19" t="s">
        <v>129</v>
      </c>
      <c r="E104" s="20">
        <v>8.4000000000000005E-2</v>
      </c>
      <c r="F104" s="88">
        <v>184.79418999999993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78"/>
      <c r="C105" s="18" t="s">
        <v>130</v>
      </c>
      <c r="D105" s="19" t="s">
        <v>131</v>
      </c>
      <c r="E105" s="20">
        <v>0.129</v>
      </c>
      <c r="F105" s="88">
        <v>284.04585999999995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166</v>
      </c>
      <c r="H106" s="85" t="s">
        <v>167</v>
      </c>
      <c r="I106" s="15" t="s">
        <v>168</v>
      </c>
      <c r="J106" s="8"/>
    </row>
    <row r="107" spans="2:10" ht="15.6" customHeight="1">
      <c r="B107" s="177" t="s">
        <v>475</v>
      </c>
      <c r="C107" s="120" t="s">
        <v>400</v>
      </c>
      <c r="D107" s="121" t="s">
        <v>440</v>
      </c>
      <c r="E107" s="20">
        <v>0.14499999999999999</v>
      </c>
      <c r="F107" s="132">
        <v>319.27587999999974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78"/>
      <c r="C108" s="120" t="s">
        <v>402</v>
      </c>
      <c r="D108" s="121" t="s">
        <v>458</v>
      </c>
      <c r="E108" s="20">
        <v>7.2999999999999995E-2</v>
      </c>
      <c r="F108" s="132">
        <v>160.69570999999988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78"/>
      <c r="C109" s="120" t="s">
        <v>403</v>
      </c>
      <c r="D109" s="121" t="s">
        <v>443</v>
      </c>
      <c r="E109" s="20">
        <v>8.6999999999999994E-2</v>
      </c>
      <c r="F109" s="132">
        <v>191.49822999999984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78"/>
      <c r="C110" s="120" t="s">
        <v>404</v>
      </c>
      <c r="D110" s="121" t="s">
        <v>446</v>
      </c>
      <c r="E110" s="20">
        <v>7.2999999999999995E-2</v>
      </c>
      <c r="F110" s="132">
        <v>160.69570999999988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78"/>
      <c r="C111" s="18" t="s">
        <v>472</v>
      </c>
      <c r="D111" s="19" t="s">
        <v>132</v>
      </c>
      <c r="E111" s="20">
        <v>6.4000000000000001E-2</v>
      </c>
      <c r="F111" s="132">
        <v>140.90092592592592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79"/>
      <c r="C112" s="18" t="s">
        <v>473</v>
      </c>
      <c r="D112" s="19" t="s">
        <v>474</v>
      </c>
      <c r="E112" s="20">
        <v>0.21</v>
      </c>
      <c r="F112" s="132">
        <v>462.41330074074062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166</v>
      </c>
      <c r="H113" s="85" t="s">
        <v>167</v>
      </c>
      <c r="I113" s="15" t="s">
        <v>168</v>
      </c>
      <c r="J113" s="8"/>
    </row>
    <row r="114" spans="2:10" ht="15.6" customHeight="1">
      <c r="B114" s="177" t="s">
        <v>427</v>
      </c>
      <c r="C114" s="120" t="s">
        <v>396</v>
      </c>
      <c r="D114" s="121" t="s">
        <v>436</v>
      </c>
      <c r="E114" s="20">
        <v>0.64600000000000002</v>
      </c>
      <c r="F114" s="134">
        <v>1421.4625599999988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78"/>
      <c r="C115" s="120" t="s">
        <v>397</v>
      </c>
      <c r="D115" s="121" t="s">
        <v>437</v>
      </c>
      <c r="E115" s="20">
        <v>0.107</v>
      </c>
      <c r="F115" s="132">
        <v>235.92617999999976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78"/>
      <c r="C116" s="120" t="s">
        <v>398</v>
      </c>
      <c r="D116" s="121" t="s">
        <v>438</v>
      </c>
      <c r="E116" s="20">
        <v>0.17899999999999999</v>
      </c>
      <c r="F116" s="132">
        <v>393.21029999999979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78"/>
      <c r="C117" s="120" t="s">
        <v>399</v>
      </c>
      <c r="D117" s="121" t="s">
        <v>439</v>
      </c>
      <c r="E117" s="20">
        <v>0.17899999999999999</v>
      </c>
      <c r="F117" s="132">
        <v>393.21029999999979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78"/>
      <c r="C118" s="120" t="s">
        <v>401</v>
      </c>
      <c r="D118" s="121" t="s">
        <v>457</v>
      </c>
      <c r="E118" s="20">
        <v>0.2</v>
      </c>
      <c r="F118" s="132">
        <v>440.39134999999965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166</v>
      </c>
      <c r="H119" s="85" t="s">
        <v>167</v>
      </c>
      <c r="I119" s="15" t="s">
        <v>168</v>
      </c>
      <c r="J119" s="8"/>
    </row>
    <row r="120" spans="2:10" ht="15.6" customHeight="1">
      <c r="B120" s="178" t="s">
        <v>133</v>
      </c>
      <c r="C120" s="18" t="s">
        <v>134</v>
      </c>
      <c r="D120" s="19" t="s">
        <v>135</v>
      </c>
      <c r="E120" s="20">
        <v>1.4E-2</v>
      </c>
      <c r="F120" s="88">
        <v>30.942589999999985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78"/>
      <c r="C121" s="18" t="s">
        <v>136</v>
      </c>
      <c r="D121" s="19" t="s">
        <v>137</v>
      </c>
      <c r="E121" s="21">
        <v>3.1E-2</v>
      </c>
      <c r="F121" s="88">
        <v>68.309079999999994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78"/>
      <c r="C122" s="18" t="s">
        <v>138</v>
      </c>
      <c r="D122" s="19" t="s">
        <v>139</v>
      </c>
      <c r="E122" s="20">
        <v>0.08</v>
      </c>
      <c r="F122" s="88">
        <v>176.33847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78"/>
      <c r="C123" s="18" t="s">
        <v>140</v>
      </c>
      <c r="D123" s="19" t="s">
        <v>141</v>
      </c>
      <c r="E123" s="21">
        <v>2.9000000000000001E-2</v>
      </c>
      <c r="F123" s="88">
        <v>63.83972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78"/>
      <c r="C124" s="18" t="s">
        <v>142</v>
      </c>
      <c r="D124" s="19" t="s">
        <v>143</v>
      </c>
      <c r="E124" s="21">
        <v>0.06</v>
      </c>
      <c r="F124" s="88">
        <v>132.52715000000001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78"/>
      <c r="C125" s="18" t="s">
        <v>144</v>
      </c>
      <c r="D125" s="19" t="s">
        <v>145</v>
      </c>
      <c r="E125" s="21">
        <v>9.2999999999999999E-2</v>
      </c>
      <c r="F125" s="88">
        <v>205.68393999999995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78"/>
      <c r="C126" s="18" t="s">
        <v>146</v>
      </c>
      <c r="D126" s="19" t="s">
        <v>147</v>
      </c>
      <c r="E126" s="21">
        <v>0.17699999999999999</v>
      </c>
      <c r="F126" s="88">
        <v>392.23624999999998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78"/>
      <c r="C127" s="18" t="s">
        <v>148</v>
      </c>
      <c r="D127" s="19" t="s">
        <v>149</v>
      </c>
      <c r="E127" s="21">
        <v>0.17699999999999999</v>
      </c>
      <c r="F127" s="88">
        <v>392.23624999999998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78"/>
      <c r="C128" s="18" t="s">
        <v>150</v>
      </c>
      <c r="D128" s="19" t="s">
        <v>151</v>
      </c>
      <c r="E128" s="21">
        <v>2.7E-2</v>
      </c>
      <c r="F128" s="88">
        <v>59.412219999999984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78"/>
      <c r="C129" s="18" t="s">
        <v>152</v>
      </c>
      <c r="D129" s="19" t="s">
        <v>153</v>
      </c>
      <c r="E129" s="21">
        <v>9.9000000000000005E-2</v>
      </c>
      <c r="F129" s="88">
        <v>218.11152999999999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78"/>
      <c r="C130" s="18" t="s">
        <v>178</v>
      </c>
      <c r="D130" s="19" t="s">
        <v>179</v>
      </c>
      <c r="E130" s="21">
        <v>1.7000000000000001E-2</v>
      </c>
      <c r="F130" s="88">
        <v>37.506559999999986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78"/>
      <c r="C131" s="25">
        <v>521</v>
      </c>
      <c r="D131" s="19" t="s">
        <v>405</v>
      </c>
      <c r="E131" s="27">
        <v>7.0999999999999994E-2</v>
      </c>
      <c r="F131" s="88">
        <v>156.24727999999999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78"/>
      <c r="C132" s="25">
        <v>522</v>
      </c>
      <c r="D132" s="19" t="s">
        <v>406</v>
      </c>
      <c r="E132" s="27">
        <v>7.0999999999999994E-2</v>
      </c>
      <c r="F132" s="88">
        <v>156.24727999999999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78"/>
      <c r="C133" s="25">
        <v>523</v>
      </c>
      <c r="D133" s="19" t="s">
        <v>407</v>
      </c>
      <c r="E133" s="27">
        <v>6.2E-2</v>
      </c>
      <c r="F133" s="88">
        <v>136.45715999999999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79"/>
      <c r="C134" s="25">
        <v>524</v>
      </c>
      <c r="D134" s="26" t="s">
        <v>408</v>
      </c>
      <c r="E134" s="27">
        <v>0.121</v>
      </c>
      <c r="F134" s="88">
        <v>266.35034999999993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166</v>
      </c>
      <c r="H135" s="85" t="s">
        <v>167</v>
      </c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20">
        <v>4.4999999999999998E-2</v>
      </c>
      <c r="F136" s="133">
        <v>97.815550000000002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78"/>
      <c r="C137" s="18" t="s">
        <v>155</v>
      </c>
      <c r="D137" s="19" t="s">
        <v>156</v>
      </c>
      <c r="E137" s="20">
        <v>0.128</v>
      </c>
      <c r="F137" s="88">
        <v>281.9512499999999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78"/>
      <c r="C138" s="18" t="s">
        <v>157</v>
      </c>
      <c r="D138" s="19" t="s">
        <v>158</v>
      </c>
      <c r="E138" s="20">
        <v>0.128</v>
      </c>
      <c r="F138" s="88">
        <v>281.9512499999999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78"/>
      <c r="C139" s="18" t="s">
        <v>159</v>
      </c>
      <c r="D139" s="19" t="s">
        <v>160</v>
      </c>
      <c r="E139" s="20">
        <v>0.159</v>
      </c>
      <c r="F139" s="88">
        <v>350.09933000000001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78"/>
      <c r="C140" s="18" t="s">
        <v>161</v>
      </c>
      <c r="D140" s="19" t="s">
        <v>162</v>
      </c>
      <c r="E140" s="20">
        <v>0.13300000000000001</v>
      </c>
      <c r="F140" s="88">
        <v>292.44522999999981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78"/>
      <c r="C141" s="18" t="s">
        <v>476</v>
      </c>
      <c r="D141" s="19" t="s">
        <v>477</v>
      </c>
      <c r="E141" s="20">
        <v>7.1999999999999995E-2</v>
      </c>
      <c r="F141" s="88">
        <v>158.5985074074074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166</v>
      </c>
      <c r="H142" s="85" t="s">
        <v>167</v>
      </c>
      <c r="I142" s="15" t="s">
        <v>168</v>
      </c>
      <c r="J142" s="8"/>
    </row>
    <row r="143" spans="2:10" ht="15.6" customHeight="1">
      <c r="B143" s="177" t="s">
        <v>478</v>
      </c>
      <c r="C143" s="18" t="s">
        <v>447</v>
      </c>
      <c r="D143" s="19" t="s">
        <v>452</v>
      </c>
      <c r="E143" s="20">
        <v>0.34100000000000003</v>
      </c>
      <c r="F143" s="88">
        <v>206.95905999999994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78"/>
      <c r="C144" s="18" t="s">
        <v>448</v>
      </c>
      <c r="D144" s="19" t="s">
        <v>453</v>
      </c>
      <c r="E144" s="20">
        <v>9.4E-2</v>
      </c>
      <c r="F144" s="134">
        <v>195.94666000000001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2" ht="15.6" customHeight="1">
      <c r="B145" s="178"/>
      <c r="C145" s="18" t="s">
        <v>449</v>
      </c>
      <c r="D145" s="19" t="s">
        <v>454</v>
      </c>
      <c r="E145" s="20">
        <v>8.8999999999999996E-2</v>
      </c>
      <c r="F145" s="132">
        <v>206.95905999999994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2" ht="15.6" customHeight="1">
      <c r="B146" s="178"/>
      <c r="C146" s="18" t="s">
        <v>450</v>
      </c>
      <c r="D146" s="19" t="s">
        <v>455</v>
      </c>
      <c r="E146" s="20">
        <v>9.4E-2</v>
      </c>
      <c r="F146" s="132">
        <v>226.74917999999994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2" ht="15.6" customHeight="1">
      <c r="B147" s="178"/>
      <c r="C147" s="18" t="s">
        <v>451</v>
      </c>
      <c r="D147" s="19" t="s">
        <v>456</v>
      </c>
      <c r="E147" s="20">
        <v>0.10299999999999999</v>
      </c>
      <c r="F147" s="88">
        <v>750.91329185185168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2" ht="15.6" customHeight="1">
      <c r="B148" s="232"/>
      <c r="C148" s="233"/>
      <c r="D148" s="233"/>
      <c r="E148" s="233"/>
      <c r="F148" s="234"/>
      <c r="G148" s="233"/>
      <c r="H148" s="233"/>
      <c r="I148" s="235"/>
      <c r="J148" s="8"/>
    </row>
    <row r="149" spans="2:12" ht="15.6" customHeight="1">
      <c r="B149" s="156" t="s">
        <v>249</v>
      </c>
      <c r="C149" s="156"/>
      <c r="D149" s="156"/>
      <c r="E149" s="156"/>
      <c r="F149" s="156"/>
      <c r="G149" s="156"/>
      <c r="H149" s="156"/>
      <c r="I149" s="156"/>
      <c r="J149" s="8"/>
    </row>
    <row r="150" spans="2:12" ht="15.6" customHeight="1">
      <c r="B150" s="156" t="s">
        <v>264</v>
      </c>
      <c r="C150" s="156"/>
      <c r="D150" s="156"/>
      <c r="E150" s="156"/>
      <c r="F150" s="156"/>
      <c r="G150" s="156"/>
      <c r="H150" s="156"/>
      <c r="I150" s="156"/>
      <c r="J150" s="8"/>
    </row>
    <row r="151" spans="2:12" ht="15.6" customHeight="1">
      <c r="B151" s="13" t="s">
        <v>6</v>
      </c>
      <c r="C151" s="13" t="s">
        <v>7</v>
      </c>
      <c r="D151" s="37" t="s">
        <v>265</v>
      </c>
      <c r="E151" s="28"/>
      <c r="F151" s="92" t="s">
        <v>9</v>
      </c>
      <c r="G151" s="15" t="s">
        <v>166</v>
      </c>
      <c r="H151" s="15"/>
      <c r="I151" s="15" t="s">
        <v>168</v>
      </c>
      <c r="J151" s="8"/>
    </row>
    <row r="152" spans="2:12" ht="15.6" customHeight="1">
      <c r="B152" s="164"/>
      <c r="C152" s="31">
        <v>1001</v>
      </c>
      <c r="D152" s="34" t="s">
        <v>181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2" ht="15.6" customHeight="1">
      <c r="B153" s="164"/>
      <c r="C153" s="31">
        <v>1004</v>
      </c>
      <c r="D153" s="34" t="s">
        <v>479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2" s="83" customFormat="1" ht="18" customHeight="1">
      <c r="B154" s="164"/>
      <c r="C154" s="31">
        <v>9093</v>
      </c>
      <c r="D154" s="34" t="s">
        <v>480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  <c r="J154" s="12"/>
      <c r="K154" s="12"/>
      <c r="L154" s="12"/>
    </row>
    <row r="155" spans="2:12" s="83" customFormat="1" ht="18" customHeight="1">
      <c r="B155" s="164"/>
      <c r="C155" s="31">
        <v>1008</v>
      </c>
      <c r="D155" s="34" t="s">
        <v>182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  <c r="J155" s="12"/>
      <c r="K155" s="12"/>
      <c r="L155" s="12"/>
    </row>
    <row r="156" spans="2:12" s="83" customFormat="1" ht="15.6" customHeight="1">
      <c r="B156" s="165"/>
      <c r="C156" s="135">
        <v>1148</v>
      </c>
      <c r="D156" s="35" t="s">
        <v>461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  <c r="J156" s="12"/>
      <c r="K156" s="12"/>
      <c r="L156" s="12"/>
    </row>
    <row r="157" spans="2:12" s="83" customFormat="1" ht="15.6" customHeight="1">
      <c r="B157" s="13" t="s">
        <v>6</v>
      </c>
      <c r="C157" s="13" t="s">
        <v>7</v>
      </c>
      <c r="D157" s="37" t="s">
        <v>265</v>
      </c>
      <c r="E157" s="28"/>
      <c r="F157" s="92" t="s">
        <v>9</v>
      </c>
      <c r="G157" s="87" t="s">
        <v>166</v>
      </c>
      <c r="H157" s="15"/>
      <c r="I157" s="15" t="s">
        <v>168</v>
      </c>
      <c r="J157" s="12"/>
      <c r="K157" s="12"/>
      <c r="L157" s="12"/>
    </row>
    <row r="158" spans="2:12" s="83" customFormat="1" ht="15.6" customHeight="1">
      <c r="B158" s="163" t="s">
        <v>183</v>
      </c>
      <c r="C158" s="31">
        <v>1100</v>
      </c>
      <c r="D158" s="34" t="s">
        <v>184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  <c r="J158" s="12"/>
      <c r="K158" s="12"/>
      <c r="L158" s="12"/>
    </row>
    <row r="159" spans="2:12" s="83" customFormat="1" ht="15.6" customHeight="1">
      <c r="B159" s="164"/>
      <c r="C159" s="31">
        <v>1106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9"/>
        <v>0</v>
      </c>
      <c r="J159" s="12"/>
      <c r="K159" s="12"/>
      <c r="L159" s="12"/>
    </row>
    <row r="160" spans="2:12" s="83" customFormat="1" ht="15.6" customHeight="1">
      <c r="B160" s="164"/>
      <c r="C160" s="31">
        <v>1107</v>
      </c>
      <c r="D160" s="34" t="s">
        <v>186</v>
      </c>
      <c r="E160" s="28"/>
      <c r="F160" s="142">
        <v>3.22</v>
      </c>
      <c r="G160" s="98">
        <v>0</v>
      </c>
      <c r="H160" s="15"/>
      <c r="I160" s="91">
        <f t="shared" si="9"/>
        <v>0</v>
      </c>
      <c r="J160" s="12"/>
      <c r="K160" s="12"/>
      <c r="L160" s="12"/>
    </row>
    <row r="161" spans="2:12" s="83" customFormat="1" ht="15.6" customHeight="1">
      <c r="B161" s="164"/>
      <c r="C161" s="31">
        <v>1042</v>
      </c>
      <c r="D161" s="34" t="s">
        <v>462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  <c r="J161" s="12"/>
      <c r="K161" s="12"/>
      <c r="L161" s="12"/>
    </row>
    <row r="162" spans="2:12" s="83" customFormat="1" ht="15.6" customHeight="1">
      <c r="B162" s="164"/>
      <c r="C162" s="31">
        <v>1124</v>
      </c>
      <c r="D162" s="34" t="s">
        <v>187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  <c r="J162" s="12"/>
      <c r="K162" s="12"/>
      <c r="L162" s="12"/>
    </row>
    <row r="163" spans="2:12" s="83" customFormat="1" ht="15.6" customHeight="1">
      <c r="B163" s="164"/>
      <c r="C163" s="31">
        <v>1139</v>
      </c>
      <c r="D163" s="78" t="s">
        <v>410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  <c r="J163" s="12"/>
      <c r="K163" s="12"/>
      <c r="L163" s="12"/>
    </row>
    <row r="164" spans="2:12" s="83" customFormat="1" ht="15.6" customHeight="1">
      <c r="B164" s="164"/>
      <c r="C164" s="31">
        <v>1143</v>
      </c>
      <c r="D164" s="78" t="s">
        <v>409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  <c r="J164" s="12"/>
      <c r="K164" s="12"/>
      <c r="L164" s="12"/>
    </row>
    <row r="165" spans="2:12" s="83" customFormat="1" ht="15.6" customHeight="1">
      <c r="B165" s="164"/>
      <c r="C165" s="31">
        <v>1147</v>
      </c>
      <c r="D165" s="80" t="s">
        <v>463</v>
      </c>
      <c r="E165" s="28"/>
      <c r="F165" s="142">
        <v>2.1</v>
      </c>
      <c r="G165" s="98">
        <v>0</v>
      </c>
      <c r="H165" s="15"/>
      <c r="I165" s="91">
        <f t="shared" si="9"/>
        <v>0</v>
      </c>
      <c r="J165" s="12"/>
      <c r="K165" s="12"/>
      <c r="L165" s="12"/>
    </row>
    <row r="166" spans="2:12" s="83" customFormat="1" ht="15.6" customHeight="1" thickBot="1">
      <c r="B166" s="165"/>
      <c r="C166" s="31">
        <v>9090</v>
      </c>
      <c r="D166" s="80" t="s">
        <v>411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  <c r="J166" s="12"/>
      <c r="K166" s="12"/>
      <c r="L166" s="12"/>
    </row>
    <row r="167" spans="2:12" s="83" customFormat="1" ht="15.6" customHeight="1">
      <c r="B167" s="13" t="s">
        <v>6</v>
      </c>
      <c r="C167" s="13" t="s">
        <v>7</v>
      </c>
      <c r="D167" s="37" t="s">
        <v>265</v>
      </c>
      <c r="E167" s="28"/>
      <c r="F167" s="92" t="s">
        <v>9</v>
      </c>
      <c r="G167" s="87" t="s">
        <v>166</v>
      </c>
      <c r="H167" s="15"/>
      <c r="I167" s="15" t="s">
        <v>168</v>
      </c>
      <c r="J167" s="12"/>
      <c r="K167" s="12"/>
      <c r="L167" s="12"/>
    </row>
    <row r="168" spans="2:12" s="83" customFormat="1" ht="15.6" customHeight="1">
      <c r="B168" s="157" t="s">
        <v>246</v>
      </c>
      <c r="C168" s="31">
        <v>1201</v>
      </c>
      <c r="D168" s="34" t="s">
        <v>188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  <c r="J168" s="12"/>
      <c r="K168" s="12"/>
      <c r="L168" s="12"/>
    </row>
    <row r="169" spans="2:12" s="83" customFormat="1" ht="15.6" customHeight="1">
      <c r="B169" s="157"/>
      <c r="C169" s="31">
        <v>1202</v>
      </c>
      <c r="D169" s="34" t="s">
        <v>316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  <c r="J169" s="12"/>
      <c r="K169" s="12"/>
      <c r="L169" s="12"/>
    </row>
    <row r="170" spans="2:12" s="83" customFormat="1" ht="15.6" customHeight="1">
      <c r="B170" s="157"/>
      <c r="C170" s="31">
        <v>1204</v>
      </c>
      <c r="D170" s="34" t="s">
        <v>317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  <c r="J170" s="12"/>
      <c r="K170" s="12"/>
      <c r="L170" s="12"/>
    </row>
    <row r="171" spans="2:12" s="83" customFormat="1" ht="15.6" customHeight="1">
      <c r="B171" s="157"/>
      <c r="C171" s="31">
        <v>1210</v>
      </c>
      <c r="D171" s="34" t="s">
        <v>189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  <c r="J171" s="12"/>
      <c r="K171" s="12"/>
      <c r="L171" s="12"/>
    </row>
    <row r="172" spans="2:12" s="83" customFormat="1" ht="15.6" customHeight="1">
      <c r="B172" s="157"/>
      <c r="C172" s="135">
        <v>1222</v>
      </c>
      <c r="D172" s="34" t="s">
        <v>318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  <c r="J172" s="12"/>
      <c r="K172" s="12"/>
      <c r="L172" s="12"/>
    </row>
    <row r="173" spans="2:12" s="83" customFormat="1" ht="15.6" customHeight="1">
      <c r="B173" s="157"/>
      <c r="C173" s="135">
        <v>1224</v>
      </c>
      <c r="D173" s="34" t="s">
        <v>319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  <c r="J173" s="12"/>
      <c r="K173" s="12"/>
      <c r="L173" s="12"/>
    </row>
    <row r="174" spans="2:12" s="83" customFormat="1" ht="15.6" customHeight="1">
      <c r="B174" s="157"/>
      <c r="C174" s="174">
        <v>1502</v>
      </c>
      <c r="D174" s="34" t="s">
        <v>190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  <c r="J174" s="12"/>
      <c r="K174" s="12"/>
      <c r="L174" s="12"/>
    </row>
    <row r="175" spans="2:12" s="83" customFormat="1" ht="15.6" customHeight="1">
      <c r="B175" s="157"/>
      <c r="C175" s="175"/>
      <c r="D175" s="34" t="s">
        <v>191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  <c r="J175" s="12"/>
      <c r="K175" s="12"/>
      <c r="L175" s="12"/>
    </row>
    <row r="176" spans="2:12" s="83" customFormat="1" ht="15.6" customHeight="1">
      <c r="B176" s="157"/>
      <c r="C176" s="176"/>
      <c r="D176" s="34" t="s">
        <v>192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  <c r="J176" s="12"/>
      <c r="K176" s="12"/>
      <c r="L176" s="12"/>
    </row>
    <row r="177" spans="2:12" s="83" customFormat="1" ht="15.6" customHeight="1">
      <c r="B177" s="157"/>
      <c r="C177" s="31">
        <v>1505</v>
      </c>
      <c r="D177" s="34" t="s">
        <v>193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  <c r="J177" s="12"/>
      <c r="K177" s="12"/>
      <c r="L177" s="12"/>
    </row>
    <row r="178" spans="2:12" s="83" customFormat="1" ht="15.6" customHeight="1">
      <c r="B178" s="157"/>
      <c r="C178" s="31">
        <v>1536</v>
      </c>
      <c r="D178" s="34" t="s">
        <v>194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  <c r="J178" s="12"/>
      <c r="K178" s="12"/>
      <c r="L178" s="12"/>
    </row>
    <row r="179" spans="2:12" s="83" customFormat="1" ht="15.6" customHeight="1" thickBot="1">
      <c r="B179" s="157"/>
      <c r="C179" s="31">
        <v>1301</v>
      </c>
      <c r="D179" s="34" t="s">
        <v>195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  <c r="J179" s="12"/>
      <c r="K179" s="12"/>
      <c r="L179" s="12"/>
    </row>
    <row r="180" spans="2:12" s="83" customFormat="1" ht="15.6" customHeight="1">
      <c r="B180" s="13" t="s">
        <v>6</v>
      </c>
      <c r="C180" s="13" t="s">
        <v>7</v>
      </c>
      <c r="D180" s="37" t="s">
        <v>265</v>
      </c>
      <c r="E180" s="28"/>
      <c r="F180" s="92" t="s">
        <v>9</v>
      </c>
      <c r="G180" s="87" t="s">
        <v>166</v>
      </c>
      <c r="H180" s="15"/>
      <c r="I180" s="15" t="s">
        <v>168</v>
      </c>
      <c r="J180" s="12"/>
      <c r="K180" s="12"/>
      <c r="L180" s="12"/>
    </row>
    <row r="181" spans="2:12" s="83" customFormat="1" ht="15.6" customHeight="1">
      <c r="B181" s="160" t="s">
        <v>247</v>
      </c>
      <c r="C181" s="31">
        <v>1212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9"/>
        <v>0</v>
      </c>
      <c r="J181" s="12"/>
      <c r="K181" s="12"/>
      <c r="L181" s="12"/>
    </row>
    <row r="182" spans="2:12" s="83" customFormat="1" ht="15.6" customHeight="1">
      <c r="B182" s="160"/>
      <c r="C182" s="31">
        <v>1223</v>
      </c>
      <c r="D182" s="34" t="s">
        <v>321</v>
      </c>
      <c r="E182" s="28"/>
      <c r="F182" s="89">
        <v>0</v>
      </c>
      <c r="G182" s="98">
        <v>0</v>
      </c>
      <c r="H182" s="15"/>
      <c r="I182" s="91">
        <f t="shared" si="9"/>
        <v>0</v>
      </c>
      <c r="J182" s="12"/>
      <c r="K182" s="12"/>
      <c r="L182" s="12"/>
    </row>
    <row r="183" spans="2:12" s="83" customFormat="1" ht="15.6" customHeight="1">
      <c r="B183" s="160"/>
      <c r="C183" s="32">
        <v>1537</v>
      </c>
      <c r="D183" s="36" t="s">
        <v>196</v>
      </c>
      <c r="E183" s="28"/>
      <c r="F183" s="89">
        <v>0</v>
      </c>
      <c r="G183" s="98">
        <v>0</v>
      </c>
      <c r="H183" s="15"/>
      <c r="I183" s="91">
        <f t="shared" si="9"/>
        <v>0</v>
      </c>
      <c r="J183" s="12"/>
      <c r="K183" s="12"/>
      <c r="L183" s="12"/>
    </row>
    <row r="184" spans="2:12" s="83" customFormat="1" ht="15.6" customHeight="1">
      <c r="B184" s="13" t="s">
        <v>6</v>
      </c>
      <c r="C184" s="13" t="s">
        <v>7</v>
      </c>
      <c r="D184" s="37" t="s">
        <v>265</v>
      </c>
      <c r="E184" s="28"/>
      <c r="F184" s="92" t="s">
        <v>9</v>
      </c>
      <c r="G184" s="87" t="s">
        <v>166</v>
      </c>
      <c r="H184" s="15"/>
      <c r="I184" s="15" t="s">
        <v>168</v>
      </c>
      <c r="J184" s="12"/>
      <c r="K184" s="12"/>
      <c r="L184" s="12"/>
    </row>
    <row r="185" spans="2:12" s="83" customFormat="1" ht="15.6" customHeight="1">
      <c r="B185" s="164"/>
      <c r="C185" s="31">
        <v>1503</v>
      </c>
      <c r="D185" s="34" t="s">
        <v>197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  <c r="J185" s="12"/>
      <c r="K185" s="12"/>
      <c r="L185" s="12"/>
    </row>
    <row r="186" spans="2:12" s="83" customFormat="1" ht="15.6" customHeight="1">
      <c r="B186" s="164"/>
      <c r="C186" s="31">
        <v>1538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  <c r="J186" s="12"/>
      <c r="K186" s="12"/>
      <c r="L186" s="12"/>
    </row>
    <row r="187" spans="2:12" s="83" customFormat="1" ht="15.6" customHeight="1">
      <c r="B187" s="164"/>
      <c r="C187" s="31">
        <v>1508</v>
      </c>
      <c r="D187" s="34" t="s">
        <v>199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  <c r="J187" s="12"/>
      <c r="K187" s="12"/>
      <c r="L187" s="12"/>
    </row>
    <row r="188" spans="2:12" s="83" customFormat="1" ht="15.6" customHeight="1">
      <c r="B188" s="164"/>
      <c r="C188" s="31">
        <v>1509</v>
      </c>
      <c r="D188" s="34" t="s">
        <v>412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  <c r="J188" s="12"/>
      <c r="K188" s="12"/>
      <c r="L188" s="12"/>
    </row>
    <row r="189" spans="2:12" s="83" customFormat="1" ht="15.6" customHeight="1">
      <c r="B189" s="164"/>
      <c r="C189" s="31">
        <v>1510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  <c r="J189" s="12"/>
      <c r="K189" s="12"/>
      <c r="L189" s="12"/>
    </row>
    <row r="190" spans="2:12" s="83" customFormat="1" ht="15.6" customHeight="1">
      <c r="B190" s="164"/>
      <c r="C190" s="31">
        <v>1511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  <c r="J190" s="12"/>
      <c r="K190" s="12"/>
      <c r="L190" s="12"/>
    </row>
    <row r="191" spans="2:12" s="83" customFormat="1" ht="15.6" customHeight="1">
      <c r="B191" s="164"/>
      <c r="C191" s="31">
        <v>1512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  <c r="J191" s="12"/>
      <c r="K191" s="12"/>
      <c r="L191" s="12"/>
    </row>
    <row r="192" spans="2:12" s="83" customFormat="1" ht="15.6" customHeight="1">
      <c r="B192" s="164"/>
      <c r="C192" s="31">
        <v>1513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  <c r="J192" s="12"/>
      <c r="K192" s="12"/>
      <c r="L192" s="12"/>
    </row>
    <row r="193" spans="2:12" s="83" customFormat="1" ht="15.6" customHeight="1">
      <c r="B193" s="164"/>
      <c r="C193" s="31">
        <v>1514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  <c r="J193" s="12"/>
      <c r="K193" s="12"/>
      <c r="L193" s="12"/>
    </row>
    <row r="194" spans="2:12" s="83" customFormat="1" ht="15.6" customHeight="1">
      <c r="B194" s="164"/>
      <c r="C194" s="31">
        <v>1515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  <c r="J194" s="12"/>
      <c r="K194" s="12"/>
      <c r="L194" s="12"/>
    </row>
    <row r="195" spans="2:12" s="83" customFormat="1" ht="15.6" customHeight="1">
      <c r="B195" s="164"/>
      <c r="C195" s="31">
        <v>1518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  <c r="J195" s="12"/>
      <c r="K195" s="12"/>
      <c r="L195" s="12"/>
    </row>
    <row r="196" spans="2:12" s="83" customFormat="1" ht="15.6" customHeight="1">
      <c r="B196" s="164"/>
      <c r="C196" s="31">
        <v>1528</v>
      </c>
      <c r="D196" s="34" t="s">
        <v>207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  <c r="J196" s="12"/>
      <c r="K196" s="12"/>
      <c r="L196" s="12"/>
    </row>
    <row r="197" spans="2:12" s="83" customFormat="1" ht="15.6" customHeight="1">
      <c r="B197" s="164"/>
      <c r="C197" s="31">
        <v>1532</v>
      </c>
      <c r="D197" s="34" t="s">
        <v>208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  <c r="J197" s="12"/>
      <c r="K197" s="12"/>
      <c r="L197" s="12"/>
    </row>
    <row r="198" spans="2:12" s="83" customFormat="1" ht="15.6" customHeight="1">
      <c r="B198" s="164"/>
      <c r="C198" s="31">
        <v>1533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  <c r="J198" s="12"/>
      <c r="K198" s="12"/>
      <c r="L198" s="12"/>
    </row>
    <row r="199" spans="2:12" s="83" customFormat="1" ht="15.6" customHeight="1">
      <c r="B199" s="164"/>
      <c r="C199" s="31">
        <v>1534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  <c r="J199" s="12"/>
      <c r="K199" s="12"/>
      <c r="L199" s="12"/>
    </row>
    <row r="200" spans="2:12" s="83" customFormat="1" ht="15.6" customHeight="1">
      <c r="B200" s="164"/>
      <c r="C200" s="31">
        <v>1535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  <c r="J200" s="12"/>
      <c r="K200" s="12"/>
      <c r="L200" s="12"/>
    </row>
    <row r="201" spans="2:12" s="83" customFormat="1" ht="15.6" customHeight="1">
      <c r="B201" s="164"/>
      <c r="C201" s="31">
        <v>1539</v>
      </c>
      <c r="D201" s="34" t="s">
        <v>212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  <c r="J201" s="12"/>
      <c r="K201" s="12"/>
      <c r="L201" s="12"/>
    </row>
    <row r="202" spans="2:12" s="83" customFormat="1" ht="15.6" customHeight="1">
      <c r="B202" s="164"/>
      <c r="C202" s="31">
        <v>1541</v>
      </c>
      <c r="D202" s="34" t="s">
        <v>413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  <c r="J202" s="12"/>
      <c r="K202" s="12"/>
      <c r="L202" s="12"/>
    </row>
    <row r="203" spans="2:12" s="83" customFormat="1" ht="15.6" customHeight="1">
      <c r="B203" s="164"/>
      <c r="C203" s="31">
        <v>1542</v>
      </c>
      <c r="D203" s="34" t="s">
        <v>464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  <c r="J203" s="12"/>
      <c r="K203" s="12"/>
      <c r="L203" s="12"/>
    </row>
    <row r="204" spans="2:12" s="83" customFormat="1" ht="15.6" customHeight="1">
      <c r="B204" s="164"/>
      <c r="C204" s="31">
        <v>1543</v>
      </c>
      <c r="D204" s="34" t="s">
        <v>482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  <c r="J204" s="12"/>
      <c r="K204" s="12"/>
      <c r="L204" s="12"/>
    </row>
    <row r="205" spans="2:12" s="83" customFormat="1" ht="15.6" customHeight="1">
      <c r="B205" s="164"/>
      <c r="C205" s="31">
        <v>1602</v>
      </c>
      <c r="D205" s="34" t="s">
        <v>481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  <c r="J205" s="12"/>
      <c r="K205" s="12"/>
      <c r="L205" s="12"/>
    </row>
    <row r="206" spans="2:12" s="83" customFormat="1" ht="15.6" customHeight="1">
      <c r="B206" s="164"/>
      <c r="C206" s="31">
        <v>1800</v>
      </c>
      <c r="D206" s="34" t="s">
        <v>213</v>
      </c>
      <c r="E206" s="28"/>
      <c r="F206" s="142">
        <v>2.1</v>
      </c>
      <c r="G206" s="98">
        <v>0</v>
      </c>
      <c r="H206" s="15"/>
      <c r="I206" s="91">
        <f t="shared" si="9"/>
        <v>0</v>
      </c>
      <c r="J206" s="12"/>
      <c r="K206" s="12"/>
      <c r="L206" s="12"/>
    </row>
    <row r="207" spans="2:12" s="83" customFormat="1" ht="15.6" customHeight="1">
      <c r="B207" s="164"/>
      <c r="C207" s="31">
        <v>7003</v>
      </c>
      <c r="D207" s="34" t="s">
        <v>465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  <c r="J207" s="12"/>
      <c r="K207" s="12"/>
      <c r="L207" s="12"/>
    </row>
    <row r="208" spans="2:12" s="83" customFormat="1" ht="15.6" customHeight="1">
      <c r="B208" s="164"/>
      <c r="C208" s="31">
        <v>7004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  <c r="J208" s="12"/>
      <c r="K208" s="12"/>
      <c r="L208" s="12"/>
    </row>
    <row r="209" spans="2:12" s="83" customFormat="1" ht="15.6" customHeight="1">
      <c r="B209" s="164"/>
      <c r="C209" s="31">
        <v>7005</v>
      </c>
      <c r="D209" s="34" t="s">
        <v>256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  <c r="J209" s="12"/>
      <c r="K209" s="12"/>
      <c r="L209" s="12"/>
    </row>
    <row r="210" spans="2:12" s="83" customFormat="1" ht="15.6" customHeight="1" thickBot="1">
      <c r="B210" s="165"/>
      <c r="C210" s="31">
        <v>7009</v>
      </c>
      <c r="D210" s="34" t="s">
        <v>483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  <c r="J210" s="12"/>
      <c r="K210" s="12"/>
      <c r="L210" s="12"/>
    </row>
    <row r="211" spans="2:12" s="83" customFormat="1" ht="15.6" customHeight="1">
      <c r="B211" s="13" t="s">
        <v>6</v>
      </c>
      <c r="C211" s="13" t="s">
        <v>7</v>
      </c>
      <c r="D211" s="37" t="s">
        <v>265</v>
      </c>
      <c r="E211" s="28"/>
      <c r="F211" s="92" t="s">
        <v>9</v>
      </c>
      <c r="G211" s="87" t="s">
        <v>166</v>
      </c>
      <c r="H211" s="15"/>
      <c r="I211" s="92" t="s">
        <v>168</v>
      </c>
      <c r="J211" s="12"/>
      <c r="K211" s="12"/>
      <c r="L211" s="12"/>
    </row>
    <row r="212" spans="2:12" s="83" customFormat="1" ht="15.6" customHeight="1">
      <c r="B212" s="163" t="s">
        <v>214</v>
      </c>
      <c r="C212" s="33" t="s">
        <v>215</v>
      </c>
      <c r="D212" s="34" t="s">
        <v>216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  <c r="J212" s="12"/>
      <c r="K212" s="12"/>
      <c r="L212" s="12"/>
    </row>
    <row r="213" spans="2:12" s="83" customFormat="1" ht="15.6" customHeight="1">
      <c r="B213" s="164"/>
      <c r="C213" s="33" t="s">
        <v>217</v>
      </c>
      <c r="D213" s="34" t="s">
        <v>218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  <c r="J213" s="12"/>
      <c r="K213" s="12"/>
      <c r="L213" s="12"/>
    </row>
    <row r="214" spans="2:12" s="83" customFormat="1" ht="15.6" customHeight="1">
      <c r="B214" s="164"/>
      <c r="C214" s="31">
        <v>1608</v>
      </c>
      <c r="D214" s="34" t="s">
        <v>219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  <c r="J214" s="12"/>
      <c r="K214" s="12"/>
      <c r="L214" s="12"/>
    </row>
    <row r="215" spans="2:12" s="83" customFormat="1" ht="15.6" customHeight="1">
      <c r="B215" s="164"/>
      <c r="C215" s="31">
        <v>1609</v>
      </c>
      <c r="D215" s="34" t="s">
        <v>220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  <c r="J215" s="12"/>
      <c r="K215" s="12"/>
      <c r="L215" s="12"/>
    </row>
    <row r="216" spans="2:12" s="83" customFormat="1" ht="15.6" customHeight="1">
      <c r="B216" s="164"/>
      <c r="C216" s="31">
        <v>1610</v>
      </c>
      <c r="D216" s="34" t="s">
        <v>221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  <c r="J216" s="12"/>
      <c r="K216" s="12"/>
      <c r="L216" s="12"/>
    </row>
    <row r="217" spans="2:12" s="83" customFormat="1" ht="15.6" customHeight="1">
      <c r="B217" s="164"/>
      <c r="C217" s="31">
        <v>1611</v>
      </c>
      <c r="D217" s="34" t="s">
        <v>222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  <c r="J217" s="12"/>
      <c r="K217" s="12"/>
      <c r="L217" s="12"/>
    </row>
    <row r="218" spans="2:12" s="83" customFormat="1" ht="15.6" customHeight="1">
      <c r="B218" s="164"/>
      <c r="C218" s="31">
        <v>1612</v>
      </c>
      <c r="D218" s="34" t="s">
        <v>223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  <c r="J218" s="12"/>
      <c r="K218" s="12"/>
      <c r="L218" s="12"/>
    </row>
    <row r="219" spans="2:12" s="83" customFormat="1" ht="15.6" customHeight="1">
      <c r="B219" s="164"/>
      <c r="C219" s="31">
        <v>1636</v>
      </c>
      <c r="D219" s="34" t="s">
        <v>224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  <c r="J219" s="12"/>
      <c r="K219" s="12"/>
      <c r="L219" s="12"/>
    </row>
    <row r="220" spans="2:12" s="83" customFormat="1" ht="15.6" customHeight="1" thickBot="1">
      <c r="B220" s="165"/>
      <c r="C220" s="31">
        <v>1637</v>
      </c>
      <c r="D220" s="34" t="s">
        <v>322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  <c r="J220" s="12"/>
      <c r="K220" s="12"/>
      <c r="L220" s="12"/>
    </row>
    <row r="221" spans="2:12" s="83" customFormat="1" ht="15.6" customHeight="1">
      <c r="B221" s="13" t="s">
        <v>6</v>
      </c>
      <c r="C221" s="13" t="s">
        <v>7</v>
      </c>
      <c r="D221" s="37" t="s">
        <v>265</v>
      </c>
      <c r="E221" s="28"/>
      <c r="F221" s="92" t="s">
        <v>9</v>
      </c>
      <c r="G221" s="87" t="s">
        <v>166</v>
      </c>
      <c r="H221" s="15"/>
      <c r="I221" s="15" t="s">
        <v>168</v>
      </c>
      <c r="J221" s="12"/>
      <c r="K221" s="12"/>
      <c r="L221" s="12"/>
    </row>
    <row r="222" spans="2:12" s="83" customFormat="1" ht="15.6" customHeight="1">
      <c r="B222" s="168" t="s">
        <v>315</v>
      </c>
      <c r="C222" s="33" t="s">
        <v>225</v>
      </c>
      <c r="D222" s="34" t="s">
        <v>226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  <c r="J222" s="12"/>
      <c r="K222" s="12"/>
      <c r="L222" s="12"/>
    </row>
    <row r="223" spans="2:12" s="83" customFormat="1" ht="15.6" customHeight="1">
      <c r="B223" s="169"/>
      <c r="C223" s="33" t="s">
        <v>227</v>
      </c>
      <c r="D223" s="34" t="s">
        <v>91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  <c r="J223" s="12"/>
      <c r="K223" s="12"/>
      <c r="L223" s="12"/>
    </row>
    <row r="224" spans="2:12" s="83" customFormat="1" ht="15.6" customHeight="1">
      <c r="B224" s="169"/>
      <c r="C224" s="33" t="s">
        <v>228</v>
      </c>
      <c r="D224" s="34" t="s">
        <v>229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  <c r="J224" s="12"/>
      <c r="K224" s="12"/>
      <c r="L224" s="12"/>
    </row>
    <row r="225" spans="2:12" s="83" customFormat="1" ht="15.6" customHeight="1">
      <c r="B225" s="169"/>
      <c r="C225" s="33" t="s">
        <v>230</v>
      </c>
      <c r="D225" s="34" t="s">
        <v>97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  <c r="J225" s="12"/>
      <c r="K225" s="12"/>
      <c r="L225" s="12"/>
    </row>
    <row r="226" spans="2:12" s="83" customFormat="1" ht="15.6" customHeight="1">
      <c r="B226" s="169"/>
      <c r="C226" s="33" t="s">
        <v>231</v>
      </c>
      <c r="D226" s="34" t="s">
        <v>232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  <c r="J226" s="12"/>
      <c r="K226" s="12"/>
      <c r="L226" s="12"/>
    </row>
    <row r="227" spans="2:12" s="83" customFormat="1" ht="15.6" customHeight="1">
      <c r="B227" s="169"/>
      <c r="C227" s="33" t="s">
        <v>233</v>
      </c>
      <c r="D227" s="34" t="s">
        <v>137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  <c r="J227" s="12"/>
      <c r="K227" s="12"/>
      <c r="L227" s="12"/>
    </row>
    <row r="228" spans="2:12" s="83" customFormat="1" ht="15.6" customHeight="1">
      <c r="B228" s="170"/>
      <c r="C228" s="75">
        <v>4001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  <c r="J228" s="12"/>
      <c r="K228" s="12"/>
      <c r="L228" s="12"/>
    </row>
    <row r="229" spans="2:12" s="83" customFormat="1" ht="15.6" customHeight="1">
      <c r="B229" s="170"/>
      <c r="C229" s="75">
        <v>4002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  <c r="J229" s="12"/>
      <c r="K229" s="12"/>
      <c r="L229" s="12"/>
    </row>
    <row r="230" spans="2:12" s="83" customFormat="1" ht="15.6" customHeight="1">
      <c r="B230" s="170"/>
      <c r="C230" s="75">
        <v>4004</v>
      </c>
      <c r="D230" s="80" t="s">
        <v>325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  <c r="J230" s="12"/>
      <c r="K230" s="12"/>
      <c r="L230" s="12"/>
    </row>
    <row r="231" spans="2:12" s="83" customFormat="1" ht="15.6" customHeight="1">
      <c r="B231" s="170"/>
      <c r="C231" s="75">
        <v>4006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  <c r="J231" s="12"/>
      <c r="K231" s="12"/>
      <c r="L231" s="12"/>
    </row>
    <row r="232" spans="2:12" s="83" customFormat="1" ht="15.6" customHeight="1">
      <c r="B232" s="170"/>
      <c r="C232" s="75">
        <v>4007</v>
      </c>
      <c r="D232" s="79" t="s">
        <v>327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  <c r="J232" s="12"/>
      <c r="K232" s="12"/>
      <c r="L232" s="12"/>
    </row>
    <row r="233" spans="2:12" s="83" customFormat="1" ht="15.6" customHeight="1" thickBot="1">
      <c r="B233" s="171"/>
      <c r="C233" s="75">
        <v>4008</v>
      </c>
      <c r="D233" s="77" t="s">
        <v>328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  <c r="J233" s="12"/>
      <c r="K233" s="12"/>
      <c r="L233" s="12"/>
    </row>
    <row r="234" spans="2:12" s="83" customFormat="1" ht="15.6" customHeight="1">
      <c r="B234" s="13" t="s">
        <v>6</v>
      </c>
      <c r="C234" s="76" t="s">
        <v>7</v>
      </c>
      <c r="D234" s="37" t="s">
        <v>265</v>
      </c>
      <c r="E234" s="28"/>
      <c r="F234" s="92" t="s">
        <v>9</v>
      </c>
      <c r="G234" s="87" t="s">
        <v>166</v>
      </c>
      <c r="H234" s="15"/>
      <c r="I234" s="15" t="s">
        <v>168</v>
      </c>
      <c r="J234" s="12"/>
      <c r="K234" s="12"/>
      <c r="L234" s="12"/>
    </row>
    <row r="235" spans="2:12" s="83" customFormat="1" ht="15.6" customHeight="1">
      <c r="B235" s="154" t="s">
        <v>248</v>
      </c>
      <c r="C235" s="33" t="s">
        <v>234</v>
      </c>
      <c r="D235" s="34" t="s">
        <v>235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  <c r="J235" s="12"/>
      <c r="K235" s="12"/>
      <c r="L235" s="12"/>
    </row>
    <row r="236" spans="2:12" s="83" customFormat="1" ht="15.6" customHeight="1">
      <c r="B236" s="154"/>
      <c r="C236" s="33" t="s">
        <v>236</v>
      </c>
      <c r="D236" s="34" t="s">
        <v>237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  <c r="J236" s="12"/>
      <c r="K236" s="12"/>
      <c r="L236" s="12"/>
    </row>
    <row r="237" spans="2:12" s="83" customFormat="1" ht="15.6" customHeight="1">
      <c r="B237" s="154"/>
      <c r="C237" s="33" t="s">
        <v>238</v>
      </c>
      <c r="D237" s="34" t="s">
        <v>420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  <c r="J237" s="12"/>
      <c r="K237" s="12"/>
      <c r="L237" s="12"/>
    </row>
    <row r="238" spans="2:12" s="83" customFormat="1" ht="15.6" customHeight="1">
      <c r="B238" s="154"/>
      <c r="C238" s="33" t="s">
        <v>239</v>
      </c>
      <c r="D238" s="34" t="s">
        <v>419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  <c r="J238" s="12"/>
      <c r="K238" s="12"/>
      <c r="L238" s="12"/>
    </row>
    <row r="239" spans="2:12" s="83" customFormat="1" ht="15.6" customHeight="1">
      <c r="B239" s="154"/>
      <c r="C239" s="33" t="s">
        <v>240</v>
      </c>
      <c r="D239" s="34" t="s">
        <v>418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  <c r="J239" s="12"/>
      <c r="K239" s="12"/>
      <c r="L239" s="12"/>
    </row>
    <row r="240" spans="2:12" s="83" customFormat="1" ht="15.6" customHeight="1">
      <c r="B240" s="154"/>
      <c r="C240" s="33" t="s">
        <v>241</v>
      </c>
      <c r="D240" s="34" t="s">
        <v>417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  <c r="J240" s="12"/>
      <c r="K240" s="12"/>
      <c r="L240" s="12"/>
    </row>
    <row r="241" spans="2:14" s="83" customFormat="1" ht="15.6" customHeight="1">
      <c r="B241" s="154"/>
      <c r="C241" s="33" t="s">
        <v>242</v>
      </c>
      <c r="D241" s="34" t="s">
        <v>484</v>
      </c>
      <c r="E241" s="28"/>
      <c r="F241" s="143">
        <v>2.5</v>
      </c>
      <c r="G241" s="98">
        <v>0</v>
      </c>
      <c r="H241" s="15"/>
      <c r="I241" s="91">
        <f t="shared" si="10"/>
        <v>0</v>
      </c>
      <c r="J241" s="12"/>
      <c r="K241" s="12"/>
      <c r="L241" s="12"/>
    </row>
    <row r="242" spans="2:14" s="83" customFormat="1" ht="15.6" customHeight="1">
      <c r="B242" s="154"/>
      <c r="C242" s="33" t="s">
        <v>329</v>
      </c>
      <c r="D242" s="78" t="s">
        <v>416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  <c r="J242" s="12"/>
      <c r="K242" s="12"/>
      <c r="L242" s="12"/>
    </row>
    <row r="243" spans="2:14" s="83" customFormat="1" ht="15.6" customHeight="1" thickBot="1">
      <c r="B243" s="154"/>
      <c r="C243" s="33" t="s">
        <v>330</v>
      </c>
      <c r="D243" s="77" t="s">
        <v>415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  <c r="J243" s="12"/>
      <c r="K243" s="12"/>
      <c r="L243" s="12"/>
    </row>
    <row r="244" spans="2:14" s="83" customFormat="1" ht="15.6" customHeight="1" thickBot="1">
      <c r="B244" s="154"/>
      <c r="C244" s="33" t="s">
        <v>485</v>
      </c>
      <c r="D244" s="77" t="s">
        <v>487</v>
      </c>
      <c r="E244" s="28"/>
      <c r="F244" s="142">
        <v>3.5</v>
      </c>
      <c r="G244" s="98">
        <v>0</v>
      </c>
      <c r="H244" s="15"/>
      <c r="I244" s="91">
        <f t="shared" si="10"/>
        <v>0</v>
      </c>
      <c r="J244" s="12"/>
      <c r="K244" s="12"/>
      <c r="L244" s="12"/>
    </row>
    <row r="245" spans="2:14" s="83" customFormat="1" ht="15.6" customHeight="1" thickBot="1">
      <c r="B245" s="154"/>
      <c r="C245" s="33" t="s">
        <v>486</v>
      </c>
      <c r="D245" s="77" t="s">
        <v>488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  <c r="J245" s="12"/>
      <c r="K245" s="12"/>
      <c r="L245" s="12"/>
    </row>
    <row r="246" spans="2:14" s="83" customFormat="1" ht="15.6" customHeight="1" thickBot="1">
      <c r="B246" s="13" t="s">
        <v>6</v>
      </c>
      <c r="C246" s="13" t="s">
        <v>7</v>
      </c>
      <c r="D246" s="37" t="s">
        <v>265</v>
      </c>
      <c r="E246" s="28"/>
      <c r="F246" s="92" t="s">
        <v>9</v>
      </c>
      <c r="G246" s="87" t="s">
        <v>166</v>
      </c>
      <c r="H246" s="15"/>
      <c r="I246" s="15" t="s">
        <v>168</v>
      </c>
      <c r="J246" s="12"/>
      <c r="K246" s="12"/>
      <c r="L246" s="12"/>
    </row>
    <row r="247" spans="2:14" s="83" customFormat="1" ht="15.6" customHeight="1">
      <c r="B247" s="155" t="s">
        <v>243</v>
      </c>
      <c r="C247" s="33" t="s">
        <v>295</v>
      </c>
      <c r="D247" s="34" t="s">
        <v>296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  <c r="J247" s="12"/>
      <c r="K247" s="12"/>
      <c r="L247" s="12"/>
    </row>
    <row r="248" spans="2:14" s="83" customFormat="1" ht="15.6" customHeight="1">
      <c r="B248" s="155"/>
      <c r="C248" s="31">
        <v>6034</v>
      </c>
      <c r="D248" s="34" t="s">
        <v>245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  <c r="J248" s="12"/>
      <c r="K248" s="12"/>
      <c r="L248" s="12"/>
    </row>
    <row r="249" spans="2:14" s="83" customFormat="1" ht="15.6" customHeight="1">
      <c r="B249" s="155"/>
      <c r="C249" s="31">
        <v>6057</v>
      </c>
      <c r="D249" s="34" t="s">
        <v>489</v>
      </c>
      <c r="E249" s="28"/>
      <c r="F249" s="142">
        <v>93.33</v>
      </c>
      <c r="G249" s="98">
        <v>0</v>
      </c>
      <c r="H249" s="15"/>
      <c r="I249" s="91">
        <f t="shared" si="10"/>
        <v>0</v>
      </c>
      <c r="J249" s="12"/>
      <c r="K249" s="12"/>
      <c r="L249" s="12"/>
    </row>
    <row r="250" spans="2:14" s="83" customFormat="1" ht="15.6" customHeight="1">
      <c r="B250" s="155"/>
      <c r="C250" s="31">
        <v>6058</v>
      </c>
      <c r="D250" s="34" t="s">
        <v>490</v>
      </c>
      <c r="E250" s="28"/>
      <c r="F250" s="142">
        <v>93.33</v>
      </c>
      <c r="G250" s="98">
        <v>0</v>
      </c>
      <c r="H250" s="15"/>
      <c r="I250" s="91">
        <f t="shared" si="10"/>
        <v>0</v>
      </c>
      <c r="J250" s="12"/>
      <c r="K250" s="12"/>
      <c r="L250" s="12"/>
    </row>
    <row r="251" spans="2:14" s="83" customFormat="1" ht="15.6" customHeight="1">
      <c r="B251" s="155"/>
      <c r="C251" s="31">
        <v>6074</v>
      </c>
      <c r="D251" s="34" t="s">
        <v>467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  <c r="J251" s="12"/>
      <c r="K251" s="12"/>
      <c r="L251" s="12"/>
    </row>
    <row r="252" spans="2:14" s="83" customFormat="1" ht="15.6" customHeight="1">
      <c r="B252" s="155"/>
      <c r="C252" s="33" t="s">
        <v>244</v>
      </c>
      <c r="D252" s="34" t="s">
        <v>414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  <c r="J252" s="12"/>
      <c r="K252" s="12"/>
      <c r="L252" s="12"/>
    </row>
    <row r="253" spans="2:14" s="83" customFormat="1" ht="15.6" customHeight="1">
      <c r="B253" s="155"/>
      <c r="C253" s="31">
        <v>6106</v>
      </c>
      <c r="D253" s="34" t="s">
        <v>466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  <c r="J253" s="12"/>
      <c r="K253" s="12"/>
      <c r="L253" s="12"/>
    </row>
    <row r="254" spans="2:14" s="83" customFormat="1" ht="15.6" customHeight="1" thickBot="1">
      <c r="B254" s="155"/>
      <c r="C254" s="31">
        <v>9087</v>
      </c>
      <c r="D254" s="34" t="s">
        <v>421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  <c r="J254" s="12"/>
      <c r="K254" s="12"/>
      <c r="L254" s="12"/>
    </row>
    <row r="255" spans="2:14" s="83" customFormat="1" ht="15.6" customHeight="1">
      <c r="B255" s="271"/>
      <c r="C255" s="271"/>
      <c r="D255" s="271"/>
      <c r="E255" s="271"/>
      <c r="F255" s="271"/>
      <c r="G255" s="271"/>
      <c r="H255" s="271"/>
      <c r="I255" s="271"/>
      <c r="J255" s="12"/>
      <c r="K255" s="12"/>
      <c r="L255" s="12"/>
    </row>
    <row r="256" spans="2:14" s="83" customFormat="1" ht="15.6" customHeight="1">
      <c r="B256" s="271"/>
      <c r="C256" s="271"/>
      <c r="D256" s="271"/>
      <c r="E256" s="271"/>
      <c r="F256" s="271"/>
      <c r="G256" s="271"/>
      <c r="H256" s="271"/>
      <c r="I256" s="271"/>
      <c r="J256" s="12"/>
      <c r="K256" s="117" t="s">
        <v>385</v>
      </c>
      <c r="L256" s="61"/>
      <c r="M256" s="12"/>
      <c r="N256" s="12"/>
    </row>
    <row r="257" spans="2:14" s="83" customFormat="1" ht="15.6" customHeight="1">
      <c r="B257" s="271"/>
      <c r="C257" s="271"/>
      <c r="D257" s="271"/>
      <c r="E257" s="271"/>
      <c r="F257" s="271"/>
      <c r="G257" s="271"/>
      <c r="H257" s="271"/>
      <c r="I257" s="271"/>
      <c r="J257" s="12"/>
      <c r="K257" s="117" t="s">
        <v>386</v>
      </c>
      <c r="L257" s="61"/>
      <c r="M257" s="12"/>
      <c r="N257" s="12"/>
    </row>
    <row r="258" spans="2:14" s="83" customFormat="1" ht="15.6" customHeight="1">
      <c r="B258" s="271"/>
      <c r="C258" s="271"/>
      <c r="D258" s="271"/>
      <c r="E258" s="271"/>
      <c r="F258" s="271"/>
      <c r="G258" s="271"/>
      <c r="H258" s="271"/>
      <c r="I258" s="271"/>
      <c r="J258" s="12"/>
      <c r="K258" s="117"/>
      <c r="L258" s="61"/>
      <c r="M258" s="12"/>
      <c r="N258" s="12"/>
    </row>
    <row r="259" spans="2:14" s="83" customFormat="1" ht="15.6" customHeight="1">
      <c r="B259" s="103"/>
      <c r="C259" s="57"/>
      <c r="D259" s="58"/>
      <c r="E259" s="64"/>
      <c r="F259" s="72"/>
      <c r="G259" s="60"/>
      <c r="H259" s="11"/>
      <c r="I259" s="59"/>
      <c r="J259" s="12"/>
      <c r="K259" s="117" t="s">
        <v>253</v>
      </c>
      <c r="L259" s="117" t="s">
        <v>384</v>
      </c>
      <c r="M259" s="12"/>
      <c r="N259" s="12"/>
    </row>
    <row r="260" spans="2:14" s="83" customFormat="1" ht="15.6" customHeight="1" thickBot="1">
      <c r="B260" s="82"/>
      <c r="C260" s="61"/>
      <c r="D260" s="58"/>
      <c r="E260" s="64"/>
      <c r="F260" s="72"/>
      <c r="G260" s="60"/>
      <c r="H260" s="11"/>
      <c r="I260" s="59"/>
      <c r="J260" s="12"/>
      <c r="K260" s="115" t="s">
        <v>260</v>
      </c>
      <c r="L260" s="126">
        <v>504.39</v>
      </c>
      <c r="M260" s="12"/>
      <c r="N260" s="12"/>
    </row>
    <row r="261" spans="2:14" s="83" customFormat="1" ht="15.6" customHeight="1">
      <c r="B261"/>
      <c r="C261"/>
      <c r="D261"/>
      <c r="E261"/>
      <c r="F261" s="38"/>
      <c r="G261" s="195" t="s">
        <v>252</v>
      </c>
      <c r="H261" s="238"/>
      <c r="I261" s="100">
        <f>SUM(I22:I147)</f>
        <v>0</v>
      </c>
      <c r="J261" s="12"/>
      <c r="K261" s="115" t="s">
        <v>257</v>
      </c>
      <c r="L261" s="126">
        <v>403.51</v>
      </c>
      <c r="M261" s="12"/>
      <c r="N261" s="12"/>
    </row>
    <row r="262" spans="2:14" s="83" customFormat="1" ht="15.6" customHeight="1">
      <c r="B262"/>
      <c r="C262"/>
      <c r="D262"/>
      <c r="E262"/>
      <c r="F262" s="38"/>
      <c r="G262" s="166" t="s">
        <v>266</v>
      </c>
      <c r="H262" s="236"/>
      <c r="I262" s="94">
        <f>SUM(I151:I254)</f>
        <v>0</v>
      </c>
      <c r="J262" s="12"/>
      <c r="K262" s="115" t="s">
        <v>259</v>
      </c>
      <c r="L262" s="126">
        <v>0</v>
      </c>
      <c r="M262" s="12"/>
      <c r="N262" s="12"/>
    </row>
    <row r="263" spans="2:14" s="83" customFormat="1" ht="15.6" customHeight="1" thickBot="1">
      <c r="B263"/>
      <c r="C263"/>
      <c r="D263"/>
      <c r="E263"/>
      <c r="F263" s="38"/>
      <c r="G263" s="166" t="s">
        <v>253</v>
      </c>
      <c r="H263" s="237"/>
      <c r="I263" s="101">
        <f>-SUM(I261)*15/85+I261+I262</f>
        <v>0</v>
      </c>
      <c r="J263" s="12"/>
      <c r="K263" s="116" t="s">
        <v>258</v>
      </c>
      <c r="L263" s="126">
        <v>0</v>
      </c>
      <c r="M263" s="12"/>
      <c r="N263" s="12"/>
    </row>
    <row r="264" spans="2:14" s="83" customFormat="1" ht="15.6" customHeight="1" thickBot="1">
      <c r="B264"/>
      <c r="C264"/>
      <c r="D264"/>
      <c r="E264"/>
      <c r="F264" s="38"/>
      <c r="G264" s="41" t="s">
        <v>254</v>
      </c>
      <c r="H264" s="111"/>
      <c r="I264" s="95">
        <v>0</v>
      </c>
      <c r="J264" s="12"/>
      <c r="K264" s="112" t="s">
        <v>336</v>
      </c>
      <c r="L264" s="126">
        <v>151.32</v>
      </c>
      <c r="M264" s="12"/>
      <c r="N264" s="12"/>
    </row>
    <row r="265" spans="2:14" s="83" customFormat="1" ht="15.6" customHeight="1">
      <c r="B265"/>
      <c r="C265"/>
      <c r="D265"/>
      <c r="E265"/>
      <c r="F265" s="38"/>
      <c r="G265" s="166" t="s">
        <v>180</v>
      </c>
      <c r="H265" s="239"/>
      <c r="I265" s="101">
        <f>SUM(I261,I262,I264)*100/115</f>
        <v>0</v>
      </c>
      <c r="J265" s="12"/>
      <c r="K265" s="115" t="s">
        <v>335</v>
      </c>
      <c r="L265" s="126">
        <v>201.75</v>
      </c>
      <c r="M265" s="12"/>
      <c r="N265" s="12"/>
    </row>
    <row r="266" spans="2:14" s="83" customFormat="1" ht="15.6" customHeight="1">
      <c r="B266"/>
      <c r="C266"/>
      <c r="D266"/>
      <c r="E266"/>
      <c r="F266" s="38"/>
      <c r="G266" s="166" t="s">
        <v>426</v>
      </c>
      <c r="H266" s="236"/>
      <c r="I266" s="101">
        <f>SUM(I265)*15/100</f>
        <v>0</v>
      </c>
      <c r="J266" s="12"/>
      <c r="K266" s="115" t="s">
        <v>337</v>
      </c>
      <c r="L266" s="126">
        <v>252.19</v>
      </c>
      <c r="M266" s="12"/>
      <c r="N266" s="12"/>
    </row>
    <row r="267" spans="2:14" s="83" customFormat="1" ht="15.6" customHeight="1" thickBot="1">
      <c r="B267"/>
      <c r="C267"/>
      <c r="D267"/>
      <c r="E267"/>
      <c r="F267" s="38"/>
      <c r="G267" s="228" t="s">
        <v>251</v>
      </c>
      <c r="H267" s="229"/>
      <c r="I267" s="51">
        <f>SUM(H22:H147)</f>
        <v>0</v>
      </c>
      <c r="J267" s="12"/>
      <c r="K267" s="112" t="s">
        <v>338</v>
      </c>
      <c r="L267" s="126">
        <v>302.63</v>
      </c>
      <c r="M267" s="12"/>
      <c r="N267" s="12"/>
    </row>
    <row r="268" spans="2:14" s="83" customFormat="1" ht="15.6" customHeight="1" thickBot="1">
      <c r="B268"/>
      <c r="C268"/>
      <c r="D268"/>
      <c r="E268"/>
      <c r="F268" s="38"/>
      <c r="G268" s="3"/>
      <c r="H268" s="40" t="s">
        <v>272</v>
      </c>
      <c r="I268" s="52">
        <f>SUM(I269)/1.2</f>
        <v>0</v>
      </c>
      <c r="J268" s="12"/>
      <c r="K268" s="115" t="s">
        <v>339</v>
      </c>
      <c r="L268" s="126">
        <v>353.07</v>
      </c>
      <c r="M268" s="12"/>
      <c r="N268" s="12"/>
    </row>
    <row r="269" spans="2:14" s="83" customFormat="1" ht="15.6" customHeight="1" thickBot="1">
      <c r="B269"/>
      <c r="C269"/>
      <c r="D269"/>
      <c r="E269"/>
      <c r="F269" s="38"/>
      <c r="G269" s="158" t="s">
        <v>273</v>
      </c>
      <c r="H269" s="159"/>
      <c r="I269" s="102">
        <f>SUM(I265:I266)</f>
        <v>0</v>
      </c>
      <c r="J269" s="12"/>
      <c r="K269" s="115" t="s">
        <v>340</v>
      </c>
      <c r="L269" s="126">
        <v>403.51</v>
      </c>
      <c r="M269" s="12"/>
      <c r="N269" s="12"/>
    </row>
    <row r="270" spans="2:14">
      <c r="K270" s="112" t="s">
        <v>341</v>
      </c>
      <c r="L270" s="126">
        <v>453.95</v>
      </c>
      <c r="M270" s="12"/>
      <c r="N270" s="12"/>
    </row>
    <row r="271" spans="2:14">
      <c r="D271" s="45" t="s">
        <v>276</v>
      </c>
      <c r="E271" s="46" t="s">
        <v>275</v>
      </c>
      <c r="F271" s="38" t="s">
        <v>299</v>
      </c>
      <c r="K271" s="115" t="s">
        <v>342</v>
      </c>
      <c r="L271" s="126">
        <v>504.39</v>
      </c>
      <c r="M271" s="12"/>
      <c r="N271" s="12"/>
    </row>
    <row r="272" spans="2:14">
      <c r="D272" s="230"/>
      <c r="E272" s="231"/>
      <c r="F272" s="38" t="s">
        <v>300</v>
      </c>
      <c r="K272" s="115" t="s">
        <v>343</v>
      </c>
      <c r="L272" s="128">
        <v>554.82456140350871</v>
      </c>
    </row>
    <row r="273" spans="3:12" ht="14.4" customHeight="1">
      <c r="C273" s="155" t="s">
        <v>280</v>
      </c>
      <c r="D273" s="44" t="s">
        <v>277</v>
      </c>
      <c r="E273" s="50"/>
      <c r="K273" s="112" t="s">
        <v>344</v>
      </c>
      <c r="L273" s="128">
        <v>605.26315789473676</v>
      </c>
    </row>
    <row r="274" spans="3:12">
      <c r="C274" s="155"/>
      <c r="D274" s="44" t="s">
        <v>278</v>
      </c>
      <c r="E274" s="50"/>
      <c r="K274" s="115" t="s">
        <v>345</v>
      </c>
      <c r="L274" s="128">
        <v>655.70175438596482</v>
      </c>
    </row>
    <row r="275" spans="3:12">
      <c r="C275" s="155"/>
      <c r="D275" s="44" t="s">
        <v>286</v>
      </c>
      <c r="E275" s="50"/>
      <c r="K275" s="115" t="s">
        <v>346</v>
      </c>
      <c r="L275" s="128">
        <v>706.14035087719287</v>
      </c>
    </row>
    <row r="276" spans="3:12">
      <c r="C276" s="155"/>
      <c r="D276" s="44" t="s">
        <v>279</v>
      </c>
      <c r="E276" s="50"/>
      <c r="K276" s="112" t="s">
        <v>347</v>
      </c>
      <c r="L276" s="128">
        <v>756.57894736842104</v>
      </c>
    </row>
    <row r="277" spans="3:12">
      <c r="C277" s="155"/>
      <c r="D277" s="44" t="s">
        <v>297</v>
      </c>
      <c r="E277" s="50"/>
      <c r="K277" s="115" t="s">
        <v>348</v>
      </c>
      <c r="L277" s="128">
        <v>807.01754385964909</v>
      </c>
    </row>
    <row r="278" spans="3:12">
      <c r="K278" s="115" t="s">
        <v>349</v>
      </c>
      <c r="L278" s="128">
        <v>857.45614035087715</v>
      </c>
    </row>
    <row r="279" spans="3:12">
      <c r="K279" s="112" t="s">
        <v>350</v>
      </c>
      <c r="L279" s="128">
        <v>907.8947368421052</v>
      </c>
    </row>
    <row r="280" spans="3:12">
      <c r="K280" s="115" t="s">
        <v>351</v>
      </c>
      <c r="L280" s="128">
        <v>958.33333333333326</v>
      </c>
    </row>
    <row r="281" spans="3:12">
      <c r="K281" s="115" t="s">
        <v>352</v>
      </c>
      <c r="L281" s="128">
        <v>1008.7719298245613</v>
      </c>
    </row>
    <row r="282" spans="3:12">
      <c r="K282" s="112" t="s">
        <v>353</v>
      </c>
      <c r="L282" s="128">
        <v>1059.2105263157894</v>
      </c>
    </row>
    <row r="283" spans="3:12">
      <c r="K283" s="115" t="s">
        <v>354</v>
      </c>
      <c r="L283" s="128">
        <v>1109.6491228070174</v>
      </c>
    </row>
    <row r="284" spans="3:12">
      <c r="K284" s="115" t="s">
        <v>355</v>
      </c>
      <c r="L284" s="128">
        <v>1160.0877192982455</v>
      </c>
    </row>
    <row r="285" spans="3:12">
      <c r="K285" s="112" t="s">
        <v>356</v>
      </c>
      <c r="L285" s="128">
        <v>1210.5263157894735</v>
      </c>
    </row>
    <row r="286" spans="3:12">
      <c r="K286" s="115" t="s">
        <v>357</v>
      </c>
      <c r="L286" s="128">
        <v>1260.9649122807016</v>
      </c>
    </row>
    <row r="287" spans="3:12">
      <c r="K287" s="115" t="s">
        <v>358</v>
      </c>
      <c r="L287" s="128">
        <v>1311.4035087719296</v>
      </c>
    </row>
    <row r="288" spans="3:12">
      <c r="K288" s="112" t="s">
        <v>359</v>
      </c>
      <c r="L288" s="128">
        <v>1361.8421052631577</v>
      </c>
    </row>
    <row r="289" spans="11:12">
      <c r="K289" s="115" t="s">
        <v>360</v>
      </c>
      <c r="L289" s="128">
        <v>1412.2807017543857</v>
      </c>
    </row>
    <row r="290" spans="11:12">
      <c r="K290" s="115" t="s">
        <v>361</v>
      </c>
      <c r="L290" s="128">
        <v>1462.719298245614</v>
      </c>
    </row>
    <row r="291" spans="11:12">
      <c r="K291" s="112" t="s">
        <v>362</v>
      </c>
      <c r="L291" s="128">
        <v>1513.1578947368421</v>
      </c>
    </row>
    <row r="292" spans="11:12">
      <c r="K292" s="115" t="s">
        <v>363</v>
      </c>
      <c r="L292" s="128">
        <v>1563.5964912280701</v>
      </c>
    </row>
    <row r="293" spans="11:12">
      <c r="K293" s="115" t="s">
        <v>364</v>
      </c>
      <c r="L293" s="128">
        <v>1614.0350877192982</v>
      </c>
    </row>
    <row r="294" spans="11:12">
      <c r="K294" s="112" t="s">
        <v>365</v>
      </c>
      <c r="L294" s="128">
        <v>1664.4736842105262</v>
      </c>
    </row>
    <row r="295" spans="11:12">
      <c r="K295" s="115" t="s">
        <v>366</v>
      </c>
      <c r="L295" s="128">
        <v>1714.9122807017543</v>
      </c>
    </row>
    <row r="296" spans="11:12">
      <c r="K296" s="112" t="s">
        <v>367</v>
      </c>
      <c r="L296" s="128">
        <v>1765.3508771929824</v>
      </c>
    </row>
    <row r="297" spans="11:12">
      <c r="K297" s="115" t="s">
        <v>368</v>
      </c>
      <c r="L297" s="128">
        <v>1815.7894736842104</v>
      </c>
    </row>
    <row r="298" spans="11:12">
      <c r="K298" s="115" t="s">
        <v>369</v>
      </c>
      <c r="L298" s="128">
        <v>1866.2280701754385</v>
      </c>
    </row>
    <row r="299" spans="11:12">
      <c r="K299" s="112" t="s">
        <v>370</v>
      </c>
      <c r="L299" s="128">
        <v>1916.6666666666665</v>
      </c>
    </row>
    <row r="300" spans="11:12">
      <c r="K300" s="112" t="s">
        <v>371</v>
      </c>
      <c r="L300" s="128">
        <v>1967.1052631578946</v>
      </c>
    </row>
    <row r="301" spans="11:12">
      <c r="K301" s="115" t="s">
        <v>372</v>
      </c>
      <c r="L301" s="128">
        <v>2017.5438596491226</v>
      </c>
    </row>
    <row r="302" spans="11:12">
      <c r="K302" s="115" t="s">
        <v>373</v>
      </c>
      <c r="L302" s="128">
        <v>2067.9824561403507</v>
      </c>
    </row>
    <row r="303" spans="11:12">
      <c r="K303" s="112" t="s">
        <v>374</v>
      </c>
      <c r="L303" s="128">
        <v>2118.4210526315787</v>
      </c>
    </row>
    <row r="304" spans="11:12">
      <c r="K304" s="115" t="s">
        <v>375</v>
      </c>
      <c r="L304" s="128">
        <v>2168.8596491228068</v>
      </c>
    </row>
    <row r="305" spans="11:12">
      <c r="K305" s="115" t="s">
        <v>376</v>
      </c>
      <c r="L305" s="128">
        <v>2219.2982456140348</v>
      </c>
    </row>
    <row r="306" spans="11:12">
      <c r="K306" s="112" t="s">
        <v>377</v>
      </c>
      <c r="L306" s="128">
        <v>2269.7368421052629</v>
      </c>
    </row>
    <row r="307" spans="11:12">
      <c r="K307" s="115" t="s">
        <v>378</v>
      </c>
      <c r="L307" s="128">
        <v>2320.1754385964909</v>
      </c>
    </row>
    <row r="308" spans="11:12">
      <c r="K308" s="115" t="s">
        <v>379</v>
      </c>
      <c r="L308" s="128">
        <v>2370.614035087719</v>
      </c>
    </row>
    <row r="309" spans="11:12">
      <c r="K309" s="112" t="s">
        <v>380</v>
      </c>
      <c r="L309" s="128">
        <v>2421.0526315789471</v>
      </c>
    </row>
    <row r="310" spans="11:12">
      <c r="K310" s="115" t="s">
        <v>381</v>
      </c>
      <c r="L310" s="128">
        <v>2471.4912280701751</v>
      </c>
    </row>
    <row r="311" spans="11:12">
      <c r="K311" s="112" t="s">
        <v>382</v>
      </c>
      <c r="L311" s="128">
        <v>2521.9298245614032</v>
      </c>
    </row>
    <row r="312" spans="11:12">
      <c r="K312" s="115" t="s">
        <v>383</v>
      </c>
      <c r="L312" s="128">
        <v>2572.3684210526312</v>
      </c>
    </row>
  </sheetData>
  <sheetProtection sheet="1" selectLockedCells="1"/>
  <mergeCells count="53">
    <mergeCell ref="B185:B210"/>
    <mergeCell ref="B212:B220"/>
    <mergeCell ref="B222:B233"/>
    <mergeCell ref="B235:B245"/>
    <mergeCell ref="B247:B254"/>
    <mergeCell ref="B152:B156"/>
    <mergeCell ref="B158:B166"/>
    <mergeCell ref="B168:B179"/>
    <mergeCell ref="C174:C176"/>
    <mergeCell ref="B181:B183"/>
    <mergeCell ref="B114:B118"/>
    <mergeCell ref="B120:B134"/>
    <mergeCell ref="B136:B141"/>
    <mergeCell ref="B143:B147"/>
    <mergeCell ref="B148:I148"/>
    <mergeCell ref="B7:E7"/>
    <mergeCell ref="H13:I13"/>
    <mergeCell ref="B23:B34"/>
    <mergeCell ref="B36:B43"/>
    <mergeCell ref="B45:B47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D272:E272"/>
    <mergeCell ref="C273:C27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7:H267"/>
    <mergeCell ref="G269:H269"/>
    <mergeCell ref="G261:H261"/>
    <mergeCell ref="G262:H262"/>
    <mergeCell ref="G263:H263"/>
    <mergeCell ref="G265:H265"/>
    <mergeCell ref="G266:H266"/>
    <mergeCell ref="B149:I149"/>
    <mergeCell ref="B150:I150"/>
  </mergeCells>
  <dataValidations count="2">
    <dataValidation type="list" allowBlank="1" showInputMessage="1" showErrorMessage="1" sqref="I264" xr:uid="{00000000-0002-0000-0400-000000000000}">
      <formula1>INDIRECT($H$262)</formula1>
    </dataValidation>
    <dataValidation type="list" allowBlank="1" showInputMessage="1" showErrorMessage="1" sqref="H264" xr:uid="{00000000-0002-0000-0400-000001000000}">
      <formula1>CourierRange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52" max="16383" man="1"/>
    <brk id="26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N313"/>
  <sheetViews>
    <sheetView zoomScale="70" zoomScaleNormal="70" workbookViewId="0">
      <selection activeCell="G23" sqref="G2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21875" customWidth="1"/>
  </cols>
  <sheetData>
    <row r="1" spans="2:9" ht="15" thickBot="1"/>
    <row r="2" spans="2:9" ht="23.4">
      <c r="G2" s="206" t="s">
        <v>298</v>
      </c>
      <c r="H2" s="207"/>
      <c r="I2" s="208"/>
    </row>
    <row r="3" spans="2:9" ht="15.6">
      <c r="G3" s="209" t="s">
        <v>271</v>
      </c>
      <c r="H3" s="210"/>
      <c r="I3" s="48"/>
    </row>
    <row r="4" spans="2:9" ht="15.6">
      <c r="G4" s="209" t="s">
        <v>294</v>
      </c>
      <c r="H4" s="210"/>
      <c r="I4" s="48"/>
    </row>
    <row r="5" spans="2:9" ht="16.2" thickBot="1">
      <c r="G5" s="211" t="s">
        <v>1</v>
      </c>
      <c r="H5" s="212"/>
      <c r="I5" s="49"/>
    </row>
    <row r="6" spans="2:9" ht="15" thickBot="1"/>
    <row r="7" spans="2:9" ht="16.2" thickBot="1">
      <c r="B7" s="213" t="s">
        <v>169</v>
      </c>
      <c r="C7" s="214"/>
      <c r="D7" s="215"/>
      <c r="E7" s="216"/>
      <c r="G7" s="217" t="s">
        <v>289</v>
      </c>
      <c r="H7" s="218"/>
      <c r="I7" s="219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1" t="s">
        <v>288</v>
      </c>
      <c r="C9" s="182"/>
      <c r="D9" s="182"/>
      <c r="E9" s="183"/>
      <c r="G9" s="43" t="s">
        <v>290</v>
      </c>
      <c r="H9" s="251"/>
      <c r="I9" s="252"/>
    </row>
    <row r="10" spans="2:9" ht="14.4" customHeight="1">
      <c r="B10" s="184"/>
      <c r="C10" s="185"/>
      <c r="D10" s="185"/>
      <c r="E10" s="186"/>
      <c r="G10" s="244" t="s">
        <v>274</v>
      </c>
      <c r="H10" s="245"/>
      <c r="I10" s="246"/>
    </row>
    <row r="11" spans="2:9" ht="14.4" customHeight="1">
      <c r="B11" s="184"/>
      <c r="C11" s="185"/>
      <c r="D11" s="185"/>
      <c r="E11" s="186"/>
      <c r="G11" s="194"/>
      <c r="H11" s="247"/>
      <c r="I11" s="248"/>
    </row>
    <row r="12" spans="2:9" ht="14.4" customHeight="1">
      <c r="B12" s="184"/>
      <c r="C12" s="185"/>
      <c r="D12" s="185"/>
      <c r="E12" s="186"/>
      <c r="G12" s="47" t="s">
        <v>285</v>
      </c>
      <c r="H12" s="249"/>
      <c r="I12" s="250"/>
    </row>
    <row r="13" spans="2:9" ht="14.4" customHeight="1">
      <c r="B13" s="184"/>
      <c r="C13" s="185"/>
      <c r="D13" s="185"/>
      <c r="E13" s="186"/>
      <c r="G13" s="47" t="s">
        <v>2</v>
      </c>
      <c r="H13" s="242" t="s">
        <v>293</v>
      </c>
      <c r="I13" s="243"/>
    </row>
    <row r="14" spans="2:9" ht="14.4" customHeight="1">
      <c r="B14" s="184"/>
      <c r="C14" s="185"/>
      <c r="D14" s="185"/>
      <c r="E14" s="186"/>
      <c r="G14" s="4" t="s">
        <v>3</v>
      </c>
      <c r="H14" s="253"/>
      <c r="I14" s="254"/>
    </row>
    <row r="15" spans="2:9" ht="14.4" customHeight="1">
      <c r="B15" s="184"/>
      <c r="C15" s="185"/>
      <c r="D15" s="185"/>
      <c r="E15" s="186"/>
      <c r="G15" s="4" t="s">
        <v>4</v>
      </c>
      <c r="H15" s="253"/>
      <c r="I15" s="254"/>
    </row>
    <row r="16" spans="2:9" ht="15" customHeight="1" thickBot="1">
      <c r="B16" s="187"/>
      <c r="C16" s="188"/>
      <c r="D16" s="188"/>
      <c r="E16" s="189"/>
      <c r="G16" s="5" t="s">
        <v>5</v>
      </c>
      <c r="H16" s="240"/>
      <c r="I16" s="24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98" t="s">
        <v>267</v>
      </c>
      <c r="C18" s="198"/>
      <c r="D18" s="198"/>
      <c r="E18" s="198"/>
      <c r="F18" s="198"/>
      <c r="G18" s="198"/>
      <c r="H18" s="198"/>
      <c r="I18" s="198"/>
    </row>
    <row r="19" spans="2:10">
      <c r="B19" s="199"/>
      <c r="C19" s="199"/>
      <c r="D19" s="225"/>
      <c r="E19" s="226"/>
      <c r="F19" s="227"/>
      <c r="G19" s="180" t="s">
        <v>287</v>
      </c>
      <c r="H19" s="180"/>
      <c r="I19" s="180"/>
    </row>
    <row r="21" spans="2:10" ht="18" customHeight="1">
      <c r="B21" s="224" t="s">
        <v>250</v>
      </c>
      <c r="C21" s="224"/>
      <c r="D21" s="224"/>
      <c r="E21" s="224"/>
      <c r="F21" s="224"/>
      <c r="G21" s="224"/>
      <c r="H21" s="224"/>
      <c r="I21" s="224"/>
    </row>
    <row r="22" spans="2:10" ht="15.6" customHeight="1">
      <c r="B22" s="13" t="s">
        <v>6</v>
      </c>
      <c r="C22" s="13" t="s">
        <v>7</v>
      </c>
      <c r="D22" s="37" t="s">
        <v>8</v>
      </c>
      <c r="E22" s="14" t="s">
        <v>0</v>
      </c>
      <c r="F22" s="73" t="s">
        <v>9</v>
      </c>
      <c r="G22" s="15" t="s">
        <v>166</v>
      </c>
      <c r="H22" s="85" t="s">
        <v>167</v>
      </c>
      <c r="I22" s="15" t="s">
        <v>168</v>
      </c>
      <c r="J22" s="11"/>
    </row>
    <row r="23" spans="2:10" ht="15.6" customHeight="1">
      <c r="B23" s="177" t="s">
        <v>10</v>
      </c>
      <c r="C23" s="16" t="s">
        <v>11</v>
      </c>
      <c r="D23" s="17" t="s">
        <v>12</v>
      </c>
      <c r="E23" s="20">
        <v>2</v>
      </c>
      <c r="F23" s="131">
        <v>3966.6890199999993</v>
      </c>
      <c r="G23" s="86">
        <v>0</v>
      </c>
      <c r="H23" s="21">
        <f>SUM(E23*G23)</f>
        <v>0</v>
      </c>
      <c r="I23" s="104">
        <f>SUM(F23*G23)</f>
        <v>0</v>
      </c>
      <c r="J23" s="8"/>
    </row>
    <row r="24" spans="2:10" ht="15.6" customHeight="1">
      <c r="B24" s="178"/>
      <c r="C24" s="16" t="s">
        <v>13</v>
      </c>
      <c r="D24" s="17" t="s">
        <v>14</v>
      </c>
      <c r="E24" s="20">
        <v>2</v>
      </c>
      <c r="F24" s="88">
        <v>3966.6890199999993</v>
      </c>
      <c r="G24" s="86">
        <v>0</v>
      </c>
      <c r="H24" s="21">
        <f>SUM(E24*G24)</f>
        <v>0</v>
      </c>
      <c r="I24" s="104">
        <f>SUM(F24*G24)</f>
        <v>0</v>
      </c>
      <c r="J24" s="8"/>
    </row>
    <row r="25" spans="2:10" ht="15.6" customHeight="1">
      <c r="B25" s="178"/>
      <c r="C25" s="16" t="s">
        <v>15</v>
      </c>
      <c r="D25" s="17" t="s">
        <v>387</v>
      </c>
      <c r="E25" s="20">
        <v>1</v>
      </c>
      <c r="F25" s="88">
        <v>2021.2165399999994</v>
      </c>
      <c r="G25" s="86">
        <v>0</v>
      </c>
      <c r="H25" s="21">
        <f t="shared" ref="H25:H79" si="0">SUM(E25*G25)</f>
        <v>0</v>
      </c>
      <c r="I25" s="104">
        <f t="shared" ref="I25:I79" si="1">SUM(F25*G25)</f>
        <v>0</v>
      </c>
      <c r="J25" s="8"/>
    </row>
    <row r="26" spans="2:10" ht="15.6" customHeight="1">
      <c r="B26" s="178"/>
      <c r="C26" s="16" t="s">
        <v>16</v>
      </c>
      <c r="D26" s="17" t="s">
        <v>388</v>
      </c>
      <c r="E26" s="20">
        <v>1</v>
      </c>
      <c r="F26" s="88">
        <v>2021.2165399999994</v>
      </c>
      <c r="G26" s="86">
        <v>0</v>
      </c>
      <c r="H26" s="21">
        <f t="shared" si="0"/>
        <v>0</v>
      </c>
      <c r="I26" s="104">
        <f t="shared" si="1"/>
        <v>0</v>
      </c>
      <c r="J26" s="8"/>
    </row>
    <row r="27" spans="2:10" ht="15.6" customHeight="1">
      <c r="B27" s="178"/>
      <c r="C27" s="18" t="s">
        <v>17</v>
      </c>
      <c r="D27" s="19" t="s">
        <v>459</v>
      </c>
      <c r="E27" s="21">
        <v>0.33400000000000002</v>
      </c>
      <c r="F27" s="88">
        <v>612.10911999999996</v>
      </c>
      <c r="G27" s="86">
        <v>0</v>
      </c>
      <c r="H27" s="21">
        <f t="shared" si="0"/>
        <v>0</v>
      </c>
      <c r="I27" s="104">
        <f t="shared" si="1"/>
        <v>0</v>
      </c>
      <c r="J27" s="8"/>
    </row>
    <row r="28" spans="2:10" ht="15.6" customHeight="1">
      <c r="B28" s="178"/>
      <c r="C28" s="18" t="s">
        <v>428</v>
      </c>
      <c r="D28" s="19" t="s">
        <v>430</v>
      </c>
      <c r="E28" s="21">
        <v>0.33400000000000002</v>
      </c>
      <c r="F28" s="88">
        <v>612.10911999999996</v>
      </c>
      <c r="G28" s="86">
        <v>0</v>
      </c>
      <c r="H28" s="21">
        <f t="shared" si="0"/>
        <v>0</v>
      </c>
      <c r="I28" s="104">
        <f t="shared" si="1"/>
        <v>0</v>
      </c>
      <c r="J28" s="8"/>
    </row>
    <row r="29" spans="2:10" ht="15.6" customHeight="1">
      <c r="B29" s="178"/>
      <c r="C29" s="18" t="s">
        <v>468</v>
      </c>
      <c r="D29" s="19" t="s">
        <v>469</v>
      </c>
      <c r="E29" s="21">
        <v>1.516</v>
      </c>
      <c r="F29" s="88">
        <v>3009.5248088888884</v>
      </c>
      <c r="G29" s="86">
        <v>0</v>
      </c>
      <c r="H29" s="21">
        <f t="shared" si="0"/>
        <v>0</v>
      </c>
      <c r="I29" s="104">
        <f t="shared" si="1"/>
        <v>0</v>
      </c>
      <c r="J29" s="8"/>
    </row>
    <row r="30" spans="2:10" ht="15.6" customHeight="1">
      <c r="B30" s="178"/>
      <c r="C30" s="18" t="s">
        <v>18</v>
      </c>
      <c r="D30" s="17" t="s">
        <v>19</v>
      </c>
      <c r="E30" s="21">
        <v>1</v>
      </c>
      <c r="F30" s="88">
        <v>2008.4814399999991</v>
      </c>
      <c r="G30" s="86">
        <v>0</v>
      </c>
      <c r="H30" s="21">
        <f t="shared" si="0"/>
        <v>0</v>
      </c>
      <c r="I30" s="104">
        <f t="shared" si="1"/>
        <v>0</v>
      </c>
      <c r="J30" s="8"/>
    </row>
    <row r="31" spans="2:10" ht="15.6" customHeight="1">
      <c r="B31" s="178"/>
      <c r="C31" s="16" t="s">
        <v>310</v>
      </c>
      <c r="D31" s="17" t="s">
        <v>389</v>
      </c>
      <c r="E31" s="20">
        <v>0.58599999999999997</v>
      </c>
      <c r="F31" s="88">
        <v>1177.0672523076921</v>
      </c>
      <c r="G31" s="86">
        <v>0</v>
      </c>
      <c r="H31" s="21">
        <f t="shared" si="0"/>
        <v>0</v>
      </c>
      <c r="I31" s="104">
        <f t="shared" si="1"/>
        <v>0</v>
      </c>
      <c r="J31" s="8"/>
    </row>
    <row r="32" spans="2:10" ht="15.6" customHeight="1">
      <c r="B32" s="178"/>
      <c r="C32" s="16" t="s">
        <v>311</v>
      </c>
      <c r="D32" s="17" t="s">
        <v>390</v>
      </c>
      <c r="E32" s="20">
        <v>0.58599999999999997</v>
      </c>
      <c r="F32" s="88">
        <v>1177.0672523076921</v>
      </c>
      <c r="G32" s="86">
        <v>0</v>
      </c>
      <c r="H32" s="21">
        <f t="shared" si="0"/>
        <v>0</v>
      </c>
      <c r="I32" s="104">
        <f t="shared" si="1"/>
        <v>0</v>
      </c>
      <c r="J32" s="8"/>
    </row>
    <row r="33" spans="2:10" ht="15.6" customHeight="1">
      <c r="B33" s="178"/>
      <c r="C33" s="16" t="s">
        <v>312</v>
      </c>
      <c r="D33" s="17" t="s">
        <v>391</v>
      </c>
      <c r="E33" s="20">
        <v>0.48199999999999998</v>
      </c>
      <c r="F33" s="88">
        <v>968.18852307692293</v>
      </c>
      <c r="G33" s="86">
        <v>0</v>
      </c>
      <c r="H33" s="21">
        <f t="shared" si="0"/>
        <v>0</v>
      </c>
      <c r="I33" s="104">
        <f t="shared" si="1"/>
        <v>0</v>
      </c>
      <c r="J33" s="8"/>
    </row>
    <row r="34" spans="2:10" ht="15.6" customHeight="1">
      <c r="B34" s="179"/>
      <c r="C34" s="16" t="s">
        <v>313</v>
      </c>
      <c r="D34" s="17" t="s">
        <v>392</v>
      </c>
      <c r="E34" s="21">
        <v>0.48199999999999998</v>
      </c>
      <c r="F34" s="88">
        <v>968.18852307692293</v>
      </c>
      <c r="G34" s="86">
        <v>0</v>
      </c>
      <c r="H34" s="21">
        <f t="shared" si="0"/>
        <v>0</v>
      </c>
      <c r="I34" s="104">
        <f t="shared" si="1"/>
        <v>0</v>
      </c>
      <c r="J34" s="8"/>
    </row>
    <row r="35" spans="2:10" ht="15.6" customHeight="1">
      <c r="B35" s="13" t="s">
        <v>6</v>
      </c>
      <c r="C35" s="13" t="s">
        <v>7</v>
      </c>
      <c r="D35" s="37" t="s">
        <v>8</v>
      </c>
      <c r="E35" s="14" t="s">
        <v>0</v>
      </c>
      <c r="F35" s="73" t="s">
        <v>9</v>
      </c>
      <c r="G35" s="87" t="s">
        <v>166</v>
      </c>
      <c r="H35" s="85" t="s">
        <v>167</v>
      </c>
      <c r="I35" s="15" t="s">
        <v>168</v>
      </c>
      <c r="J35" s="8"/>
    </row>
    <row r="36" spans="2:10" ht="15.6" customHeight="1">
      <c r="B36" s="178"/>
      <c r="C36" s="18" t="s">
        <v>20</v>
      </c>
      <c r="D36" s="19" t="s">
        <v>393</v>
      </c>
      <c r="E36" s="20">
        <v>0.14599999999999999</v>
      </c>
      <c r="F36" s="88">
        <v>293.63823999999994</v>
      </c>
      <c r="G36" s="86">
        <v>0</v>
      </c>
      <c r="H36" s="21">
        <f t="shared" si="0"/>
        <v>0</v>
      </c>
      <c r="I36" s="104">
        <f t="shared" si="1"/>
        <v>0</v>
      </c>
      <c r="J36" s="8"/>
    </row>
    <row r="37" spans="2:10" ht="15.6" customHeight="1">
      <c r="B37" s="178"/>
      <c r="C37" s="18" t="s">
        <v>21</v>
      </c>
      <c r="D37" s="19" t="s">
        <v>22</v>
      </c>
      <c r="E37" s="21">
        <v>7.0999999999999994E-2</v>
      </c>
      <c r="F37" s="88">
        <v>142.92614</v>
      </c>
      <c r="G37" s="86">
        <v>0</v>
      </c>
      <c r="H37" s="21">
        <f t="shared" si="0"/>
        <v>0</v>
      </c>
      <c r="I37" s="104">
        <f t="shared" si="1"/>
        <v>0</v>
      </c>
      <c r="J37" s="8"/>
    </row>
    <row r="38" spans="2:10" ht="15.6" customHeight="1">
      <c r="B38" s="178"/>
      <c r="C38" s="18" t="s">
        <v>23</v>
      </c>
      <c r="D38" s="19" t="s">
        <v>24</v>
      </c>
      <c r="E38" s="20">
        <v>9.6000000000000002E-2</v>
      </c>
      <c r="F38" s="88">
        <v>190.85262000000006</v>
      </c>
      <c r="G38" s="86">
        <v>0</v>
      </c>
      <c r="H38" s="21">
        <f t="shared" si="0"/>
        <v>0</v>
      </c>
      <c r="I38" s="104">
        <f t="shared" si="1"/>
        <v>0</v>
      </c>
      <c r="J38" s="8"/>
    </row>
    <row r="39" spans="2:10" ht="15.6" customHeight="1">
      <c r="B39" s="178"/>
      <c r="C39" s="18" t="s">
        <v>25</v>
      </c>
      <c r="D39" s="19" t="s">
        <v>26</v>
      </c>
      <c r="E39" s="21">
        <v>1.9E-2</v>
      </c>
      <c r="F39" s="88">
        <v>38.144120000000001</v>
      </c>
      <c r="G39" s="86">
        <v>0</v>
      </c>
      <c r="H39" s="21">
        <f t="shared" si="0"/>
        <v>0</v>
      </c>
      <c r="I39" s="104">
        <f t="shared" si="1"/>
        <v>0</v>
      </c>
      <c r="J39" s="8"/>
    </row>
    <row r="40" spans="2:10" ht="15.6" customHeight="1">
      <c r="B40" s="178"/>
      <c r="C40" s="18" t="s">
        <v>27</v>
      </c>
      <c r="D40" s="19" t="s">
        <v>28</v>
      </c>
      <c r="E40" s="21">
        <v>1.9E-2</v>
      </c>
      <c r="F40" s="88">
        <v>38.144120000000001</v>
      </c>
      <c r="G40" s="86">
        <v>0</v>
      </c>
      <c r="H40" s="21">
        <f t="shared" si="0"/>
        <v>0</v>
      </c>
      <c r="I40" s="104">
        <f t="shared" si="1"/>
        <v>0</v>
      </c>
      <c r="J40" s="8"/>
    </row>
    <row r="41" spans="2:10" ht="15.6" customHeight="1">
      <c r="B41" s="178"/>
      <c r="C41" s="16" t="s">
        <v>431</v>
      </c>
      <c r="D41" s="17" t="s">
        <v>432</v>
      </c>
      <c r="E41" s="21">
        <v>0.10199999999999999</v>
      </c>
      <c r="F41" s="88">
        <v>205.58412000000004</v>
      </c>
      <c r="G41" s="86">
        <v>0</v>
      </c>
      <c r="H41" s="21">
        <f t="shared" si="0"/>
        <v>0</v>
      </c>
      <c r="I41" s="104">
        <f t="shared" si="1"/>
        <v>0</v>
      </c>
      <c r="J41" s="8"/>
    </row>
    <row r="42" spans="2:10" ht="15.6" customHeight="1">
      <c r="B42" s="178"/>
      <c r="C42" s="16" t="s">
        <v>433</v>
      </c>
      <c r="D42" s="17" t="s">
        <v>434</v>
      </c>
      <c r="E42" s="21">
        <v>0.10199999999999999</v>
      </c>
      <c r="F42" s="88">
        <v>205.58412000000004</v>
      </c>
      <c r="G42" s="86">
        <v>0</v>
      </c>
      <c r="H42" s="21">
        <f t="shared" si="0"/>
        <v>0</v>
      </c>
      <c r="I42" s="104">
        <f t="shared" si="1"/>
        <v>0</v>
      </c>
      <c r="J42" s="8"/>
    </row>
    <row r="43" spans="2:10" ht="15.6" customHeight="1">
      <c r="B43" s="179"/>
      <c r="C43" s="18" t="s">
        <v>435</v>
      </c>
      <c r="D43" s="19" t="s">
        <v>460</v>
      </c>
      <c r="E43" s="21">
        <v>0.1</v>
      </c>
      <c r="F43" s="88">
        <v>200.75090000000003</v>
      </c>
      <c r="G43" s="86">
        <v>0</v>
      </c>
      <c r="H43" s="21">
        <f t="shared" si="0"/>
        <v>0</v>
      </c>
      <c r="I43" s="104">
        <f t="shared" si="1"/>
        <v>0</v>
      </c>
      <c r="J43" s="8"/>
    </row>
    <row r="44" spans="2:10" ht="15.6" customHeight="1" thickBot="1">
      <c r="B44" s="13" t="s">
        <v>6</v>
      </c>
      <c r="C44" s="13" t="s">
        <v>7</v>
      </c>
      <c r="D44" s="37" t="s">
        <v>8</v>
      </c>
      <c r="E44" s="14" t="s">
        <v>0</v>
      </c>
      <c r="F44" s="73" t="s">
        <v>9</v>
      </c>
      <c r="G44" s="87" t="s">
        <v>166</v>
      </c>
      <c r="H44" s="85" t="s">
        <v>167</v>
      </c>
      <c r="I44" s="15" t="s">
        <v>168</v>
      </c>
      <c r="J44" s="8"/>
    </row>
    <row r="45" spans="2:10" ht="15.6" customHeight="1">
      <c r="B45" s="204" t="s">
        <v>29</v>
      </c>
      <c r="C45" s="18" t="s">
        <v>30</v>
      </c>
      <c r="D45" s="19" t="s">
        <v>422</v>
      </c>
      <c r="E45" s="21">
        <v>6.2E-2</v>
      </c>
      <c r="F45" s="133">
        <v>124.16964</v>
      </c>
      <c r="G45" s="86">
        <v>0</v>
      </c>
      <c r="H45" s="21">
        <f t="shared" si="0"/>
        <v>0</v>
      </c>
      <c r="I45" s="104">
        <f t="shared" si="1"/>
        <v>0</v>
      </c>
      <c r="J45" s="8"/>
    </row>
    <row r="46" spans="2:10" ht="15.6" customHeight="1">
      <c r="B46" s="205"/>
      <c r="C46" s="18" t="s">
        <v>31</v>
      </c>
      <c r="D46" s="19" t="s">
        <v>423</v>
      </c>
      <c r="E46" s="21">
        <v>0.129</v>
      </c>
      <c r="F46" s="88">
        <v>259.42896000000007</v>
      </c>
      <c r="G46" s="86">
        <v>0</v>
      </c>
      <c r="H46" s="21">
        <f t="shared" si="0"/>
        <v>0</v>
      </c>
      <c r="I46" s="104">
        <f t="shared" si="1"/>
        <v>0</v>
      </c>
      <c r="J46" s="8"/>
    </row>
    <row r="47" spans="2:10" ht="15.6" customHeight="1">
      <c r="B47" s="205"/>
      <c r="C47" s="18" t="s">
        <v>32</v>
      </c>
      <c r="D47" s="19" t="s">
        <v>33</v>
      </c>
      <c r="E47" s="21">
        <v>0.13300000000000001</v>
      </c>
      <c r="F47" s="88">
        <v>268.40309999999999</v>
      </c>
      <c r="G47" s="86">
        <v>0</v>
      </c>
      <c r="H47" s="21">
        <f t="shared" si="0"/>
        <v>0</v>
      </c>
      <c r="I47" s="104">
        <f t="shared" si="1"/>
        <v>0</v>
      </c>
      <c r="J47" s="8"/>
    </row>
    <row r="48" spans="2:10" ht="15.6" customHeight="1" thickBot="1">
      <c r="B48" s="13" t="s">
        <v>6</v>
      </c>
      <c r="C48" s="13" t="s">
        <v>7</v>
      </c>
      <c r="D48" s="37" t="s">
        <v>8</v>
      </c>
      <c r="E48" s="14" t="s">
        <v>0</v>
      </c>
      <c r="F48" s="73" t="s">
        <v>9</v>
      </c>
      <c r="G48" s="87" t="s">
        <v>166</v>
      </c>
      <c r="H48" s="85" t="s">
        <v>167</v>
      </c>
      <c r="I48" s="15" t="s">
        <v>168</v>
      </c>
      <c r="J48" s="8"/>
    </row>
    <row r="49" spans="2:10" ht="15.6" customHeight="1">
      <c r="B49" s="177" t="s">
        <v>34</v>
      </c>
      <c r="C49" s="18" t="s">
        <v>35</v>
      </c>
      <c r="D49" s="19" t="s">
        <v>36</v>
      </c>
      <c r="E49" s="20">
        <v>7.1999999999999995E-2</v>
      </c>
      <c r="F49" s="133">
        <v>143.92433999999997</v>
      </c>
      <c r="G49" s="86">
        <v>0</v>
      </c>
      <c r="H49" s="21">
        <f t="shared" si="0"/>
        <v>0</v>
      </c>
      <c r="I49" s="104">
        <f t="shared" si="1"/>
        <v>0</v>
      </c>
      <c r="J49" s="8"/>
    </row>
    <row r="50" spans="2:10" ht="15.6" customHeight="1">
      <c r="B50" s="178"/>
      <c r="C50" s="18" t="s">
        <v>37</v>
      </c>
      <c r="D50" s="19" t="s">
        <v>38</v>
      </c>
      <c r="E50" s="20">
        <v>7.1999999999999995E-2</v>
      </c>
      <c r="F50" s="88">
        <v>143.92433999999997</v>
      </c>
      <c r="G50" s="86">
        <v>0</v>
      </c>
      <c r="H50" s="21">
        <f t="shared" si="0"/>
        <v>0</v>
      </c>
      <c r="I50" s="104">
        <f t="shared" si="1"/>
        <v>0</v>
      </c>
      <c r="J50" s="8"/>
    </row>
    <row r="51" spans="2:10" ht="15.6" customHeight="1">
      <c r="B51" s="178"/>
      <c r="C51" s="18" t="s">
        <v>39</v>
      </c>
      <c r="D51" s="19" t="s">
        <v>40</v>
      </c>
      <c r="E51" s="20">
        <v>6.9000000000000006E-2</v>
      </c>
      <c r="F51" s="88">
        <v>138.84317999999999</v>
      </c>
      <c r="G51" s="86">
        <v>0</v>
      </c>
      <c r="H51" s="21">
        <f t="shared" si="0"/>
        <v>0</v>
      </c>
      <c r="I51" s="104">
        <f t="shared" si="1"/>
        <v>0</v>
      </c>
      <c r="J51" s="8"/>
    </row>
    <row r="52" spans="2:10" ht="15.6" customHeight="1">
      <c r="B52" s="178"/>
      <c r="C52" s="18" t="s">
        <v>41</v>
      </c>
      <c r="D52" s="19" t="s">
        <v>42</v>
      </c>
      <c r="E52" s="20">
        <v>0.12</v>
      </c>
      <c r="F52" s="88">
        <v>241.48068000000001</v>
      </c>
      <c r="G52" s="86">
        <v>0</v>
      </c>
      <c r="H52" s="21">
        <f t="shared" si="0"/>
        <v>0</v>
      </c>
      <c r="I52" s="104">
        <f t="shared" si="1"/>
        <v>0</v>
      </c>
      <c r="J52" s="8"/>
    </row>
    <row r="53" spans="2:10" ht="15.6" customHeight="1">
      <c r="B53" s="178"/>
      <c r="C53" s="18" t="s">
        <v>43</v>
      </c>
      <c r="D53" s="19" t="s">
        <v>44</v>
      </c>
      <c r="E53" s="20">
        <v>7.3999999999999996E-2</v>
      </c>
      <c r="F53" s="88">
        <v>147.81732</v>
      </c>
      <c r="G53" s="86">
        <v>0</v>
      </c>
      <c r="H53" s="21">
        <f t="shared" si="0"/>
        <v>0</v>
      </c>
      <c r="I53" s="104">
        <f t="shared" si="1"/>
        <v>0</v>
      </c>
      <c r="J53" s="8"/>
    </row>
    <row r="54" spans="2:10" ht="15.6" customHeight="1">
      <c r="B54" s="178"/>
      <c r="C54" s="18" t="s">
        <v>45</v>
      </c>
      <c r="D54" s="19" t="s">
        <v>46</v>
      </c>
      <c r="E54" s="20">
        <v>5.1999999999999998E-2</v>
      </c>
      <c r="F54" s="88">
        <v>103.60671999999997</v>
      </c>
      <c r="G54" s="86">
        <v>0</v>
      </c>
      <c r="H54" s="21">
        <f t="shared" si="0"/>
        <v>0</v>
      </c>
      <c r="I54" s="104">
        <f t="shared" si="1"/>
        <v>0</v>
      </c>
      <c r="J54" s="8"/>
    </row>
    <row r="55" spans="2:10" ht="15.6" customHeight="1">
      <c r="B55" s="178"/>
      <c r="C55" s="18" t="s">
        <v>47</v>
      </c>
      <c r="D55" s="19" t="s">
        <v>424</v>
      </c>
      <c r="E55" s="20">
        <v>0.122</v>
      </c>
      <c r="F55" s="88">
        <v>246.37185999999991</v>
      </c>
      <c r="G55" s="86">
        <v>0</v>
      </c>
      <c r="H55" s="21">
        <f t="shared" si="0"/>
        <v>0</v>
      </c>
      <c r="I55" s="104">
        <f t="shared" si="1"/>
        <v>0</v>
      </c>
      <c r="J55" s="8"/>
    </row>
    <row r="56" spans="2:10" ht="15.6" customHeight="1">
      <c r="B56" s="178"/>
      <c r="C56" s="18" t="s">
        <v>48</v>
      </c>
      <c r="D56" s="19" t="s">
        <v>49</v>
      </c>
      <c r="E56" s="20">
        <v>0.122</v>
      </c>
      <c r="F56" s="88">
        <v>246.37185999999991</v>
      </c>
      <c r="G56" s="86">
        <v>0</v>
      </c>
      <c r="H56" s="21">
        <f t="shared" si="0"/>
        <v>0</v>
      </c>
      <c r="I56" s="104">
        <f t="shared" si="1"/>
        <v>0</v>
      </c>
      <c r="J56" s="8"/>
    </row>
    <row r="57" spans="2:10" ht="15.6" customHeight="1">
      <c r="B57" s="178"/>
      <c r="C57" s="18" t="s">
        <v>50</v>
      </c>
      <c r="D57" s="19" t="s">
        <v>51</v>
      </c>
      <c r="E57" s="20">
        <v>6.2E-2</v>
      </c>
      <c r="F57" s="88">
        <v>124.97786000000001</v>
      </c>
      <c r="G57" s="86">
        <v>0</v>
      </c>
      <c r="H57" s="21">
        <f t="shared" si="0"/>
        <v>0</v>
      </c>
      <c r="I57" s="104">
        <f t="shared" si="1"/>
        <v>0</v>
      </c>
      <c r="J57" s="8"/>
    </row>
    <row r="58" spans="2:10" ht="15.6" customHeight="1">
      <c r="B58" s="178"/>
      <c r="C58" s="18" t="s">
        <v>52</v>
      </c>
      <c r="D58" s="19" t="s">
        <v>425</v>
      </c>
      <c r="E58" s="20">
        <v>9.8000000000000004E-2</v>
      </c>
      <c r="F58" s="88">
        <v>196.60998000000004</v>
      </c>
      <c r="G58" s="86">
        <v>0</v>
      </c>
      <c r="H58" s="21">
        <f t="shared" si="0"/>
        <v>0</v>
      </c>
      <c r="I58" s="104">
        <f t="shared" si="1"/>
        <v>0</v>
      </c>
      <c r="J58" s="8"/>
    </row>
    <row r="59" spans="2:10" ht="15.6" customHeight="1">
      <c r="B59" s="178"/>
      <c r="C59" s="18" t="s">
        <v>53</v>
      </c>
      <c r="D59" s="19" t="s">
        <v>54</v>
      </c>
      <c r="E59" s="20">
        <v>0.107</v>
      </c>
      <c r="F59" s="88">
        <v>214.33929999999998</v>
      </c>
      <c r="G59" s="86">
        <v>0</v>
      </c>
      <c r="H59" s="21">
        <f t="shared" si="0"/>
        <v>0</v>
      </c>
      <c r="I59" s="104">
        <f t="shared" si="1"/>
        <v>0</v>
      </c>
      <c r="J59" s="8"/>
    </row>
    <row r="60" spans="2:10" ht="15.6" customHeight="1">
      <c r="B60" s="178"/>
      <c r="C60" s="18" t="s">
        <v>55</v>
      </c>
      <c r="D60" s="19" t="s">
        <v>56</v>
      </c>
      <c r="E60" s="20">
        <v>0.106</v>
      </c>
      <c r="F60" s="88">
        <v>210.4753</v>
      </c>
      <c r="G60" s="86">
        <v>0</v>
      </c>
      <c r="H60" s="21">
        <f t="shared" si="0"/>
        <v>0</v>
      </c>
      <c r="I60" s="104">
        <f t="shared" si="1"/>
        <v>0</v>
      </c>
      <c r="J60" s="8"/>
    </row>
    <row r="61" spans="2:10" ht="15.6" customHeight="1">
      <c r="B61" s="178"/>
      <c r="C61" s="18" t="s">
        <v>57</v>
      </c>
      <c r="D61" s="19" t="s">
        <v>58</v>
      </c>
      <c r="E61" s="20">
        <v>0.13600000000000001</v>
      </c>
      <c r="F61" s="88">
        <v>271.35584</v>
      </c>
      <c r="G61" s="86">
        <v>0</v>
      </c>
      <c r="H61" s="21">
        <f t="shared" si="0"/>
        <v>0</v>
      </c>
      <c r="I61" s="104">
        <f t="shared" si="1"/>
        <v>0</v>
      </c>
      <c r="J61" s="8"/>
    </row>
    <row r="62" spans="2:10" ht="15.6" customHeight="1">
      <c r="B62" s="178"/>
      <c r="C62" s="18" t="s">
        <v>59</v>
      </c>
      <c r="D62" s="19" t="s">
        <v>60</v>
      </c>
      <c r="E62" s="20">
        <v>0.13300000000000001</v>
      </c>
      <c r="F62" s="88">
        <v>266.77377999999982</v>
      </c>
      <c r="G62" s="86">
        <v>0</v>
      </c>
      <c r="H62" s="21">
        <f t="shared" si="0"/>
        <v>0</v>
      </c>
      <c r="I62" s="104">
        <f t="shared" si="1"/>
        <v>0</v>
      </c>
      <c r="J62" s="8"/>
    </row>
    <row r="63" spans="2:10" ht="15.6" customHeight="1">
      <c r="B63" s="178"/>
      <c r="C63" s="18" t="s">
        <v>61</v>
      </c>
      <c r="D63" s="19" t="s">
        <v>62</v>
      </c>
      <c r="E63" s="20">
        <v>0.06</v>
      </c>
      <c r="F63" s="88">
        <v>120.52781999999996</v>
      </c>
      <c r="G63" s="86">
        <v>0</v>
      </c>
      <c r="H63" s="21">
        <f t="shared" si="0"/>
        <v>0</v>
      </c>
      <c r="I63" s="104">
        <f t="shared" si="1"/>
        <v>0</v>
      </c>
      <c r="J63" s="8"/>
    </row>
    <row r="64" spans="2:10" ht="15.6" customHeight="1">
      <c r="B64" s="178"/>
      <c r="C64" s="18" t="s">
        <v>63</v>
      </c>
      <c r="D64" s="19" t="s">
        <v>64</v>
      </c>
      <c r="E64" s="20">
        <v>9.2999999999999999E-2</v>
      </c>
      <c r="F64" s="88">
        <v>186.76965999999999</v>
      </c>
      <c r="G64" s="86">
        <v>0</v>
      </c>
      <c r="H64" s="21">
        <f t="shared" si="0"/>
        <v>0</v>
      </c>
      <c r="I64" s="104">
        <f t="shared" si="1"/>
        <v>0</v>
      </c>
      <c r="J64" s="8"/>
    </row>
    <row r="65" spans="2:10" ht="15.6" customHeight="1">
      <c r="B65" s="178"/>
      <c r="C65" s="18" t="s">
        <v>65</v>
      </c>
      <c r="D65" s="19" t="s">
        <v>163</v>
      </c>
      <c r="E65" s="20">
        <v>0.12</v>
      </c>
      <c r="F65" s="88">
        <v>241.02665999999996</v>
      </c>
      <c r="G65" s="86">
        <v>0</v>
      </c>
      <c r="H65" s="21">
        <f t="shared" si="0"/>
        <v>0</v>
      </c>
      <c r="I65" s="104">
        <f t="shared" si="1"/>
        <v>0</v>
      </c>
      <c r="J65" s="8"/>
    </row>
    <row r="66" spans="2:10" ht="15.6" customHeight="1">
      <c r="B66" s="178"/>
      <c r="C66" s="18" t="s">
        <v>66</v>
      </c>
      <c r="D66" s="19" t="s">
        <v>164</v>
      </c>
      <c r="E66" s="20">
        <v>0.127</v>
      </c>
      <c r="F66" s="88">
        <v>255.15601999999998</v>
      </c>
      <c r="G66" s="86">
        <v>0</v>
      </c>
      <c r="H66" s="21">
        <f t="shared" si="0"/>
        <v>0</v>
      </c>
      <c r="I66" s="104">
        <f t="shared" si="1"/>
        <v>0</v>
      </c>
      <c r="J66" s="8"/>
    </row>
    <row r="67" spans="2:10" ht="15.6" customHeight="1">
      <c r="B67" s="178"/>
      <c r="C67" s="18" t="s">
        <v>67</v>
      </c>
      <c r="D67" s="19" t="s">
        <v>165</v>
      </c>
      <c r="E67" s="20">
        <v>0.12</v>
      </c>
      <c r="F67" s="88">
        <v>241.01055999999994</v>
      </c>
      <c r="G67" s="86">
        <v>0</v>
      </c>
      <c r="H67" s="21">
        <f t="shared" si="0"/>
        <v>0</v>
      </c>
      <c r="I67" s="104">
        <f t="shared" si="1"/>
        <v>0</v>
      </c>
      <c r="J67" s="8"/>
    </row>
    <row r="68" spans="2:10" ht="15.6" customHeight="1">
      <c r="B68" s="178"/>
      <c r="C68" s="22" t="s">
        <v>68</v>
      </c>
      <c r="D68" s="23" t="s">
        <v>69</v>
      </c>
      <c r="E68" s="24">
        <v>0.08</v>
      </c>
      <c r="F68" s="88">
        <v>160.68444000000002</v>
      </c>
      <c r="G68" s="86">
        <v>0</v>
      </c>
      <c r="H68" s="21">
        <f t="shared" si="0"/>
        <v>0</v>
      </c>
      <c r="I68" s="104">
        <f t="shared" si="1"/>
        <v>0</v>
      </c>
      <c r="J68" s="8"/>
    </row>
    <row r="69" spans="2:10" ht="15.6" customHeight="1">
      <c r="B69" s="178"/>
      <c r="C69" s="18" t="s">
        <v>70</v>
      </c>
      <c r="D69" s="19" t="s">
        <v>71</v>
      </c>
      <c r="E69" s="20">
        <v>0.30299999999999999</v>
      </c>
      <c r="F69" s="88">
        <v>608.83437999999967</v>
      </c>
      <c r="G69" s="86">
        <v>0</v>
      </c>
      <c r="H69" s="21">
        <f t="shared" si="0"/>
        <v>0</v>
      </c>
      <c r="I69" s="104">
        <f t="shared" si="1"/>
        <v>0</v>
      </c>
      <c r="J69" s="8"/>
    </row>
    <row r="70" spans="2:10" ht="15.6" customHeight="1">
      <c r="B70" s="178"/>
      <c r="C70" s="18" t="s">
        <v>314</v>
      </c>
      <c r="D70" s="19" t="s">
        <v>394</v>
      </c>
      <c r="E70" s="20">
        <v>0.25</v>
      </c>
      <c r="F70" s="132">
        <v>502.14612</v>
      </c>
      <c r="G70" s="86">
        <v>0</v>
      </c>
      <c r="H70" s="21">
        <f t="shared" si="0"/>
        <v>0</v>
      </c>
      <c r="I70" s="104">
        <f t="shared" si="1"/>
        <v>0</v>
      </c>
      <c r="J70" s="8"/>
    </row>
    <row r="71" spans="2:10" ht="15.6" customHeight="1">
      <c r="B71" s="179"/>
      <c r="C71" s="18" t="s">
        <v>470</v>
      </c>
      <c r="D71" s="19" t="s">
        <v>471</v>
      </c>
      <c r="E71" s="20">
        <v>0.14699999999999999</v>
      </c>
      <c r="F71" s="132">
        <v>295.31523259259262</v>
      </c>
      <c r="G71" s="86">
        <v>0</v>
      </c>
      <c r="H71" s="21">
        <f t="shared" si="0"/>
        <v>0</v>
      </c>
      <c r="I71" s="104">
        <f t="shared" si="1"/>
        <v>0</v>
      </c>
      <c r="J71" s="8"/>
    </row>
    <row r="72" spans="2:10" ht="15.6" customHeight="1" thickBot="1">
      <c r="B72" s="13" t="s">
        <v>6</v>
      </c>
      <c r="C72" s="13" t="s">
        <v>7</v>
      </c>
      <c r="D72" s="37" t="s">
        <v>8</v>
      </c>
      <c r="E72" s="84" t="s">
        <v>0</v>
      </c>
      <c r="F72" s="73" t="s">
        <v>9</v>
      </c>
      <c r="G72" s="87" t="s">
        <v>166</v>
      </c>
      <c r="H72" s="85" t="s">
        <v>167</v>
      </c>
      <c r="I72" s="15" t="s">
        <v>168</v>
      </c>
      <c r="J72" s="8"/>
    </row>
    <row r="73" spans="2:10" ht="15.6" customHeight="1">
      <c r="B73" s="177" t="s">
        <v>72</v>
      </c>
      <c r="C73" s="18" t="s">
        <v>73</v>
      </c>
      <c r="D73" s="19" t="s">
        <v>74</v>
      </c>
      <c r="E73" s="20">
        <v>0.122</v>
      </c>
      <c r="F73" s="133">
        <v>246.37185999999991</v>
      </c>
      <c r="G73" s="86">
        <v>0</v>
      </c>
      <c r="H73" s="21">
        <f t="shared" si="0"/>
        <v>0</v>
      </c>
      <c r="I73" s="104">
        <f t="shared" si="1"/>
        <v>0</v>
      </c>
      <c r="J73" s="8"/>
    </row>
    <row r="74" spans="2:10" ht="15.6" customHeight="1">
      <c r="B74" s="178"/>
      <c r="C74" s="18" t="s">
        <v>75</v>
      </c>
      <c r="D74" s="19" t="s">
        <v>76</v>
      </c>
      <c r="E74" s="20">
        <v>0.16700000000000001</v>
      </c>
      <c r="F74" s="88">
        <v>335.23419999999987</v>
      </c>
      <c r="G74" s="86">
        <v>0</v>
      </c>
      <c r="H74" s="21">
        <f t="shared" si="0"/>
        <v>0</v>
      </c>
      <c r="I74" s="104">
        <f t="shared" si="1"/>
        <v>0</v>
      </c>
      <c r="J74" s="8"/>
    </row>
    <row r="75" spans="2:10" ht="15.6" customHeight="1">
      <c r="B75" s="178"/>
      <c r="C75" s="25">
        <v>463</v>
      </c>
      <c r="D75" s="26" t="s">
        <v>77</v>
      </c>
      <c r="E75" s="27">
        <v>0.114</v>
      </c>
      <c r="F75" s="88">
        <v>228.93877999999989</v>
      </c>
      <c r="G75" s="86">
        <v>0</v>
      </c>
      <c r="H75" s="21">
        <f t="shared" si="0"/>
        <v>0</v>
      </c>
      <c r="I75" s="104">
        <f t="shared" si="1"/>
        <v>0</v>
      </c>
      <c r="J75" s="8"/>
    </row>
    <row r="76" spans="2:10" ht="15.6" customHeight="1">
      <c r="B76" s="178"/>
      <c r="C76" s="25">
        <v>464</v>
      </c>
      <c r="D76" s="26" t="s">
        <v>78</v>
      </c>
      <c r="E76" s="27">
        <v>0.115</v>
      </c>
      <c r="F76" s="88">
        <v>230.84823999999998</v>
      </c>
      <c r="G76" s="86">
        <v>0</v>
      </c>
      <c r="H76" s="21">
        <f t="shared" si="0"/>
        <v>0</v>
      </c>
      <c r="I76" s="104">
        <f t="shared" si="1"/>
        <v>0</v>
      </c>
      <c r="J76" s="8"/>
    </row>
    <row r="77" spans="2:10" ht="15.6" customHeight="1">
      <c r="B77" s="178"/>
      <c r="C77" s="9">
        <v>470</v>
      </c>
      <c r="D77" s="10" t="s">
        <v>79</v>
      </c>
      <c r="E77" s="65">
        <v>0.122</v>
      </c>
      <c r="F77" s="88">
        <v>244.97759999999994</v>
      </c>
      <c r="G77" s="86">
        <v>0</v>
      </c>
      <c r="H77" s="21">
        <f t="shared" si="0"/>
        <v>0</v>
      </c>
      <c r="I77" s="104">
        <f t="shared" si="1"/>
        <v>0</v>
      </c>
      <c r="J77" s="8"/>
    </row>
    <row r="78" spans="2:10" ht="15.6" customHeight="1">
      <c r="B78" s="178"/>
      <c r="C78" s="9">
        <v>471</v>
      </c>
      <c r="D78" s="10" t="s">
        <v>80</v>
      </c>
      <c r="E78" s="65">
        <v>0.122</v>
      </c>
      <c r="F78" s="88">
        <v>244.97759999999994</v>
      </c>
      <c r="G78" s="86">
        <v>0</v>
      </c>
      <c r="H78" s="21">
        <f t="shared" si="0"/>
        <v>0</v>
      </c>
      <c r="I78" s="104">
        <f t="shared" si="1"/>
        <v>0</v>
      </c>
      <c r="J78" s="8"/>
    </row>
    <row r="79" spans="2:10" ht="15.6" customHeight="1">
      <c r="B79" s="179"/>
      <c r="C79" s="9">
        <v>520</v>
      </c>
      <c r="D79" s="19" t="s">
        <v>395</v>
      </c>
      <c r="E79" s="65">
        <v>2.1000000000000001E-2</v>
      </c>
      <c r="F79" s="88">
        <v>42.095060000000004</v>
      </c>
      <c r="G79" s="86">
        <v>0</v>
      </c>
      <c r="H79" s="21">
        <f t="shared" si="0"/>
        <v>0</v>
      </c>
      <c r="I79" s="104">
        <f t="shared" si="1"/>
        <v>0</v>
      </c>
      <c r="J79" s="8"/>
    </row>
    <row r="80" spans="2:10" ht="15.6" customHeight="1" thickBot="1">
      <c r="B80" s="13" t="s">
        <v>6</v>
      </c>
      <c r="C80" s="13" t="s">
        <v>7</v>
      </c>
      <c r="D80" s="37" t="s">
        <v>8</v>
      </c>
      <c r="E80" s="84" t="s">
        <v>0</v>
      </c>
      <c r="F80" s="73" t="s">
        <v>9</v>
      </c>
      <c r="G80" s="87" t="s">
        <v>166</v>
      </c>
      <c r="H80" s="85" t="s">
        <v>167</v>
      </c>
      <c r="I80" s="15" t="s">
        <v>168</v>
      </c>
      <c r="J80" s="8"/>
    </row>
    <row r="81" spans="2:10" ht="15.6" customHeight="1">
      <c r="B81" s="177" t="s">
        <v>81</v>
      </c>
      <c r="C81" s="18" t="s">
        <v>82</v>
      </c>
      <c r="D81" s="19" t="s">
        <v>83</v>
      </c>
      <c r="E81" s="20">
        <v>7.9000000000000001E-2</v>
      </c>
      <c r="F81" s="133">
        <v>159.40609999999995</v>
      </c>
      <c r="G81" s="86">
        <v>0</v>
      </c>
      <c r="H81" s="21">
        <f t="shared" ref="H81:H141" si="2">SUM(E81*G81)</f>
        <v>0</v>
      </c>
      <c r="I81" s="104">
        <f t="shared" ref="I81:I141" si="3">SUM(F81*G81)</f>
        <v>0</v>
      </c>
      <c r="J81" s="8"/>
    </row>
    <row r="82" spans="2:10" ht="15.6" customHeight="1">
      <c r="B82" s="178"/>
      <c r="C82" s="18" t="s">
        <v>84</v>
      </c>
      <c r="D82" s="19" t="s">
        <v>85</v>
      </c>
      <c r="E82" s="20">
        <v>0.08</v>
      </c>
      <c r="F82" s="88">
        <v>160.87442000000001</v>
      </c>
      <c r="G82" s="86">
        <v>0</v>
      </c>
      <c r="H82" s="21">
        <f t="shared" si="2"/>
        <v>0</v>
      </c>
      <c r="I82" s="104">
        <f t="shared" si="3"/>
        <v>0</v>
      </c>
      <c r="J82" s="8"/>
    </row>
    <row r="83" spans="2:10" ht="15.6" customHeight="1">
      <c r="B83" s="178"/>
      <c r="C83" s="18" t="s">
        <v>86</v>
      </c>
      <c r="D83" s="19" t="s">
        <v>87</v>
      </c>
      <c r="E83" s="20">
        <v>0.32900000000000001</v>
      </c>
      <c r="F83" s="88">
        <v>664.92678000000001</v>
      </c>
      <c r="G83" s="86">
        <v>0</v>
      </c>
      <c r="H83" s="21">
        <f t="shared" si="2"/>
        <v>0</v>
      </c>
      <c r="I83" s="104">
        <f t="shared" si="3"/>
        <v>0</v>
      </c>
      <c r="J83" s="8"/>
    </row>
    <row r="84" spans="2:10" ht="15.6" customHeight="1">
      <c r="B84" s="178"/>
      <c r="C84" s="18" t="s">
        <v>88</v>
      </c>
      <c r="D84" s="19" t="s">
        <v>89</v>
      </c>
      <c r="E84" s="20">
        <v>0.109</v>
      </c>
      <c r="F84" s="88">
        <v>219.96464000000003</v>
      </c>
      <c r="G84" s="86">
        <v>0</v>
      </c>
      <c r="H84" s="21">
        <f t="shared" si="2"/>
        <v>0</v>
      </c>
      <c r="I84" s="104">
        <f t="shared" si="3"/>
        <v>0</v>
      </c>
      <c r="J84" s="8"/>
    </row>
    <row r="85" spans="2:10" ht="15.6" customHeight="1">
      <c r="B85" s="178"/>
      <c r="C85" s="18" t="s">
        <v>90</v>
      </c>
      <c r="D85" s="19" t="s">
        <v>91</v>
      </c>
      <c r="E85" s="20">
        <v>0.06</v>
      </c>
      <c r="F85" s="88">
        <v>120.89490000000004</v>
      </c>
      <c r="G85" s="86">
        <v>0</v>
      </c>
      <c r="H85" s="21">
        <f t="shared" si="2"/>
        <v>0</v>
      </c>
      <c r="I85" s="104">
        <f t="shared" si="3"/>
        <v>0</v>
      </c>
      <c r="J85" s="8"/>
    </row>
    <row r="86" spans="2:10" ht="15.6" customHeight="1">
      <c r="B86" s="178"/>
      <c r="C86" s="18" t="s">
        <v>92</v>
      </c>
      <c r="D86" s="19" t="s">
        <v>93</v>
      </c>
      <c r="E86" s="20">
        <v>0.06</v>
      </c>
      <c r="F86" s="88">
        <v>120.89490000000004</v>
      </c>
      <c r="G86" s="86">
        <v>0</v>
      </c>
      <c r="H86" s="21">
        <f t="shared" si="2"/>
        <v>0</v>
      </c>
      <c r="I86" s="104">
        <f t="shared" si="3"/>
        <v>0</v>
      </c>
      <c r="J86" s="8"/>
    </row>
    <row r="87" spans="2:10" ht="15.6" customHeight="1">
      <c r="B87" s="178"/>
      <c r="C87" s="18" t="s">
        <v>94</v>
      </c>
      <c r="D87" s="19" t="s">
        <v>95</v>
      </c>
      <c r="E87" s="20">
        <v>0.06</v>
      </c>
      <c r="F87" s="88">
        <v>120.89490000000004</v>
      </c>
      <c r="G87" s="86">
        <v>0</v>
      </c>
      <c r="H87" s="21">
        <f t="shared" si="2"/>
        <v>0</v>
      </c>
      <c r="I87" s="104">
        <f t="shared" si="3"/>
        <v>0</v>
      </c>
      <c r="J87" s="8"/>
    </row>
    <row r="88" spans="2:10" ht="15.6" customHeight="1">
      <c r="B88" s="178"/>
      <c r="C88" s="18" t="s">
        <v>96</v>
      </c>
      <c r="D88" s="19" t="s">
        <v>97</v>
      </c>
      <c r="E88" s="20">
        <v>0.06</v>
      </c>
      <c r="F88" s="88">
        <v>120.89490000000004</v>
      </c>
      <c r="G88" s="86">
        <v>0</v>
      </c>
      <c r="H88" s="21">
        <f t="shared" si="2"/>
        <v>0</v>
      </c>
      <c r="I88" s="104">
        <f t="shared" si="3"/>
        <v>0</v>
      </c>
      <c r="J88" s="8"/>
    </row>
    <row r="89" spans="2:10" ht="15.6" customHeight="1">
      <c r="B89" s="178"/>
      <c r="C89" s="18" t="s">
        <v>98</v>
      </c>
      <c r="D89" s="19" t="s">
        <v>99</v>
      </c>
      <c r="E89" s="20">
        <v>0.129</v>
      </c>
      <c r="F89" s="88">
        <v>259.26795999999996</v>
      </c>
      <c r="G89" s="86">
        <v>0</v>
      </c>
      <c r="H89" s="21">
        <f t="shared" si="2"/>
        <v>0</v>
      </c>
      <c r="I89" s="104">
        <f t="shared" si="3"/>
        <v>0</v>
      </c>
      <c r="J89" s="8"/>
    </row>
    <row r="90" spans="2:10" ht="15.6" customHeight="1">
      <c r="B90" s="178"/>
      <c r="C90" s="18" t="s">
        <v>100</v>
      </c>
      <c r="D90" s="19" t="s">
        <v>101</v>
      </c>
      <c r="E90" s="20">
        <v>0.13300000000000001</v>
      </c>
      <c r="F90" s="88">
        <v>268.40309999999999</v>
      </c>
      <c r="G90" s="86">
        <v>0</v>
      </c>
      <c r="H90" s="21">
        <f t="shared" si="2"/>
        <v>0</v>
      </c>
      <c r="I90" s="104">
        <f t="shared" si="3"/>
        <v>0</v>
      </c>
      <c r="J90" s="8"/>
    </row>
    <row r="91" spans="2:10" ht="15.6" customHeight="1">
      <c r="B91" s="178"/>
      <c r="C91" s="18" t="s">
        <v>102</v>
      </c>
      <c r="D91" s="19" t="s">
        <v>103</v>
      </c>
      <c r="E91" s="21">
        <v>0.06</v>
      </c>
      <c r="F91" s="88">
        <v>120.89490000000004</v>
      </c>
      <c r="G91" s="86">
        <v>0</v>
      </c>
      <c r="H91" s="21">
        <f t="shared" si="2"/>
        <v>0</v>
      </c>
      <c r="I91" s="104">
        <f t="shared" si="3"/>
        <v>0</v>
      </c>
      <c r="J91" s="8"/>
    </row>
    <row r="92" spans="2:10" ht="15.6" customHeight="1">
      <c r="B92" s="178"/>
      <c r="C92" s="18" t="s">
        <v>104</v>
      </c>
      <c r="D92" s="19" t="s">
        <v>105</v>
      </c>
      <c r="E92" s="20">
        <v>9.8000000000000004E-2</v>
      </c>
      <c r="F92" s="88">
        <v>196.77097999999995</v>
      </c>
      <c r="G92" s="86">
        <v>0</v>
      </c>
      <c r="H92" s="21">
        <f t="shared" si="2"/>
        <v>0</v>
      </c>
      <c r="I92" s="104">
        <f t="shared" si="3"/>
        <v>0</v>
      </c>
      <c r="J92" s="8"/>
    </row>
    <row r="93" spans="2:10" ht="15.6" customHeight="1">
      <c r="B93" s="178"/>
      <c r="C93" s="18" t="s">
        <v>106</v>
      </c>
      <c r="D93" s="19" t="s">
        <v>107</v>
      </c>
      <c r="E93" s="20">
        <v>0.09</v>
      </c>
      <c r="F93" s="88">
        <v>178.66169999999997</v>
      </c>
      <c r="G93" s="86">
        <v>0</v>
      </c>
      <c r="H93" s="21">
        <f t="shared" si="2"/>
        <v>0</v>
      </c>
      <c r="I93" s="104">
        <f t="shared" si="3"/>
        <v>0</v>
      </c>
      <c r="J93" s="8"/>
    </row>
    <row r="94" spans="2:10" ht="15.6" customHeight="1">
      <c r="B94" s="178"/>
      <c r="C94" s="18" t="s">
        <v>108</v>
      </c>
      <c r="D94" s="19" t="s">
        <v>109</v>
      </c>
      <c r="E94" s="20">
        <v>0.08</v>
      </c>
      <c r="F94" s="88">
        <v>158.93597999999994</v>
      </c>
      <c r="G94" s="86">
        <v>0</v>
      </c>
      <c r="H94" s="21">
        <f t="shared" si="2"/>
        <v>0</v>
      </c>
      <c r="I94" s="104">
        <f t="shared" si="3"/>
        <v>0</v>
      </c>
      <c r="J94" s="8"/>
    </row>
    <row r="95" spans="2:10" ht="15.6" customHeight="1">
      <c r="B95" s="178"/>
      <c r="C95" s="18" t="s">
        <v>110</v>
      </c>
      <c r="D95" s="19" t="s">
        <v>111</v>
      </c>
      <c r="E95" s="20">
        <v>6.4000000000000001E-2</v>
      </c>
      <c r="F95" s="88">
        <v>127.75349999999997</v>
      </c>
      <c r="G95" s="86">
        <v>0</v>
      </c>
      <c r="H95" s="21">
        <f t="shared" si="2"/>
        <v>0</v>
      </c>
      <c r="I95" s="104">
        <f t="shared" si="3"/>
        <v>0</v>
      </c>
      <c r="J95" s="8"/>
    </row>
    <row r="96" spans="2:10" ht="15.6" customHeight="1">
      <c r="B96" s="178"/>
      <c r="C96" s="18" t="s">
        <v>112</v>
      </c>
      <c r="D96" s="19" t="s">
        <v>113</v>
      </c>
      <c r="E96" s="20">
        <v>0.30299999999999999</v>
      </c>
      <c r="F96" s="88">
        <v>608.57355999999982</v>
      </c>
      <c r="G96" s="86">
        <v>0</v>
      </c>
      <c r="H96" s="21">
        <f t="shared" si="2"/>
        <v>0</v>
      </c>
      <c r="I96" s="104">
        <f t="shared" si="3"/>
        <v>0</v>
      </c>
      <c r="J96" s="8"/>
    </row>
    <row r="97" spans="2:10" ht="15.6" customHeight="1">
      <c r="B97" s="178"/>
      <c r="C97" s="18" t="s">
        <v>114</v>
      </c>
      <c r="D97" s="19" t="s">
        <v>115</v>
      </c>
      <c r="E97" s="20">
        <v>0.11</v>
      </c>
      <c r="F97" s="88">
        <v>220.96284000000003</v>
      </c>
      <c r="G97" s="86">
        <v>0</v>
      </c>
      <c r="H97" s="21">
        <f t="shared" si="2"/>
        <v>0</v>
      </c>
      <c r="I97" s="104">
        <f t="shared" si="3"/>
        <v>0</v>
      </c>
      <c r="J97" s="8"/>
    </row>
    <row r="98" spans="2:10" ht="15.6" customHeight="1">
      <c r="B98" s="178"/>
      <c r="C98" s="18" t="s">
        <v>116</v>
      </c>
      <c r="D98" s="19" t="s">
        <v>117</v>
      </c>
      <c r="E98" s="20">
        <v>9.0999999999999998E-2</v>
      </c>
      <c r="F98" s="88">
        <v>182.68669999999995</v>
      </c>
      <c r="G98" s="86">
        <v>0</v>
      </c>
      <c r="H98" s="21">
        <f t="shared" si="2"/>
        <v>0</v>
      </c>
      <c r="I98" s="104">
        <f t="shared" si="3"/>
        <v>0</v>
      </c>
      <c r="J98" s="8"/>
    </row>
    <row r="99" spans="2:10" ht="15.6" customHeight="1">
      <c r="B99" s="178"/>
      <c r="C99" s="18" t="s">
        <v>118</v>
      </c>
      <c r="D99" s="19" t="s">
        <v>119</v>
      </c>
      <c r="E99" s="20">
        <v>0.10299999999999999</v>
      </c>
      <c r="F99" s="88">
        <v>206.83347999999995</v>
      </c>
      <c r="G99" s="86">
        <v>0</v>
      </c>
      <c r="H99" s="21">
        <f t="shared" si="2"/>
        <v>0</v>
      </c>
      <c r="I99" s="104">
        <f t="shared" si="3"/>
        <v>0</v>
      </c>
      <c r="J99" s="8"/>
    </row>
    <row r="100" spans="2:10" ht="15.6" customHeight="1">
      <c r="B100" s="178"/>
      <c r="C100" s="18" t="s">
        <v>120</v>
      </c>
      <c r="D100" s="19" t="s">
        <v>121</v>
      </c>
      <c r="E100" s="20">
        <v>8.4000000000000005E-2</v>
      </c>
      <c r="F100" s="88">
        <v>168.77630000000002</v>
      </c>
      <c r="G100" s="86">
        <v>0</v>
      </c>
      <c r="H100" s="21">
        <f t="shared" si="2"/>
        <v>0</v>
      </c>
      <c r="I100" s="104">
        <f t="shared" si="3"/>
        <v>0</v>
      </c>
      <c r="J100" s="8"/>
    </row>
    <row r="101" spans="2:10" ht="15.6" customHeight="1">
      <c r="B101" s="178"/>
      <c r="C101" s="18" t="s">
        <v>122</v>
      </c>
      <c r="D101" s="19" t="s">
        <v>123</v>
      </c>
      <c r="E101" s="20">
        <v>5.8999999999999997E-2</v>
      </c>
      <c r="F101" s="88">
        <v>118.48634</v>
      </c>
      <c r="G101" s="86">
        <v>0</v>
      </c>
      <c r="H101" s="21">
        <f t="shared" si="2"/>
        <v>0</v>
      </c>
      <c r="I101" s="104">
        <f t="shared" si="3"/>
        <v>0</v>
      </c>
      <c r="J101" s="8"/>
    </row>
    <row r="102" spans="2:10" ht="15.6" customHeight="1">
      <c r="B102" s="178"/>
      <c r="C102" s="18" t="s">
        <v>124</v>
      </c>
      <c r="D102" s="19" t="s">
        <v>125</v>
      </c>
      <c r="E102" s="20">
        <v>5.8999999999999997E-2</v>
      </c>
      <c r="F102" s="88">
        <v>118.48634</v>
      </c>
      <c r="G102" s="86">
        <v>0</v>
      </c>
      <c r="H102" s="21">
        <f t="shared" si="2"/>
        <v>0</v>
      </c>
      <c r="I102" s="104">
        <f t="shared" si="3"/>
        <v>0</v>
      </c>
      <c r="J102" s="8"/>
    </row>
    <row r="103" spans="2:10" ht="15.6" customHeight="1">
      <c r="B103" s="178"/>
      <c r="C103" s="18" t="s">
        <v>126</v>
      </c>
      <c r="D103" s="19" t="s">
        <v>127</v>
      </c>
      <c r="E103" s="20">
        <v>9.1999999999999998E-2</v>
      </c>
      <c r="F103" s="88">
        <v>184.75715999999994</v>
      </c>
      <c r="G103" s="86">
        <v>0</v>
      </c>
      <c r="H103" s="21">
        <f t="shared" si="2"/>
        <v>0</v>
      </c>
      <c r="I103" s="104">
        <f t="shared" si="3"/>
        <v>0</v>
      </c>
      <c r="J103" s="8"/>
    </row>
    <row r="104" spans="2:10" ht="15.6" customHeight="1">
      <c r="B104" s="178"/>
      <c r="C104" s="18" t="s">
        <v>128</v>
      </c>
      <c r="D104" s="19" t="s">
        <v>129</v>
      </c>
      <c r="E104" s="20">
        <v>8.4000000000000005E-2</v>
      </c>
      <c r="F104" s="88">
        <v>168.55733999999995</v>
      </c>
      <c r="G104" s="86">
        <v>0</v>
      </c>
      <c r="H104" s="21">
        <f t="shared" si="2"/>
        <v>0</v>
      </c>
      <c r="I104" s="104">
        <f t="shared" si="3"/>
        <v>0</v>
      </c>
      <c r="J104" s="8"/>
    </row>
    <row r="105" spans="2:10" ht="15.6" customHeight="1">
      <c r="B105" s="178"/>
      <c r="C105" s="18" t="s">
        <v>130</v>
      </c>
      <c r="D105" s="19" t="s">
        <v>131</v>
      </c>
      <c r="E105" s="20">
        <v>0.129</v>
      </c>
      <c r="F105" s="88">
        <v>259.10696000000002</v>
      </c>
      <c r="G105" s="86">
        <v>0</v>
      </c>
      <c r="H105" s="21">
        <f t="shared" si="2"/>
        <v>0</v>
      </c>
      <c r="I105" s="104">
        <f t="shared" si="3"/>
        <v>0</v>
      </c>
      <c r="J105" s="8"/>
    </row>
    <row r="106" spans="2:10" ht="15.6" customHeight="1">
      <c r="B106" s="13" t="s">
        <v>6</v>
      </c>
      <c r="C106" s="13" t="s">
        <v>7</v>
      </c>
      <c r="D106" s="37" t="s">
        <v>8</v>
      </c>
      <c r="E106" s="14" t="s">
        <v>0</v>
      </c>
      <c r="F106" s="73" t="s">
        <v>9</v>
      </c>
      <c r="G106" s="87" t="s">
        <v>166</v>
      </c>
      <c r="H106" s="85" t="s">
        <v>167</v>
      </c>
      <c r="I106" s="15" t="s">
        <v>168</v>
      </c>
      <c r="J106" s="8"/>
    </row>
    <row r="107" spans="2:10" ht="15.6" customHeight="1">
      <c r="B107" s="177" t="s">
        <v>475</v>
      </c>
      <c r="C107" s="120" t="s">
        <v>400</v>
      </c>
      <c r="D107" s="121" t="s">
        <v>440</v>
      </c>
      <c r="E107" s="20">
        <v>0.14499999999999999</v>
      </c>
      <c r="F107" s="132">
        <v>291.22967999999975</v>
      </c>
      <c r="G107" s="86">
        <v>0</v>
      </c>
      <c r="H107" s="21">
        <f t="shared" si="2"/>
        <v>0</v>
      </c>
      <c r="I107" s="104">
        <f t="shared" si="3"/>
        <v>0</v>
      </c>
      <c r="J107" s="8"/>
    </row>
    <row r="108" spans="2:10" ht="15.6" customHeight="1">
      <c r="B108" s="178"/>
      <c r="C108" s="120" t="s">
        <v>402</v>
      </c>
      <c r="D108" s="121" t="s">
        <v>458</v>
      </c>
      <c r="E108" s="20">
        <v>7.2999999999999995E-2</v>
      </c>
      <c r="F108" s="132">
        <v>146.58405999999988</v>
      </c>
      <c r="G108" s="86">
        <v>0</v>
      </c>
      <c r="H108" s="21">
        <f t="shared" si="2"/>
        <v>0</v>
      </c>
      <c r="I108" s="104">
        <f t="shared" si="3"/>
        <v>0</v>
      </c>
      <c r="J108" s="8"/>
    </row>
    <row r="109" spans="2:10" ht="15.6" customHeight="1">
      <c r="B109" s="178"/>
      <c r="C109" s="120" t="s">
        <v>403</v>
      </c>
      <c r="D109" s="121" t="s">
        <v>443</v>
      </c>
      <c r="E109" s="20">
        <v>8.6999999999999994E-2</v>
      </c>
      <c r="F109" s="132">
        <v>174.68177999999986</v>
      </c>
      <c r="G109" s="86">
        <v>0</v>
      </c>
      <c r="H109" s="21">
        <f t="shared" si="2"/>
        <v>0</v>
      </c>
      <c r="I109" s="104">
        <f t="shared" si="3"/>
        <v>0</v>
      </c>
      <c r="J109" s="8"/>
    </row>
    <row r="110" spans="2:10" ht="15.6" customHeight="1">
      <c r="B110" s="178"/>
      <c r="C110" s="120" t="s">
        <v>404</v>
      </c>
      <c r="D110" s="121" t="s">
        <v>446</v>
      </c>
      <c r="E110" s="20">
        <v>7.2999999999999995E-2</v>
      </c>
      <c r="F110" s="132">
        <v>146.58405999999988</v>
      </c>
      <c r="G110" s="86">
        <v>0</v>
      </c>
      <c r="H110" s="21">
        <f t="shared" si="2"/>
        <v>0</v>
      </c>
      <c r="I110" s="104">
        <f t="shared" si="3"/>
        <v>0</v>
      </c>
      <c r="J110" s="8"/>
    </row>
    <row r="111" spans="2:10" ht="15.6" customHeight="1">
      <c r="B111" s="178"/>
      <c r="C111" s="18" t="s">
        <v>472</v>
      </c>
      <c r="D111" s="19" t="s">
        <v>132</v>
      </c>
      <c r="E111" s="20">
        <v>6.4000000000000001E-2</v>
      </c>
      <c r="F111" s="132">
        <v>128.52777777777777</v>
      </c>
      <c r="G111" s="86">
        <v>0</v>
      </c>
      <c r="H111" s="21">
        <f t="shared" si="2"/>
        <v>0</v>
      </c>
      <c r="I111" s="104">
        <f t="shared" si="3"/>
        <v>0</v>
      </c>
      <c r="J111" s="8"/>
    </row>
    <row r="112" spans="2:10" ht="15.6" customHeight="1">
      <c r="B112" s="179"/>
      <c r="C112" s="18" t="s">
        <v>473</v>
      </c>
      <c r="D112" s="19" t="s">
        <v>474</v>
      </c>
      <c r="E112" s="20">
        <v>0.21</v>
      </c>
      <c r="F112" s="132">
        <v>421.80075259259257</v>
      </c>
      <c r="G112" s="86">
        <v>0</v>
      </c>
      <c r="H112" s="21">
        <f t="shared" si="2"/>
        <v>0</v>
      </c>
      <c r="I112" s="104">
        <f t="shared" si="3"/>
        <v>0</v>
      </c>
      <c r="J112" s="8"/>
    </row>
    <row r="113" spans="2:10" ht="15.6" customHeight="1">
      <c r="B113" s="13" t="s">
        <v>6</v>
      </c>
      <c r="C113" s="13" t="s">
        <v>7</v>
      </c>
      <c r="D113" s="37" t="s">
        <v>8</v>
      </c>
      <c r="E113" s="14" t="s">
        <v>0</v>
      </c>
      <c r="F113" s="73" t="s">
        <v>9</v>
      </c>
      <c r="G113" s="87" t="s">
        <v>166</v>
      </c>
      <c r="H113" s="85" t="s">
        <v>167</v>
      </c>
      <c r="I113" s="15" t="s">
        <v>168</v>
      </c>
      <c r="J113" s="8"/>
    </row>
    <row r="114" spans="2:10" ht="15.6" customHeight="1">
      <c r="B114" s="177" t="s">
        <v>427</v>
      </c>
      <c r="C114" s="120" t="s">
        <v>396</v>
      </c>
      <c r="D114" s="121" t="s">
        <v>436</v>
      </c>
      <c r="E114" s="20">
        <v>0.64600000000000002</v>
      </c>
      <c r="F114" s="134">
        <v>1296.6231599999987</v>
      </c>
      <c r="G114" s="86">
        <v>0</v>
      </c>
      <c r="H114" s="21">
        <f t="shared" ref="H114:H118" si="4">SUM(E114*G114)</f>
        <v>0</v>
      </c>
      <c r="I114" s="104">
        <f t="shared" ref="I114:I118" si="5">SUM(F114*G114)</f>
        <v>0</v>
      </c>
      <c r="J114" s="8"/>
    </row>
    <row r="115" spans="2:10" ht="15.6" customHeight="1">
      <c r="B115" s="178"/>
      <c r="C115" s="120" t="s">
        <v>397</v>
      </c>
      <c r="D115" s="121" t="s">
        <v>437</v>
      </c>
      <c r="E115" s="20">
        <v>0.107</v>
      </c>
      <c r="F115" s="132">
        <v>215.20547999999974</v>
      </c>
      <c r="G115" s="86">
        <v>0</v>
      </c>
      <c r="H115" s="21">
        <f t="shared" si="4"/>
        <v>0</v>
      </c>
      <c r="I115" s="104">
        <f t="shared" si="5"/>
        <v>0</v>
      </c>
      <c r="J115" s="8"/>
    </row>
    <row r="116" spans="2:10" ht="15.6" customHeight="1">
      <c r="B116" s="178"/>
      <c r="C116" s="120" t="s">
        <v>398</v>
      </c>
      <c r="D116" s="121" t="s">
        <v>438</v>
      </c>
      <c r="E116" s="20">
        <v>0.17899999999999999</v>
      </c>
      <c r="F116" s="132">
        <v>358.67579999999975</v>
      </c>
      <c r="G116" s="86">
        <v>0</v>
      </c>
      <c r="H116" s="21">
        <f t="shared" si="4"/>
        <v>0</v>
      </c>
      <c r="I116" s="104">
        <f t="shared" si="5"/>
        <v>0</v>
      </c>
      <c r="J116" s="8"/>
    </row>
    <row r="117" spans="2:10" ht="15.6" customHeight="1">
      <c r="B117" s="178"/>
      <c r="C117" s="120" t="s">
        <v>399</v>
      </c>
      <c r="D117" s="121" t="s">
        <v>439</v>
      </c>
      <c r="E117" s="20">
        <v>0.17899999999999999</v>
      </c>
      <c r="F117" s="132">
        <v>358.67579999999975</v>
      </c>
      <c r="G117" s="86">
        <v>0</v>
      </c>
      <c r="H117" s="21">
        <f t="shared" si="4"/>
        <v>0</v>
      </c>
      <c r="I117" s="104">
        <f t="shared" si="5"/>
        <v>0</v>
      </c>
      <c r="J117" s="8"/>
    </row>
    <row r="118" spans="2:10" ht="15.6" customHeight="1">
      <c r="B118" s="178"/>
      <c r="C118" s="120" t="s">
        <v>401</v>
      </c>
      <c r="D118" s="121" t="s">
        <v>457</v>
      </c>
      <c r="E118" s="20">
        <v>0.2</v>
      </c>
      <c r="F118" s="132">
        <v>401.71109999999965</v>
      </c>
      <c r="G118" s="86">
        <v>0</v>
      </c>
      <c r="H118" s="21">
        <f t="shared" si="4"/>
        <v>0</v>
      </c>
      <c r="I118" s="104">
        <f t="shared" si="5"/>
        <v>0</v>
      </c>
      <c r="J118" s="8"/>
    </row>
    <row r="119" spans="2:10" ht="15.6" customHeight="1">
      <c r="B119" s="13" t="s">
        <v>6</v>
      </c>
      <c r="C119" s="13" t="s">
        <v>7</v>
      </c>
      <c r="D119" s="37" t="s">
        <v>8</v>
      </c>
      <c r="E119" s="14" t="s">
        <v>0</v>
      </c>
      <c r="F119" s="73" t="s">
        <v>9</v>
      </c>
      <c r="G119" s="87" t="s">
        <v>166</v>
      </c>
      <c r="H119" s="85" t="s">
        <v>167</v>
      </c>
      <c r="I119" s="15" t="s">
        <v>168</v>
      </c>
      <c r="J119" s="8"/>
    </row>
    <row r="120" spans="2:10" ht="15.6" customHeight="1">
      <c r="B120" s="178" t="s">
        <v>133</v>
      </c>
      <c r="C120" s="18" t="s">
        <v>134</v>
      </c>
      <c r="D120" s="19" t="s">
        <v>135</v>
      </c>
      <c r="E120" s="20">
        <v>1.4E-2</v>
      </c>
      <c r="F120" s="88">
        <v>28.229739999999985</v>
      </c>
      <c r="G120" s="86">
        <v>0</v>
      </c>
      <c r="H120" s="21">
        <f t="shared" si="2"/>
        <v>0</v>
      </c>
      <c r="I120" s="104">
        <f t="shared" si="3"/>
        <v>0</v>
      </c>
      <c r="J120" s="8"/>
    </row>
    <row r="121" spans="2:10" ht="15.6" customHeight="1">
      <c r="B121" s="178"/>
      <c r="C121" s="18" t="s">
        <v>136</v>
      </c>
      <c r="D121" s="19" t="s">
        <v>137</v>
      </c>
      <c r="E121" s="21">
        <v>3.1E-2</v>
      </c>
      <c r="F121" s="88">
        <v>62.319879999999998</v>
      </c>
      <c r="G121" s="86">
        <v>0</v>
      </c>
      <c r="H121" s="21">
        <f t="shared" si="2"/>
        <v>0</v>
      </c>
      <c r="I121" s="104">
        <f t="shared" si="3"/>
        <v>0</v>
      </c>
      <c r="J121" s="8"/>
    </row>
    <row r="122" spans="2:10" ht="15.6" customHeight="1">
      <c r="B122" s="178"/>
      <c r="C122" s="18" t="s">
        <v>138</v>
      </c>
      <c r="D122" s="19" t="s">
        <v>139</v>
      </c>
      <c r="E122" s="20">
        <v>0.08</v>
      </c>
      <c r="F122" s="88">
        <v>160.87442000000001</v>
      </c>
      <c r="G122" s="86">
        <v>0</v>
      </c>
      <c r="H122" s="21">
        <f t="shared" si="2"/>
        <v>0</v>
      </c>
      <c r="I122" s="104">
        <f t="shared" si="3"/>
        <v>0</v>
      </c>
      <c r="J122" s="8"/>
    </row>
    <row r="123" spans="2:10" ht="15.6" customHeight="1">
      <c r="B123" s="178"/>
      <c r="C123" s="18" t="s">
        <v>140</v>
      </c>
      <c r="D123" s="19" t="s">
        <v>141</v>
      </c>
      <c r="E123" s="21">
        <v>2.9000000000000001E-2</v>
      </c>
      <c r="F123" s="88">
        <v>58.236920000000012</v>
      </c>
      <c r="G123" s="86">
        <v>0</v>
      </c>
      <c r="H123" s="21">
        <f t="shared" si="2"/>
        <v>0</v>
      </c>
      <c r="I123" s="104">
        <f t="shared" si="3"/>
        <v>0</v>
      </c>
      <c r="J123" s="8"/>
    </row>
    <row r="124" spans="2:10" ht="15.6" customHeight="1">
      <c r="B124" s="178"/>
      <c r="C124" s="18" t="s">
        <v>142</v>
      </c>
      <c r="D124" s="19" t="s">
        <v>143</v>
      </c>
      <c r="E124" s="21">
        <v>0.06</v>
      </c>
      <c r="F124" s="88">
        <v>120.89490000000004</v>
      </c>
      <c r="G124" s="86">
        <v>0</v>
      </c>
      <c r="H124" s="21">
        <f t="shared" si="2"/>
        <v>0</v>
      </c>
      <c r="I124" s="104">
        <f t="shared" si="3"/>
        <v>0</v>
      </c>
      <c r="J124" s="8"/>
    </row>
    <row r="125" spans="2:10" ht="15.6" customHeight="1">
      <c r="B125" s="178"/>
      <c r="C125" s="18" t="s">
        <v>144</v>
      </c>
      <c r="D125" s="19" t="s">
        <v>145</v>
      </c>
      <c r="E125" s="21">
        <v>9.2999999999999999E-2</v>
      </c>
      <c r="F125" s="88">
        <v>187.63583999999994</v>
      </c>
      <c r="G125" s="86">
        <v>0</v>
      </c>
      <c r="H125" s="21">
        <f t="shared" si="2"/>
        <v>0</v>
      </c>
      <c r="I125" s="104">
        <f t="shared" si="3"/>
        <v>0</v>
      </c>
      <c r="J125" s="8"/>
    </row>
    <row r="126" spans="2:10" ht="15.6" customHeight="1">
      <c r="B126" s="178"/>
      <c r="C126" s="18" t="s">
        <v>146</v>
      </c>
      <c r="D126" s="19" t="s">
        <v>147</v>
      </c>
      <c r="E126" s="21">
        <v>0.17699999999999999</v>
      </c>
      <c r="F126" s="88">
        <v>357.82249999999999</v>
      </c>
      <c r="G126" s="86">
        <v>0</v>
      </c>
      <c r="H126" s="21">
        <f t="shared" si="2"/>
        <v>0</v>
      </c>
      <c r="I126" s="104">
        <f t="shared" si="3"/>
        <v>0</v>
      </c>
      <c r="J126" s="8"/>
    </row>
    <row r="127" spans="2:10" ht="15.6" customHeight="1">
      <c r="B127" s="178"/>
      <c r="C127" s="18" t="s">
        <v>148</v>
      </c>
      <c r="D127" s="19" t="s">
        <v>149</v>
      </c>
      <c r="E127" s="21">
        <v>0.17699999999999999</v>
      </c>
      <c r="F127" s="88">
        <v>357.82249999999999</v>
      </c>
      <c r="G127" s="86">
        <v>0</v>
      </c>
      <c r="H127" s="21">
        <f t="shared" si="2"/>
        <v>0</v>
      </c>
      <c r="I127" s="104">
        <f t="shared" si="3"/>
        <v>0</v>
      </c>
      <c r="J127" s="8"/>
    </row>
    <row r="128" spans="2:10" ht="15.6" customHeight="1">
      <c r="B128" s="178"/>
      <c r="C128" s="18" t="s">
        <v>150</v>
      </c>
      <c r="D128" s="19" t="s">
        <v>151</v>
      </c>
      <c r="E128" s="21">
        <v>2.7E-2</v>
      </c>
      <c r="F128" s="88">
        <v>54.211919999999992</v>
      </c>
      <c r="G128" s="86">
        <v>0</v>
      </c>
      <c r="H128" s="21">
        <f t="shared" si="2"/>
        <v>0</v>
      </c>
      <c r="I128" s="104">
        <f t="shared" si="3"/>
        <v>0</v>
      </c>
      <c r="J128" s="8"/>
    </row>
    <row r="129" spans="2:10" ht="15.6" customHeight="1">
      <c r="B129" s="178"/>
      <c r="C129" s="18" t="s">
        <v>152</v>
      </c>
      <c r="D129" s="19" t="s">
        <v>153</v>
      </c>
      <c r="E129" s="21">
        <v>9.9000000000000005E-2</v>
      </c>
      <c r="F129" s="88">
        <v>198.96058000000002</v>
      </c>
      <c r="G129" s="86">
        <v>0</v>
      </c>
      <c r="H129" s="21">
        <f t="shared" si="2"/>
        <v>0</v>
      </c>
      <c r="I129" s="104">
        <f t="shared" si="3"/>
        <v>0</v>
      </c>
      <c r="J129" s="8"/>
    </row>
    <row r="130" spans="2:10" ht="15.6" customHeight="1">
      <c r="B130" s="178"/>
      <c r="C130" s="18" t="s">
        <v>178</v>
      </c>
      <c r="D130" s="19" t="s">
        <v>179</v>
      </c>
      <c r="E130" s="21">
        <v>1.7000000000000001E-2</v>
      </c>
      <c r="F130" s="88">
        <v>34.222159999999988</v>
      </c>
      <c r="G130" s="86">
        <v>0</v>
      </c>
      <c r="H130" s="21">
        <f t="shared" si="2"/>
        <v>0</v>
      </c>
      <c r="I130" s="104">
        <f t="shared" si="3"/>
        <v>0</v>
      </c>
      <c r="J130" s="8"/>
    </row>
    <row r="131" spans="2:10" ht="15.6" customHeight="1">
      <c r="B131" s="178"/>
      <c r="C131" s="25">
        <v>521</v>
      </c>
      <c r="D131" s="19" t="s">
        <v>405</v>
      </c>
      <c r="E131" s="27">
        <v>7.0999999999999994E-2</v>
      </c>
      <c r="F131" s="88">
        <v>142.53008</v>
      </c>
      <c r="G131" s="86">
        <v>0</v>
      </c>
      <c r="H131" s="21">
        <f t="shared" si="2"/>
        <v>0</v>
      </c>
      <c r="I131" s="104">
        <f t="shared" si="3"/>
        <v>0</v>
      </c>
      <c r="J131" s="8"/>
    </row>
    <row r="132" spans="2:10" ht="15.6" customHeight="1">
      <c r="B132" s="178"/>
      <c r="C132" s="25">
        <v>522</v>
      </c>
      <c r="D132" s="19" t="s">
        <v>406</v>
      </c>
      <c r="E132" s="27">
        <v>7.0999999999999994E-2</v>
      </c>
      <c r="F132" s="88">
        <v>142.53008</v>
      </c>
      <c r="G132" s="86">
        <v>0</v>
      </c>
      <c r="H132" s="21">
        <f t="shared" si="2"/>
        <v>0</v>
      </c>
      <c r="I132" s="104">
        <f t="shared" si="3"/>
        <v>0</v>
      </c>
      <c r="J132" s="8"/>
    </row>
    <row r="133" spans="2:10" ht="15.6" customHeight="1">
      <c r="B133" s="178"/>
      <c r="C133" s="25">
        <v>523</v>
      </c>
      <c r="D133" s="19" t="s">
        <v>407</v>
      </c>
      <c r="E133" s="27">
        <v>6.2E-2</v>
      </c>
      <c r="F133" s="88">
        <v>124.47875999999998</v>
      </c>
      <c r="G133" s="86">
        <v>0</v>
      </c>
      <c r="H133" s="21">
        <f t="shared" si="2"/>
        <v>0</v>
      </c>
      <c r="I133" s="104">
        <f t="shared" si="3"/>
        <v>0</v>
      </c>
      <c r="J133" s="8"/>
    </row>
    <row r="134" spans="2:10" ht="15.6" customHeight="1">
      <c r="B134" s="179"/>
      <c r="C134" s="25">
        <v>524</v>
      </c>
      <c r="D134" s="26" t="s">
        <v>408</v>
      </c>
      <c r="E134" s="27">
        <v>0.121</v>
      </c>
      <c r="F134" s="88">
        <v>242.96509999999995</v>
      </c>
      <c r="G134" s="86">
        <v>0</v>
      </c>
      <c r="H134" s="21">
        <f t="shared" si="2"/>
        <v>0</v>
      </c>
      <c r="I134" s="104">
        <f t="shared" si="3"/>
        <v>0</v>
      </c>
      <c r="J134" s="8"/>
    </row>
    <row r="135" spans="2:10" ht="15.6" customHeight="1" thickBot="1">
      <c r="B135" s="13" t="s">
        <v>6</v>
      </c>
      <c r="C135" s="13" t="s">
        <v>7</v>
      </c>
      <c r="D135" s="37" t="s">
        <v>8</v>
      </c>
      <c r="E135" s="14" t="s">
        <v>0</v>
      </c>
      <c r="F135" s="73" t="s">
        <v>9</v>
      </c>
      <c r="G135" s="87" t="s">
        <v>166</v>
      </c>
      <c r="H135" s="85" t="s">
        <v>167</v>
      </c>
      <c r="I135" s="15" t="s">
        <v>168</v>
      </c>
      <c r="J135" s="8"/>
    </row>
    <row r="136" spans="2:10" ht="15.6" customHeight="1">
      <c r="B136" s="177" t="s">
        <v>154</v>
      </c>
      <c r="C136" s="16" t="s">
        <v>175</v>
      </c>
      <c r="D136" s="17" t="s">
        <v>176</v>
      </c>
      <c r="E136" s="20">
        <v>4.4999999999999998E-2</v>
      </c>
      <c r="F136" s="133">
        <v>89.2423</v>
      </c>
      <c r="G136" s="86">
        <v>0</v>
      </c>
      <c r="H136" s="21">
        <f t="shared" ref="H136" si="6">SUM(E136*G136)</f>
        <v>0</v>
      </c>
      <c r="I136" s="104">
        <f t="shared" si="3"/>
        <v>0</v>
      </c>
      <c r="J136" s="8"/>
    </row>
    <row r="137" spans="2:10" ht="15.6" customHeight="1">
      <c r="B137" s="178"/>
      <c r="C137" s="18" t="s">
        <v>155</v>
      </c>
      <c r="D137" s="19" t="s">
        <v>156</v>
      </c>
      <c r="E137" s="20">
        <v>0.128</v>
      </c>
      <c r="F137" s="88">
        <v>257.19749999999988</v>
      </c>
      <c r="G137" s="86">
        <v>0</v>
      </c>
      <c r="H137" s="21">
        <f t="shared" si="2"/>
        <v>0</v>
      </c>
      <c r="I137" s="104">
        <f t="shared" si="3"/>
        <v>0</v>
      </c>
      <c r="J137" s="8"/>
    </row>
    <row r="138" spans="2:10" ht="15.6" customHeight="1">
      <c r="B138" s="178"/>
      <c r="C138" s="18" t="s">
        <v>157</v>
      </c>
      <c r="D138" s="19" t="s">
        <v>158</v>
      </c>
      <c r="E138" s="20">
        <v>0.128</v>
      </c>
      <c r="F138" s="88">
        <v>257.19749999999988</v>
      </c>
      <c r="G138" s="86">
        <v>0</v>
      </c>
      <c r="H138" s="21">
        <f t="shared" si="2"/>
        <v>0</v>
      </c>
      <c r="I138" s="104">
        <f t="shared" si="3"/>
        <v>0</v>
      </c>
      <c r="J138" s="8"/>
    </row>
    <row r="139" spans="2:10" ht="15.6" customHeight="1">
      <c r="B139" s="178"/>
      <c r="C139" s="18" t="s">
        <v>159</v>
      </c>
      <c r="D139" s="19" t="s">
        <v>160</v>
      </c>
      <c r="E139" s="20">
        <v>0.159</v>
      </c>
      <c r="F139" s="88">
        <v>319.35637999999994</v>
      </c>
      <c r="G139" s="86">
        <v>0</v>
      </c>
      <c r="H139" s="21">
        <f t="shared" si="2"/>
        <v>0</v>
      </c>
      <c r="I139" s="104">
        <f t="shared" si="3"/>
        <v>0</v>
      </c>
      <c r="J139" s="8"/>
    </row>
    <row r="140" spans="2:10" ht="15.6" customHeight="1">
      <c r="B140" s="178"/>
      <c r="C140" s="18" t="s">
        <v>161</v>
      </c>
      <c r="D140" s="19" t="s">
        <v>162</v>
      </c>
      <c r="E140" s="20">
        <v>0.13300000000000001</v>
      </c>
      <c r="F140" s="88">
        <v>266.77377999999982</v>
      </c>
      <c r="G140" s="86">
        <v>0</v>
      </c>
      <c r="H140" s="21">
        <f t="shared" si="2"/>
        <v>0</v>
      </c>
      <c r="I140" s="104">
        <f t="shared" si="3"/>
        <v>0</v>
      </c>
      <c r="J140" s="8"/>
    </row>
    <row r="141" spans="2:10" ht="15.6" customHeight="1">
      <c r="B141" s="178"/>
      <c r="C141" s="18" t="s">
        <v>476</v>
      </c>
      <c r="D141" s="19" t="s">
        <v>477</v>
      </c>
      <c r="E141" s="20">
        <v>7.1999999999999995E-2</v>
      </c>
      <c r="F141" s="88">
        <v>144.67200740740739</v>
      </c>
      <c r="G141" s="86">
        <v>0</v>
      </c>
      <c r="H141" s="21">
        <f t="shared" si="2"/>
        <v>0</v>
      </c>
      <c r="I141" s="104">
        <f t="shared" si="3"/>
        <v>0</v>
      </c>
      <c r="J141" s="8"/>
    </row>
    <row r="142" spans="2:10" ht="15.6" customHeight="1">
      <c r="B142" s="13" t="s">
        <v>6</v>
      </c>
      <c r="C142" s="13" t="s">
        <v>7</v>
      </c>
      <c r="D142" s="37" t="s">
        <v>8</v>
      </c>
      <c r="E142" s="14" t="s">
        <v>0</v>
      </c>
      <c r="F142" s="73" t="s">
        <v>9</v>
      </c>
      <c r="G142" s="87" t="s">
        <v>166</v>
      </c>
      <c r="H142" s="85" t="s">
        <v>167</v>
      </c>
      <c r="I142" s="15" t="s">
        <v>168</v>
      </c>
      <c r="J142" s="8"/>
    </row>
    <row r="143" spans="2:10" ht="15.6" customHeight="1">
      <c r="B143" s="177" t="s">
        <v>478</v>
      </c>
      <c r="C143" s="18" t="s">
        <v>447</v>
      </c>
      <c r="D143" s="19" t="s">
        <v>452</v>
      </c>
      <c r="E143" s="20">
        <v>0.34100000000000003</v>
      </c>
      <c r="F143" s="88">
        <v>188.78215999999992</v>
      </c>
      <c r="G143" s="86">
        <v>0</v>
      </c>
      <c r="H143" s="21">
        <f t="shared" ref="H143:H147" si="7">SUM(E143*G143)</f>
        <v>0</v>
      </c>
      <c r="I143" s="104">
        <f t="shared" ref="I143:I147" si="8">SUM(F143*G143)</f>
        <v>0</v>
      </c>
      <c r="J143" s="8"/>
    </row>
    <row r="144" spans="2:10" ht="15.6" customHeight="1">
      <c r="B144" s="178"/>
      <c r="C144" s="18" t="s">
        <v>448</v>
      </c>
      <c r="D144" s="19" t="s">
        <v>453</v>
      </c>
      <c r="E144" s="20">
        <v>9.4E-2</v>
      </c>
      <c r="F144" s="134">
        <v>178.73576</v>
      </c>
      <c r="G144" s="86">
        <v>0</v>
      </c>
      <c r="H144" s="21">
        <f t="shared" si="7"/>
        <v>0</v>
      </c>
      <c r="I144" s="104">
        <f t="shared" si="8"/>
        <v>0</v>
      </c>
      <c r="J144" s="8"/>
    </row>
    <row r="145" spans="2:10" ht="15.6" customHeight="1">
      <c r="B145" s="178"/>
      <c r="C145" s="18" t="s">
        <v>449</v>
      </c>
      <c r="D145" s="19" t="s">
        <v>454</v>
      </c>
      <c r="E145" s="20">
        <v>8.8999999999999996E-2</v>
      </c>
      <c r="F145" s="132">
        <v>188.78215999999992</v>
      </c>
      <c r="G145" s="86">
        <v>0</v>
      </c>
      <c r="H145" s="21">
        <f t="shared" si="7"/>
        <v>0</v>
      </c>
      <c r="I145" s="104">
        <f t="shared" si="8"/>
        <v>0</v>
      </c>
      <c r="J145" s="8"/>
    </row>
    <row r="146" spans="2:10" ht="15.6" customHeight="1">
      <c r="B146" s="178"/>
      <c r="C146" s="18" t="s">
        <v>450</v>
      </c>
      <c r="D146" s="19" t="s">
        <v>455</v>
      </c>
      <c r="E146" s="20">
        <v>9.4E-2</v>
      </c>
      <c r="F146" s="132">
        <v>206.83347999999995</v>
      </c>
      <c r="G146" s="86">
        <v>0</v>
      </c>
      <c r="H146" s="21">
        <f t="shared" si="7"/>
        <v>0</v>
      </c>
      <c r="I146" s="104">
        <f t="shared" si="8"/>
        <v>0</v>
      </c>
      <c r="J146" s="8"/>
    </row>
    <row r="147" spans="2:10" ht="15.6" customHeight="1">
      <c r="B147" s="178"/>
      <c r="C147" s="18" t="s">
        <v>451</v>
      </c>
      <c r="D147" s="19" t="s">
        <v>456</v>
      </c>
      <c r="E147" s="20">
        <v>0.10299999999999999</v>
      </c>
      <c r="F147" s="88">
        <v>684.96769185185178</v>
      </c>
      <c r="G147" s="86">
        <v>0</v>
      </c>
      <c r="H147" s="21">
        <f t="shared" si="7"/>
        <v>0</v>
      </c>
      <c r="I147" s="104">
        <f t="shared" si="8"/>
        <v>0</v>
      </c>
      <c r="J147" s="8"/>
    </row>
    <row r="148" spans="2:10" ht="15.6" customHeight="1">
      <c r="B148" s="232"/>
      <c r="C148" s="233"/>
      <c r="D148" s="233"/>
      <c r="E148" s="233"/>
      <c r="F148" s="234"/>
      <c r="G148" s="233"/>
      <c r="H148" s="233"/>
      <c r="I148" s="235"/>
      <c r="J148" s="8"/>
    </row>
    <row r="149" spans="2:10" ht="15.6" customHeight="1">
      <c r="B149" s="156" t="s">
        <v>249</v>
      </c>
      <c r="C149" s="156"/>
      <c r="D149" s="156"/>
      <c r="E149" s="156"/>
      <c r="F149" s="156"/>
      <c r="G149" s="156"/>
      <c r="H149" s="156"/>
      <c r="I149" s="156"/>
      <c r="J149" s="8"/>
    </row>
    <row r="150" spans="2:10" ht="15.6" customHeight="1">
      <c r="B150" s="156" t="s">
        <v>264</v>
      </c>
      <c r="C150" s="156"/>
      <c r="D150" s="156"/>
      <c r="E150" s="156"/>
      <c r="F150" s="156"/>
      <c r="G150" s="156"/>
      <c r="H150" s="156"/>
      <c r="I150" s="156"/>
      <c r="J150" s="8"/>
    </row>
    <row r="151" spans="2:10" ht="15.6" customHeight="1">
      <c r="B151" s="13" t="s">
        <v>6</v>
      </c>
      <c r="C151" s="13" t="s">
        <v>7</v>
      </c>
      <c r="D151" s="37" t="s">
        <v>265</v>
      </c>
      <c r="E151" s="28"/>
      <c r="F151" s="92" t="s">
        <v>9</v>
      </c>
      <c r="G151" s="15" t="s">
        <v>166</v>
      </c>
      <c r="H151" s="15"/>
      <c r="I151" s="15" t="s">
        <v>168</v>
      </c>
      <c r="J151" s="8"/>
    </row>
    <row r="152" spans="2:10" ht="15.6" customHeight="1">
      <c r="B152" s="164"/>
      <c r="C152" s="31">
        <v>1001</v>
      </c>
      <c r="D152" s="34" t="s">
        <v>181</v>
      </c>
      <c r="E152" s="28"/>
      <c r="F152" s="142">
        <v>15.626153846153844</v>
      </c>
      <c r="G152" s="99">
        <v>0</v>
      </c>
      <c r="H152" s="15"/>
      <c r="I152" s="91">
        <f t="shared" ref="I152:I215" si="9">SUM(F152*G152)</f>
        <v>0</v>
      </c>
      <c r="J152" s="8"/>
    </row>
    <row r="153" spans="2:10" ht="15.6" customHeight="1">
      <c r="B153" s="164"/>
      <c r="C153" s="31">
        <v>1004</v>
      </c>
      <c r="D153" s="34" t="s">
        <v>479</v>
      </c>
      <c r="E153" s="28"/>
      <c r="F153" s="142">
        <v>75.51384615384616</v>
      </c>
      <c r="G153" s="99">
        <v>0</v>
      </c>
      <c r="H153" s="15"/>
      <c r="I153" s="91">
        <f t="shared" si="9"/>
        <v>0</v>
      </c>
      <c r="J153" s="12"/>
    </row>
    <row r="154" spans="2:10" s="12" customFormat="1" ht="14.4" customHeight="1">
      <c r="B154" s="164"/>
      <c r="C154" s="31">
        <v>9093</v>
      </c>
      <c r="D154" s="34" t="s">
        <v>480</v>
      </c>
      <c r="E154" s="28"/>
      <c r="F154" s="142">
        <v>80.823076923076925</v>
      </c>
      <c r="G154" s="99">
        <v>0</v>
      </c>
      <c r="H154" s="15"/>
      <c r="I154" s="91">
        <f t="shared" si="9"/>
        <v>0</v>
      </c>
    </row>
    <row r="155" spans="2:10" s="12" customFormat="1" ht="14.4" customHeight="1">
      <c r="B155" s="164"/>
      <c r="C155" s="31">
        <v>1008</v>
      </c>
      <c r="D155" s="34" t="s">
        <v>182</v>
      </c>
      <c r="E155" s="28"/>
      <c r="F155" s="142">
        <v>18.835384615384612</v>
      </c>
      <c r="G155" s="99">
        <v>0</v>
      </c>
      <c r="H155" s="15"/>
      <c r="I155" s="91">
        <f t="shared" si="9"/>
        <v>0</v>
      </c>
    </row>
    <row r="156" spans="2:10" s="12" customFormat="1" ht="18" customHeight="1">
      <c r="B156" s="165"/>
      <c r="C156" s="135">
        <v>1148</v>
      </c>
      <c r="D156" s="35" t="s">
        <v>461</v>
      </c>
      <c r="E156" s="28"/>
      <c r="F156" s="142">
        <v>1.6046153846153848</v>
      </c>
      <c r="G156" s="98">
        <v>0</v>
      </c>
      <c r="H156" s="15"/>
      <c r="I156" s="91">
        <f t="shared" si="9"/>
        <v>0</v>
      </c>
    </row>
    <row r="157" spans="2:10" s="12" customFormat="1" ht="18" customHeight="1">
      <c r="B157" s="13" t="s">
        <v>6</v>
      </c>
      <c r="C157" s="13" t="s">
        <v>7</v>
      </c>
      <c r="D157" s="37" t="s">
        <v>265</v>
      </c>
      <c r="E157" s="28"/>
      <c r="F157" s="92" t="s">
        <v>9</v>
      </c>
      <c r="G157" s="87" t="s">
        <v>166</v>
      </c>
      <c r="H157" s="15"/>
      <c r="I157" s="15" t="s">
        <v>168</v>
      </c>
    </row>
    <row r="158" spans="2:10" s="12" customFormat="1" ht="14.4" customHeight="1">
      <c r="B158" s="163" t="s">
        <v>183</v>
      </c>
      <c r="C158" s="31">
        <v>1100</v>
      </c>
      <c r="D158" s="34" t="s">
        <v>184</v>
      </c>
      <c r="E158" s="28"/>
      <c r="F158" s="142">
        <v>10.144615384615385</v>
      </c>
      <c r="G158" s="98">
        <v>0</v>
      </c>
      <c r="H158" s="15"/>
      <c r="I158" s="91">
        <f t="shared" si="9"/>
        <v>0</v>
      </c>
    </row>
    <row r="159" spans="2:10" s="12" customFormat="1" ht="15.6" customHeight="1">
      <c r="B159" s="164"/>
      <c r="C159" s="31">
        <v>1106</v>
      </c>
      <c r="D159" s="34" t="s">
        <v>185</v>
      </c>
      <c r="E159" s="28"/>
      <c r="F159" s="142">
        <v>3.22</v>
      </c>
      <c r="G159" s="98">
        <v>0</v>
      </c>
      <c r="H159" s="15"/>
      <c r="I159" s="91">
        <f t="shared" si="9"/>
        <v>0</v>
      </c>
    </row>
    <row r="160" spans="2:10" s="12" customFormat="1" ht="15.6" customHeight="1">
      <c r="B160" s="164"/>
      <c r="C160" s="31">
        <v>1107</v>
      </c>
      <c r="D160" s="34" t="s">
        <v>186</v>
      </c>
      <c r="E160" s="28"/>
      <c r="F160" s="142">
        <v>3.22</v>
      </c>
      <c r="G160" s="98">
        <v>0</v>
      </c>
      <c r="H160" s="15"/>
      <c r="I160" s="91">
        <f t="shared" si="9"/>
        <v>0</v>
      </c>
    </row>
    <row r="161" spans="2:9" s="12" customFormat="1" ht="15.6" customHeight="1">
      <c r="B161" s="164"/>
      <c r="C161" s="31">
        <v>1042</v>
      </c>
      <c r="D161" s="34" t="s">
        <v>462</v>
      </c>
      <c r="E161" s="28"/>
      <c r="F161" s="142">
        <v>5.384615384615385</v>
      </c>
      <c r="G161" s="98">
        <v>0</v>
      </c>
      <c r="H161" s="15"/>
      <c r="I161" s="91">
        <f t="shared" si="9"/>
        <v>0</v>
      </c>
    </row>
    <row r="162" spans="2:9" s="12" customFormat="1" ht="15.6" customHeight="1">
      <c r="B162" s="164"/>
      <c r="C162" s="31">
        <v>1124</v>
      </c>
      <c r="D162" s="34" t="s">
        <v>187</v>
      </c>
      <c r="E162" s="28"/>
      <c r="F162" s="142">
        <v>1.6046153846153848</v>
      </c>
      <c r="G162" s="98">
        <v>0</v>
      </c>
      <c r="H162" s="15"/>
      <c r="I162" s="91">
        <f t="shared" si="9"/>
        <v>0</v>
      </c>
    </row>
    <row r="163" spans="2:9" s="12" customFormat="1" ht="15.6" customHeight="1">
      <c r="B163" s="164"/>
      <c r="C163" s="31">
        <v>1139</v>
      </c>
      <c r="D163" s="78" t="s">
        <v>410</v>
      </c>
      <c r="E163" s="28"/>
      <c r="F163" s="143">
        <v>1.7230769230769232</v>
      </c>
      <c r="G163" s="98">
        <v>0</v>
      </c>
      <c r="H163" s="15"/>
      <c r="I163" s="91">
        <f t="shared" si="9"/>
        <v>0</v>
      </c>
    </row>
    <row r="164" spans="2:9" s="12" customFormat="1" ht="15.6" customHeight="1">
      <c r="B164" s="164"/>
      <c r="C164" s="31">
        <v>1143</v>
      </c>
      <c r="D164" s="78" t="s">
        <v>409</v>
      </c>
      <c r="E164" s="28"/>
      <c r="F164" s="142">
        <v>1.6046153846153848</v>
      </c>
      <c r="G164" s="98">
        <v>0</v>
      </c>
      <c r="H164" s="15"/>
      <c r="I164" s="91">
        <f t="shared" si="9"/>
        <v>0</v>
      </c>
    </row>
    <row r="165" spans="2:9" s="12" customFormat="1" ht="14.4" customHeight="1">
      <c r="B165" s="164"/>
      <c r="C165" s="31">
        <v>1147</v>
      </c>
      <c r="D165" s="80" t="s">
        <v>463</v>
      </c>
      <c r="E165" s="28"/>
      <c r="F165" s="142">
        <v>2.1</v>
      </c>
      <c r="G165" s="98">
        <v>0</v>
      </c>
      <c r="H165" s="15"/>
      <c r="I165" s="91">
        <f t="shared" si="9"/>
        <v>0</v>
      </c>
    </row>
    <row r="166" spans="2:9" s="12" customFormat="1" ht="14.4" customHeight="1" thickBot="1">
      <c r="B166" s="165"/>
      <c r="C166" s="31">
        <v>9090</v>
      </c>
      <c r="D166" s="80" t="s">
        <v>411</v>
      </c>
      <c r="E166" s="28"/>
      <c r="F166" s="144">
        <v>108.63999999999999</v>
      </c>
      <c r="G166" s="98">
        <v>0</v>
      </c>
      <c r="H166" s="15"/>
      <c r="I166" s="91">
        <f t="shared" si="9"/>
        <v>0</v>
      </c>
    </row>
    <row r="167" spans="2:9" s="12" customFormat="1" ht="14.4" customHeight="1">
      <c r="B167" s="13" t="s">
        <v>6</v>
      </c>
      <c r="C167" s="13" t="s">
        <v>7</v>
      </c>
      <c r="D167" s="37" t="s">
        <v>265</v>
      </c>
      <c r="E167" s="28"/>
      <c r="F167" s="92" t="s">
        <v>9</v>
      </c>
      <c r="G167" s="87" t="s">
        <v>166</v>
      </c>
      <c r="H167" s="15"/>
      <c r="I167" s="15" t="s">
        <v>168</v>
      </c>
    </row>
    <row r="168" spans="2:9" s="12" customFormat="1" ht="14.4" customHeight="1">
      <c r="B168" s="157" t="s">
        <v>246</v>
      </c>
      <c r="C168" s="31">
        <v>1201</v>
      </c>
      <c r="D168" s="34" t="s">
        <v>188</v>
      </c>
      <c r="E168" s="28"/>
      <c r="F168" s="142">
        <v>62.79538461538462</v>
      </c>
      <c r="G168" s="98">
        <v>0</v>
      </c>
      <c r="H168" s="15"/>
      <c r="I168" s="91">
        <f t="shared" si="9"/>
        <v>0</v>
      </c>
    </row>
    <row r="169" spans="2:9" s="12" customFormat="1" ht="15.6" customHeight="1">
      <c r="B169" s="157"/>
      <c r="C169" s="31">
        <v>1202</v>
      </c>
      <c r="D169" s="34" t="s">
        <v>316</v>
      </c>
      <c r="E169" s="28"/>
      <c r="F169" s="142">
        <v>7.1723076923076929</v>
      </c>
      <c r="G169" s="98">
        <v>0</v>
      </c>
      <c r="H169" s="15"/>
      <c r="I169" s="91">
        <f t="shared" si="9"/>
        <v>0</v>
      </c>
    </row>
    <row r="170" spans="2:9" s="12" customFormat="1" ht="14.4" customHeight="1">
      <c r="B170" s="157"/>
      <c r="C170" s="31">
        <v>1204</v>
      </c>
      <c r="D170" s="34" t="s">
        <v>317</v>
      </c>
      <c r="E170" s="28"/>
      <c r="F170" s="142">
        <v>2.5738461538461541</v>
      </c>
      <c r="G170" s="98">
        <v>0</v>
      </c>
      <c r="H170" s="15"/>
      <c r="I170" s="91">
        <f t="shared" si="9"/>
        <v>0</v>
      </c>
    </row>
    <row r="171" spans="2:9" s="12" customFormat="1" ht="15.6" customHeight="1">
      <c r="B171" s="157"/>
      <c r="C171" s="31">
        <v>1210</v>
      </c>
      <c r="D171" s="34" t="s">
        <v>189</v>
      </c>
      <c r="E171" s="28"/>
      <c r="F171" s="142">
        <v>7.1723076923076929</v>
      </c>
      <c r="G171" s="98">
        <v>0</v>
      </c>
      <c r="H171" s="15"/>
      <c r="I171" s="91">
        <f t="shared" si="9"/>
        <v>0</v>
      </c>
    </row>
    <row r="172" spans="2:9" s="12" customFormat="1" ht="14.4" customHeight="1">
      <c r="B172" s="157"/>
      <c r="C172" s="135">
        <v>1222</v>
      </c>
      <c r="D172" s="34" t="s">
        <v>318</v>
      </c>
      <c r="E172" s="28"/>
      <c r="F172" s="142">
        <v>2.5738461538461541</v>
      </c>
      <c r="G172" s="98">
        <v>0</v>
      </c>
      <c r="H172" s="15"/>
      <c r="I172" s="91">
        <f t="shared" si="9"/>
        <v>0</v>
      </c>
    </row>
    <row r="173" spans="2:9" s="12" customFormat="1" ht="14.4" customHeight="1">
      <c r="B173" s="157"/>
      <c r="C173" s="135">
        <v>1224</v>
      </c>
      <c r="D173" s="34" t="s">
        <v>319</v>
      </c>
      <c r="E173" s="28"/>
      <c r="F173" s="142">
        <v>100.95076923076921</v>
      </c>
      <c r="G173" s="98">
        <v>0</v>
      </c>
      <c r="H173" s="15"/>
      <c r="I173" s="91">
        <f t="shared" si="9"/>
        <v>0</v>
      </c>
    </row>
    <row r="174" spans="2:9" s="12" customFormat="1" ht="14.4" customHeight="1">
      <c r="B174" s="157"/>
      <c r="C174" s="174">
        <v>1502</v>
      </c>
      <c r="D174" s="34" t="s">
        <v>190</v>
      </c>
      <c r="E174" s="28"/>
      <c r="F174" s="142">
        <v>78.249230769230763</v>
      </c>
      <c r="G174" s="98">
        <v>0</v>
      </c>
      <c r="H174" s="15"/>
      <c r="I174" s="91">
        <f t="shared" si="9"/>
        <v>0</v>
      </c>
    </row>
    <row r="175" spans="2:9" s="12" customFormat="1" ht="14.4" customHeight="1">
      <c r="B175" s="157"/>
      <c r="C175" s="175"/>
      <c r="D175" s="34" t="s">
        <v>191</v>
      </c>
      <c r="E175" s="28"/>
      <c r="F175" s="142">
        <v>156.49846153846153</v>
      </c>
      <c r="G175" s="98">
        <v>0</v>
      </c>
      <c r="H175" s="15"/>
      <c r="I175" s="91">
        <f t="shared" si="9"/>
        <v>0</v>
      </c>
    </row>
    <row r="176" spans="2:9" s="12" customFormat="1" ht="14.4" customHeight="1">
      <c r="B176" s="157"/>
      <c r="C176" s="176"/>
      <c r="D176" s="34" t="s">
        <v>192</v>
      </c>
      <c r="E176" s="28"/>
      <c r="F176" s="142">
        <v>234.75846153846157</v>
      </c>
      <c r="G176" s="98">
        <v>0</v>
      </c>
      <c r="H176" s="15"/>
      <c r="I176" s="91">
        <f t="shared" si="9"/>
        <v>0</v>
      </c>
    </row>
    <row r="177" spans="2:9" s="12" customFormat="1" ht="14.4" customHeight="1">
      <c r="B177" s="157"/>
      <c r="C177" s="31">
        <v>1505</v>
      </c>
      <c r="D177" s="34" t="s">
        <v>193</v>
      </c>
      <c r="E177" s="28"/>
      <c r="F177" s="142">
        <v>672.81846153846152</v>
      </c>
      <c r="G177" s="98">
        <v>0</v>
      </c>
      <c r="H177" s="15"/>
      <c r="I177" s="91">
        <f t="shared" si="9"/>
        <v>0</v>
      </c>
    </row>
    <row r="178" spans="2:9" s="12" customFormat="1" ht="14.4" customHeight="1">
      <c r="B178" s="157"/>
      <c r="C178" s="31">
        <v>1536</v>
      </c>
      <c r="D178" s="34" t="s">
        <v>194</v>
      </c>
      <c r="E178" s="28"/>
      <c r="F178" s="142">
        <v>788.57692307692309</v>
      </c>
      <c r="G178" s="98">
        <v>0</v>
      </c>
      <c r="H178" s="15"/>
      <c r="I178" s="91">
        <f t="shared" si="9"/>
        <v>0</v>
      </c>
    </row>
    <row r="179" spans="2:9" s="12" customFormat="1" ht="14.4" customHeight="1" thickBot="1">
      <c r="B179" s="157"/>
      <c r="C179" s="31">
        <v>1301</v>
      </c>
      <c r="D179" s="34" t="s">
        <v>195</v>
      </c>
      <c r="E179" s="28"/>
      <c r="F179" s="144">
        <v>62.563199999999995</v>
      </c>
      <c r="G179" s="98">
        <v>0</v>
      </c>
      <c r="H179" s="15"/>
      <c r="I179" s="91">
        <f t="shared" si="9"/>
        <v>0</v>
      </c>
    </row>
    <row r="180" spans="2:9" s="12" customFormat="1" ht="14.4" customHeight="1">
      <c r="B180" s="13" t="s">
        <v>6</v>
      </c>
      <c r="C180" s="13" t="s">
        <v>7</v>
      </c>
      <c r="D180" s="37" t="s">
        <v>265</v>
      </c>
      <c r="E180" s="28"/>
      <c r="F180" s="92" t="s">
        <v>9</v>
      </c>
      <c r="G180" s="87" t="s">
        <v>166</v>
      </c>
      <c r="H180" s="15"/>
      <c r="I180" s="15" t="s">
        <v>168</v>
      </c>
    </row>
    <row r="181" spans="2:9" s="12" customFormat="1" ht="14.4" customHeight="1">
      <c r="B181" s="160" t="s">
        <v>247</v>
      </c>
      <c r="C181" s="31">
        <v>1212</v>
      </c>
      <c r="D181" s="34" t="s">
        <v>320</v>
      </c>
      <c r="E181" s="28"/>
      <c r="F181" s="89">
        <v>0</v>
      </c>
      <c r="G181" s="98">
        <v>0</v>
      </c>
      <c r="H181" s="15"/>
      <c r="I181" s="91">
        <f t="shared" si="9"/>
        <v>0</v>
      </c>
    </row>
    <row r="182" spans="2:9" s="12" customFormat="1" ht="14.4" customHeight="1">
      <c r="B182" s="160"/>
      <c r="C182" s="31">
        <v>1223</v>
      </c>
      <c r="D182" s="34" t="s">
        <v>321</v>
      </c>
      <c r="E182" s="28"/>
      <c r="F182" s="89">
        <v>0</v>
      </c>
      <c r="G182" s="98">
        <v>0</v>
      </c>
      <c r="H182" s="15"/>
      <c r="I182" s="91">
        <f t="shared" si="9"/>
        <v>0</v>
      </c>
    </row>
    <row r="183" spans="2:9" s="12" customFormat="1" ht="15.6" customHeight="1">
      <c r="B183" s="160"/>
      <c r="C183" s="32">
        <v>1537</v>
      </c>
      <c r="D183" s="36" t="s">
        <v>196</v>
      </c>
      <c r="E183" s="28"/>
      <c r="F183" s="89">
        <v>0</v>
      </c>
      <c r="G183" s="98">
        <v>0</v>
      </c>
      <c r="H183" s="15"/>
      <c r="I183" s="91">
        <f t="shared" si="9"/>
        <v>0</v>
      </c>
    </row>
    <row r="184" spans="2:9" s="12" customFormat="1" ht="14.4" customHeight="1">
      <c r="B184" s="13" t="s">
        <v>6</v>
      </c>
      <c r="C184" s="13" t="s">
        <v>7</v>
      </c>
      <c r="D184" s="37" t="s">
        <v>265</v>
      </c>
      <c r="E184" s="28"/>
      <c r="F184" s="92" t="s">
        <v>9</v>
      </c>
      <c r="G184" s="87" t="s">
        <v>166</v>
      </c>
      <c r="H184" s="15"/>
      <c r="I184" s="15" t="s">
        <v>168</v>
      </c>
    </row>
    <row r="185" spans="2:9" s="12" customFormat="1" ht="14.4" customHeight="1">
      <c r="B185" s="164"/>
      <c r="C185" s="31">
        <v>1503</v>
      </c>
      <c r="D185" s="34" t="s">
        <v>197</v>
      </c>
      <c r="E185" s="28"/>
      <c r="F185" s="142">
        <v>1690.9738461538464</v>
      </c>
      <c r="G185" s="98">
        <v>0</v>
      </c>
      <c r="H185" s="15"/>
      <c r="I185" s="91">
        <f t="shared" si="9"/>
        <v>0</v>
      </c>
    </row>
    <row r="186" spans="2:9" s="12" customFormat="1" ht="14.4" customHeight="1">
      <c r="B186" s="164"/>
      <c r="C186" s="31">
        <v>1538</v>
      </c>
      <c r="D186" s="34" t="s">
        <v>198</v>
      </c>
      <c r="E186" s="28"/>
      <c r="F186" s="142">
        <v>756.69999999999993</v>
      </c>
      <c r="G186" s="98">
        <v>0</v>
      </c>
      <c r="H186" s="15"/>
      <c r="I186" s="91">
        <f t="shared" si="9"/>
        <v>0</v>
      </c>
    </row>
    <row r="187" spans="2:9" s="12" customFormat="1" ht="14.4" customHeight="1">
      <c r="B187" s="164"/>
      <c r="C187" s="31">
        <v>1508</v>
      </c>
      <c r="D187" s="34" t="s">
        <v>199</v>
      </c>
      <c r="E187" s="28"/>
      <c r="F187" s="142">
        <v>756.69999999999993</v>
      </c>
      <c r="G187" s="98">
        <v>0</v>
      </c>
      <c r="H187" s="15"/>
      <c r="I187" s="91">
        <f t="shared" si="9"/>
        <v>0</v>
      </c>
    </row>
    <row r="188" spans="2:9" s="12" customFormat="1" ht="14.4" customHeight="1">
      <c r="B188" s="164"/>
      <c r="C188" s="31">
        <v>1509</v>
      </c>
      <c r="D188" s="34" t="s">
        <v>412</v>
      </c>
      <c r="E188" s="28"/>
      <c r="F188" s="142">
        <v>756.69999999999993</v>
      </c>
      <c r="G188" s="98">
        <v>0</v>
      </c>
      <c r="H188" s="15"/>
      <c r="I188" s="91">
        <f t="shared" si="9"/>
        <v>0</v>
      </c>
    </row>
    <row r="189" spans="2:9" s="12" customFormat="1" ht="15.6" customHeight="1">
      <c r="B189" s="164"/>
      <c r="C189" s="31">
        <v>1510</v>
      </c>
      <c r="D189" s="34" t="s">
        <v>200</v>
      </c>
      <c r="E189" s="28"/>
      <c r="F189" s="142">
        <v>756.69999999999993</v>
      </c>
      <c r="G189" s="98">
        <v>0</v>
      </c>
      <c r="H189" s="15"/>
      <c r="I189" s="91">
        <f t="shared" si="9"/>
        <v>0</v>
      </c>
    </row>
    <row r="190" spans="2:9" s="12" customFormat="1" ht="15.6" customHeight="1">
      <c r="B190" s="164"/>
      <c r="C190" s="31">
        <v>1511</v>
      </c>
      <c r="D190" s="34" t="s">
        <v>201</v>
      </c>
      <c r="E190" s="28"/>
      <c r="F190" s="142">
        <v>756.69999999999993</v>
      </c>
      <c r="G190" s="98">
        <v>0</v>
      </c>
      <c r="H190" s="15"/>
      <c r="I190" s="91">
        <f t="shared" si="9"/>
        <v>0</v>
      </c>
    </row>
    <row r="191" spans="2:9" s="12" customFormat="1" ht="14.4" customHeight="1">
      <c r="B191" s="164"/>
      <c r="C191" s="31">
        <v>1512</v>
      </c>
      <c r="D191" s="34" t="s">
        <v>202</v>
      </c>
      <c r="E191" s="28"/>
      <c r="F191" s="142">
        <v>756.69999999999993</v>
      </c>
      <c r="G191" s="98">
        <v>0</v>
      </c>
      <c r="H191" s="15"/>
      <c r="I191" s="91">
        <f t="shared" si="9"/>
        <v>0</v>
      </c>
    </row>
    <row r="192" spans="2:9" s="12" customFormat="1" ht="14.4" customHeight="1">
      <c r="B192" s="164"/>
      <c r="C192" s="31">
        <v>1513</v>
      </c>
      <c r="D192" s="34" t="s">
        <v>203</v>
      </c>
      <c r="E192" s="28"/>
      <c r="F192" s="142">
        <v>756.69999999999993</v>
      </c>
      <c r="G192" s="98">
        <v>0</v>
      </c>
      <c r="H192" s="15"/>
      <c r="I192" s="91">
        <f t="shared" si="9"/>
        <v>0</v>
      </c>
    </row>
    <row r="193" spans="2:9" s="12" customFormat="1" ht="14.4" customHeight="1">
      <c r="B193" s="164"/>
      <c r="C193" s="31">
        <v>1514</v>
      </c>
      <c r="D193" s="34" t="s">
        <v>204</v>
      </c>
      <c r="E193" s="28"/>
      <c r="F193" s="142">
        <v>756.69999999999993</v>
      </c>
      <c r="G193" s="98">
        <v>0</v>
      </c>
      <c r="H193" s="15"/>
      <c r="I193" s="91">
        <f t="shared" si="9"/>
        <v>0</v>
      </c>
    </row>
    <row r="194" spans="2:9" s="12" customFormat="1" ht="15.6" customHeight="1">
      <c r="B194" s="164"/>
      <c r="C194" s="31">
        <v>1515</v>
      </c>
      <c r="D194" s="34" t="s">
        <v>205</v>
      </c>
      <c r="E194" s="28"/>
      <c r="F194" s="142">
        <v>756.69999999999993</v>
      </c>
      <c r="G194" s="98">
        <v>0</v>
      </c>
      <c r="H194" s="15"/>
      <c r="I194" s="91">
        <f t="shared" si="9"/>
        <v>0</v>
      </c>
    </row>
    <row r="195" spans="2:9" s="12" customFormat="1" ht="14.4" customHeight="1">
      <c r="B195" s="164"/>
      <c r="C195" s="31">
        <v>1518</v>
      </c>
      <c r="D195" s="34" t="s">
        <v>206</v>
      </c>
      <c r="E195" s="28"/>
      <c r="F195" s="142">
        <v>756.69999999999993</v>
      </c>
      <c r="G195" s="98">
        <v>0</v>
      </c>
      <c r="H195" s="15"/>
      <c r="I195" s="91">
        <f t="shared" si="9"/>
        <v>0</v>
      </c>
    </row>
    <row r="196" spans="2:9" s="12" customFormat="1" ht="14.4" customHeight="1">
      <c r="B196" s="164"/>
      <c r="C196" s="31">
        <v>1528</v>
      </c>
      <c r="D196" s="34" t="s">
        <v>207</v>
      </c>
      <c r="E196" s="28"/>
      <c r="F196" s="142">
        <v>756.69999999999993</v>
      </c>
      <c r="G196" s="98">
        <v>0</v>
      </c>
      <c r="H196" s="15"/>
      <c r="I196" s="91">
        <f t="shared" si="9"/>
        <v>0</v>
      </c>
    </row>
    <row r="197" spans="2:9" s="12" customFormat="1" ht="15.6" customHeight="1">
      <c r="B197" s="164"/>
      <c r="C197" s="31">
        <v>1532</v>
      </c>
      <c r="D197" s="34" t="s">
        <v>208</v>
      </c>
      <c r="E197" s="28"/>
      <c r="F197" s="142">
        <v>844.9215384615386</v>
      </c>
      <c r="G197" s="98">
        <v>0</v>
      </c>
      <c r="H197" s="15"/>
      <c r="I197" s="91">
        <f t="shared" si="9"/>
        <v>0</v>
      </c>
    </row>
    <row r="198" spans="2:9" s="12" customFormat="1" ht="14.4" customHeight="1">
      <c r="B198" s="164"/>
      <c r="C198" s="31">
        <v>1533</v>
      </c>
      <c r="D198" s="34" t="s">
        <v>209</v>
      </c>
      <c r="E198" s="28"/>
      <c r="F198" s="142">
        <v>756.69999999999993</v>
      </c>
      <c r="G198" s="98">
        <v>0</v>
      </c>
      <c r="H198" s="15"/>
      <c r="I198" s="91">
        <f t="shared" si="9"/>
        <v>0</v>
      </c>
    </row>
    <row r="199" spans="2:9" s="12" customFormat="1" ht="14.4" customHeight="1">
      <c r="B199" s="164"/>
      <c r="C199" s="31">
        <v>1534</v>
      </c>
      <c r="D199" s="34" t="s">
        <v>210</v>
      </c>
      <c r="E199" s="28"/>
      <c r="F199" s="142">
        <v>756.69999999999993</v>
      </c>
      <c r="G199" s="98">
        <v>0</v>
      </c>
      <c r="H199" s="15"/>
      <c r="I199" s="91">
        <f t="shared" si="9"/>
        <v>0</v>
      </c>
    </row>
    <row r="200" spans="2:9" s="12" customFormat="1" ht="14.4" customHeight="1">
      <c r="B200" s="164"/>
      <c r="C200" s="31">
        <v>1535</v>
      </c>
      <c r="D200" s="34" t="s">
        <v>211</v>
      </c>
      <c r="E200" s="28"/>
      <c r="F200" s="142">
        <v>756.69999999999993</v>
      </c>
      <c r="G200" s="98">
        <v>0</v>
      </c>
      <c r="H200" s="15"/>
      <c r="I200" s="91">
        <f t="shared" si="9"/>
        <v>0</v>
      </c>
    </row>
    <row r="201" spans="2:9" s="12" customFormat="1" ht="14.4" customHeight="1">
      <c r="B201" s="164"/>
      <c r="C201" s="31">
        <v>1539</v>
      </c>
      <c r="D201" s="34" t="s">
        <v>212</v>
      </c>
      <c r="E201" s="28"/>
      <c r="F201" s="142">
        <v>756.69999999999993</v>
      </c>
      <c r="G201" s="98">
        <v>0</v>
      </c>
      <c r="H201" s="15"/>
      <c r="I201" s="91">
        <f t="shared" si="9"/>
        <v>0</v>
      </c>
    </row>
    <row r="202" spans="2:9" s="12" customFormat="1" ht="15.6" customHeight="1">
      <c r="B202" s="164"/>
      <c r="C202" s="31">
        <v>1541</v>
      </c>
      <c r="D202" s="34" t="s">
        <v>413</v>
      </c>
      <c r="E202" s="28"/>
      <c r="F202" s="142">
        <v>756.69999999999993</v>
      </c>
      <c r="G202" s="98">
        <v>0</v>
      </c>
      <c r="H202" s="15"/>
      <c r="I202" s="91">
        <f t="shared" si="9"/>
        <v>0</v>
      </c>
    </row>
    <row r="203" spans="2:9" s="12" customFormat="1" ht="15.6" customHeight="1">
      <c r="B203" s="164"/>
      <c r="C203" s="31">
        <v>1542</v>
      </c>
      <c r="D203" s="34" t="s">
        <v>464</v>
      </c>
      <c r="E203" s="28"/>
      <c r="F203" s="142">
        <v>756.69999999999993</v>
      </c>
      <c r="G203" s="98">
        <v>0</v>
      </c>
      <c r="H203" s="15"/>
      <c r="I203" s="91">
        <f t="shared" si="9"/>
        <v>0</v>
      </c>
    </row>
    <row r="204" spans="2:9" s="12" customFormat="1" ht="14.4" customHeight="1">
      <c r="B204" s="164"/>
      <c r="C204" s="31">
        <v>1543</v>
      </c>
      <c r="D204" s="34" t="s">
        <v>482</v>
      </c>
      <c r="E204" s="28"/>
      <c r="F204" s="142">
        <v>756.69999999999993</v>
      </c>
      <c r="G204" s="98">
        <v>0</v>
      </c>
      <c r="H204" s="15"/>
      <c r="I204" s="91">
        <f t="shared" si="9"/>
        <v>0</v>
      </c>
    </row>
    <row r="205" spans="2:9" s="12" customFormat="1" ht="14.4" customHeight="1">
      <c r="B205" s="164"/>
      <c r="C205" s="31">
        <v>1602</v>
      </c>
      <c r="D205" s="34" t="s">
        <v>481</v>
      </c>
      <c r="E205" s="28"/>
      <c r="F205" s="142">
        <v>17.392307692307689</v>
      </c>
      <c r="G205" s="98">
        <v>0</v>
      </c>
      <c r="H205" s="15"/>
      <c r="I205" s="91">
        <f t="shared" si="9"/>
        <v>0</v>
      </c>
    </row>
    <row r="206" spans="2:9" s="12" customFormat="1" ht="15.6" customHeight="1">
      <c r="B206" s="164"/>
      <c r="C206" s="31">
        <v>1800</v>
      </c>
      <c r="D206" s="34" t="s">
        <v>213</v>
      </c>
      <c r="E206" s="28"/>
      <c r="F206" s="142">
        <v>2.1</v>
      </c>
      <c r="G206" s="98">
        <v>0</v>
      </c>
      <c r="H206" s="15"/>
      <c r="I206" s="91">
        <f t="shared" si="9"/>
        <v>0</v>
      </c>
    </row>
    <row r="207" spans="2:9" s="12" customFormat="1" ht="15.6" customHeight="1">
      <c r="B207" s="164"/>
      <c r="C207" s="31">
        <v>7003</v>
      </c>
      <c r="D207" s="34" t="s">
        <v>465</v>
      </c>
      <c r="E207" s="28"/>
      <c r="F207" s="142">
        <v>411.02923076923076</v>
      </c>
      <c r="G207" s="98">
        <v>0</v>
      </c>
      <c r="H207" s="15"/>
      <c r="I207" s="91">
        <f t="shared" si="9"/>
        <v>0</v>
      </c>
    </row>
    <row r="208" spans="2:9" s="12" customFormat="1" ht="14.4" customHeight="1">
      <c r="B208" s="164"/>
      <c r="C208" s="31">
        <v>7004</v>
      </c>
      <c r="D208" s="34" t="s">
        <v>255</v>
      </c>
      <c r="E208" s="28"/>
      <c r="F208" s="142">
        <v>411.02923076923076</v>
      </c>
      <c r="G208" s="98">
        <v>0</v>
      </c>
      <c r="H208" s="15"/>
      <c r="I208" s="91">
        <f t="shared" si="9"/>
        <v>0</v>
      </c>
    </row>
    <row r="209" spans="2:9" s="12" customFormat="1" ht="14.4" customHeight="1">
      <c r="B209" s="164"/>
      <c r="C209" s="31">
        <v>7005</v>
      </c>
      <c r="D209" s="34" t="s">
        <v>256</v>
      </c>
      <c r="E209" s="28"/>
      <c r="F209" s="142">
        <v>411.02923076923076</v>
      </c>
      <c r="G209" s="98">
        <v>0</v>
      </c>
      <c r="H209" s="15"/>
      <c r="I209" s="91">
        <f t="shared" si="9"/>
        <v>0</v>
      </c>
    </row>
    <row r="210" spans="2:9" s="12" customFormat="1" ht="14.4" customHeight="1" thickBot="1">
      <c r="B210" s="165"/>
      <c r="C210" s="31">
        <v>7009</v>
      </c>
      <c r="D210" s="34" t="s">
        <v>483</v>
      </c>
      <c r="E210" s="28"/>
      <c r="F210" s="144">
        <v>411.02923076923076</v>
      </c>
      <c r="G210" s="98">
        <v>0</v>
      </c>
      <c r="H210" s="15"/>
      <c r="I210" s="91">
        <f t="shared" si="9"/>
        <v>0</v>
      </c>
    </row>
    <row r="211" spans="2:9" s="12" customFormat="1" ht="14.4" customHeight="1">
      <c r="B211" s="13" t="s">
        <v>6</v>
      </c>
      <c r="C211" s="13" t="s">
        <v>7</v>
      </c>
      <c r="D211" s="37" t="s">
        <v>265</v>
      </c>
      <c r="E211" s="28"/>
      <c r="F211" s="92" t="s">
        <v>9</v>
      </c>
      <c r="G211" s="87" t="s">
        <v>166</v>
      </c>
      <c r="H211" s="15"/>
      <c r="I211" s="92" t="s">
        <v>168</v>
      </c>
    </row>
    <row r="212" spans="2:9" s="12" customFormat="1" ht="14.4" customHeight="1">
      <c r="B212" s="163" t="s">
        <v>214</v>
      </c>
      <c r="C212" s="33" t="s">
        <v>215</v>
      </c>
      <c r="D212" s="34" t="s">
        <v>216</v>
      </c>
      <c r="E212" s="28"/>
      <c r="F212" s="142">
        <v>466.4153846153846</v>
      </c>
      <c r="G212" s="98">
        <v>0</v>
      </c>
      <c r="H212" s="15"/>
      <c r="I212" s="91">
        <f t="shared" si="9"/>
        <v>0</v>
      </c>
    </row>
    <row r="213" spans="2:9" s="12" customFormat="1" ht="14.4" customHeight="1">
      <c r="B213" s="164"/>
      <c r="C213" s="33" t="s">
        <v>217</v>
      </c>
      <c r="D213" s="34" t="s">
        <v>218</v>
      </c>
      <c r="E213" s="28"/>
      <c r="F213" s="142">
        <v>311.54307692307697</v>
      </c>
      <c r="G213" s="98">
        <v>0</v>
      </c>
      <c r="H213" s="15"/>
      <c r="I213" s="91">
        <f t="shared" si="9"/>
        <v>0</v>
      </c>
    </row>
    <row r="214" spans="2:9" s="12" customFormat="1" ht="14.4" customHeight="1">
      <c r="B214" s="164"/>
      <c r="C214" s="31">
        <v>1608</v>
      </c>
      <c r="D214" s="34" t="s">
        <v>219</v>
      </c>
      <c r="E214" s="28"/>
      <c r="F214" s="142">
        <v>171.45692307692309</v>
      </c>
      <c r="G214" s="98">
        <v>0</v>
      </c>
      <c r="H214" s="15"/>
      <c r="I214" s="91">
        <f t="shared" si="9"/>
        <v>0</v>
      </c>
    </row>
    <row r="215" spans="2:9" s="12" customFormat="1" ht="14.4" customHeight="1">
      <c r="B215" s="164"/>
      <c r="C215" s="31">
        <v>1609</v>
      </c>
      <c r="D215" s="34" t="s">
        <v>220</v>
      </c>
      <c r="E215" s="28"/>
      <c r="F215" s="142">
        <v>186.92153846153843</v>
      </c>
      <c r="G215" s="98">
        <v>0</v>
      </c>
      <c r="H215" s="15"/>
      <c r="I215" s="91">
        <f t="shared" si="9"/>
        <v>0</v>
      </c>
    </row>
    <row r="216" spans="2:9" s="12" customFormat="1" ht="14.4" customHeight="1">
      <c r="B216" s="164"/>
      <c r="C216" s="31">
        <v>1610</v>
      </c>
      <c r="D216" s="34" t="s">
        <v>221</v>
      </c>
      <c r="E216" s="28"/>
      <c r="F216" s="142">
        <v>78.249230769230763</v>
      </c>
      <c r="G216" s="98">
        <v>0</v>
      </c>
      <c r="H216" s="15"/>
      <c r="I216" s="91">
        <f t="shared" ref="I216:I254" si="10">SUM(F216*G216)</f>
        <v>0</v>
      </c>
    </row>
    <row r="217" spans="2:9" s="12" customFormat="1" ht="14.4" customHeight="1">
      <c r="B217" s="164"/>
      <c r="C217" s="31">
        <v>1611</v>
      </c>
      <c r="D217" s="34" t="s">
        <v>222</v>
      </c>
      <c r="E217" s="28"/>
      <c r="F217" s="142">
        <v>227.00461538461539</v>
      </c>
      <c r="G217" s="98">
        <v>0</v>
      </c>
      <c r="H217" s="15"/>
      <c r="I217" s="91">
        <f t="shared" si="10"/>
        <v>0</v>
      </c>
    </row>
    <row r="218" spans="2:9" s="12" customFormat="1" ht="14.4" customHeight="1">
      <c r="B218" s="164"/>
      <c r="C218" s="31">
        <v>1612</v>
      </c>
      <c r="D218" s="34" t="s">
        <v>223</v>
      </c>
      <c r="E218" s="28"/>
      <c r="F218" s="142">
        <v>156.16461538461539</v>
      </c>
      <c r="G218" s="98">
        <v>0</v>
      </c>
      <c r="H218" s="15"/>
      <c r="I218" s="91">
        <f t="shared" si="10"/>
        <v>0</v>
      </c>
    </row>
    <row r="219" spans="2:9" s="12" customFormat="1" ht="14.4" customHeight="1">
      <c r="B219" s="164"/>
      <c r="C219" s="31">
        <v>1636</v>
      </c>
      <c r="D219" s="34" t="s">
        <v>224</v>
      </c>
      <c r="E219" s="39"/>
      <c r="F219" s="143">
        <v>378.35538461538459</v>
      </c>
      <c r="G219" s="98">
        <v>0</v>
      </c>
      <c r="H219" s="15"/>
      <c r="I219" s="91">
        <f t="shared" si="10"/>
        <v>0</v>
      </c>
    </row>
    <row r="220" spans="2:9" s="12" customFormat="1" ht="14.4" customHeight="1" thickBot="1">
      <c r="B220" s="165"/>
      <c r="C220" s="31">
        <v>1637</v>
      </c>
      <c r="D220" s="34" t="s">
        <v>322</v>
      </c>
      <c r="E220" s="39"/>
      <c r="F220" s="144">
        <v>164.05846153846153</v>
      </c>
      <c r="G220" s="98">
        <v>0</v>
      </c>
      <c r="H220" s="15"/>
      <c r="I220" s="91">
        <f t="shared" si="10"/>
        <v>0</v>
      </c>
    </row>
    <row r="221" spans="2:9" s="12" customFormat="1" ht="14.4" customHeight="1">
      <c r="B221" s="13" t="s">
        <v>6</v>
      </c>
      <c r="C221" s="13" t="s">
        <v>7</v>
      </c>
      <c r="D221" s="37" t="s">
        <v>265</v>
      </c>
      <c r="E221" s="28"/>
      <c r="F221" s="92" t="s">
        <v>9</v>
      </c>
      <c r="G221" s="87" t="s">
        <v>166</v>
      </c>
      <c r="H221" s="15"/>
      <c r="I221" s="15" t="s">
        <v>168</v>
      </c>
    </row>
    <row r="222" spans="2:9" s="12" customFormat="1" ht="14.4" customHeight="1">
      <c r="B222" s="168" t="s">
        <v>315</v>
      </c>
      <c r="C222" s="33" t="s">
        <v>225</v>
      </c>
      <c r="D222" s="34" t="s">
        <v>226</v>
      </c>
      <c r="E222" s="28"/>
      <c r="F222" s="142">
        <v>195.6123076923077</v>
      </c>
      <c r="G222" s="98">
        <v>0</v>
      </c>
      <c r="H222" s="15"/>
      <c r="I222" s="91">
        <f t="shared" si="10"/>
        <v>0</v>
      </c>
    </row>
    <row r="223" spans="2:9" s="12" customFormat="1" ht="14.4" customHeight="1">
      <c r="B223" s="169"/>
      <c r="C223" s="33" t="s">
        <v>227</v>
      </c>
      <c r="D223" s="34" t="s">
        <v>91</v>
      </c>
      <c r="E223" s="28"/>
      <c r="F223" s="142">
        <v>195.6123076923077</v>
      </c>
      <c r="G223" s="98">
        <v>0</v>
      </c>
      <c r="H223" s="15"/>
      <c r="I223" s="91">
        <f t="shared" si="10"/>
        <v>0</v>
      </c>
    </row>
    <row r="224" spans="2:9" s="12" customFormat="1" ht="14.4" customHeight="1">
      <c r="B224" s="169"/>
      <c r="C224" s="33" t="s">
        <v>228</v>
      </c>
      <c r="D224" s="34" t="s">
        <v>229</v>
      </c>
      <c r="E224" s="28"/>
      <c r="F224" s="142">
        <v>195.6123076923077</v>
      </c>
      <c r="G224" s="98">
        <v>0</v>
      </c>
      <c r="H224" s="15"/>
      <c r="I224" s="91">
        <f t="shared" si="10"/>
        <v>0</v>
      </c>
    </row>
    <row r="225" spans="2:9" s="12" customFormat="1" ht="14.4" customHeight="1">
      <c r="B225" s="169"/>
      <c r="C225" s="33" t="s">
        <v>230</v>
      </c>
      <c r="D225" s="34" t="s">
        <v>97</v>
      </c>
      <c r="E225" s="28"/>
      <c r="F225" s="142">
        <v>195.6123076923077</v>
      </c>
      <c r="G225" s="98">
        <v>0</v>
      </c>
      <c r="H225" s="15"/>
      <c r="I225" s="91">
        <f t="shared" si="10"/>
        <v>0</v>
      </c>
    </row>
    <row r="226" spans="2:9" s="12" customFormat="1" ht="14.4" customHeight="1">
      <c r="B226" s="169"/>
      <c r="C226" s="33" t="s">
        <v>231</v>
      </c>
      <c r="D226" s="34" t="s">
        <v>232</v>
      </c>
      <c r="E226" s="28"/>
      <c r="F226" s="142">
        <v>195.6123076923077</v>
      </c>
      <c r="G226" s="98">
        <v>0</v>
      </c>
      <c r="H226" s="15"/>
      <c r="I226" s="91">
        <f t="shared" si="10"/>
        <v>0</v>
      </c>
    </row>
    <row r="227" spans="2:9" s="12" customFormat="1" ht="14.4" customHeight="1">
      <c r="B227" s="169"/>
      <c r="C227" s="33" t="s">
        <v>233</v>
      </c>
      <c r="D227" s="34" t="s">
        <v>137</v>
      </c>
      <c r="E227" s="28"/>
      <c r="F227" s="142">
        <v>195.6123076923077</v>
      </c>
      <c r="G227" s="98">
        <v>0</v>
      </c>
      <c r="H227" s="15"/>
      <c r="I227" s="91">
        <f t="shared" si="10"/>
        <v>0</v>
      </c>
    </row>
    <row r="228" spans="2:9" s="12" customFormat="1" ht="14.4" customHeight="1">
      <c r="B228" s="170"/>
      <c r="C228" s="75">
        <v>4001</v>
      </c>
      <c r="D228" s="80" t="s">
        <v>323</v>
      </c>
      <c r="E228" s="28"/>
      <c r="F228" s="142">
        <v>108.68307692307691</v>
      </c>
      <c r="G228" s="98">
        <v>0</v>
      </c>
      <c r="H228" s="15"/>
      <c r="I228" s="91">
        <f t="shared" si="10"/>
        <v>0</v>
      </c>
    </row>
    <row r="229" spans="2:9" s="12" customFormat="1" ht="14.4" customHeight="1">
      <c r="B229" s="170"/>
      <c r="C229" s="75">
        <v>4002</v>
      </c>
      <c r="D229" s="80" t="s">
        <v>324</v>
      </c>
      <c r="E229" s="28"/>
      <c r="F229" s="142">
        <v>108.68307692307691</v>
      </c>
      <c r="G229" s="98">
        <v>0</v>
      </c>
      <c r="H229" s="15"/>
      <c r="I229" s="91">
        <f t="shared" si="10"/>
        <v>0</v>
      </c>
    </row>
    <row r="230" spans="2:9" s="12" customFormat="1" ht="14.4" customHeight="1">
      <c r="B230" s="170"/>
      <c r="C230" s="75">
        <v>4004</v>
      </c>
      <c r="D230" s="80" t="s">
        <v>325</v>
      </c>
      <c r="E230" s="28"/>
      <c r="F230" s="142">
        <v>108.68307692307691</v>
      </c>
      <c r="G230" s="98">
        <v>0</v>
      </c>
      <c r="H230" s="15"/>
      <c r="I230" s="91">
        <f t="shared" si="10"/>
        <v>0</v>
      </c>
    </row>
    <row r="231" spans="2:9" s="12" customFormat="1" ht="14.4" customHeight="1">
      <c r="B231" s="170"/>
      <c r="C231" s="75">
        <v>4006</v>
      </c>
      <c r="D231" s="79" t="s">
        <v>326</v>
      </c>
      <c r="E231" s="28"/>
      <c r="F231" s="142">
        <v>108.68307692307691</v>
      </c>
      <c r="G231" s="98">
        <v>0</v>
      </c>
      <c r="H231" s="15"/>
      <c r="I231" s="91">
        <f t="shared" si="10"/>
        <v>0</v>
      </c>
    </row>
    <row r="232" spans="2:9" s="12" customFormat="1" ht="14.4" customHeight="1">
      <c r="B232" s="170"/>
      <c r="C232" s="75">
        <v>4007</v>
      </c>
      <c r="D232" s="79" t="s">
        <v>327</v>
      </c>
      <c r="E232" s="28"/>
      <c r="F232" s="142">
        <v>108.68307692307691</v>
      </c>
      <c r="G232" s="98">
        <v>0</v>
      </c>
      <c r="H232" s="15"/>
      <c r="I232" s="91">
        <f t="shared" si="10"/>
        <v>0</v>
      </c>
    </row>
    <row r="233" spans="2:9" s="12" customFormat="1" ht="14.4" customHeight="1" thickBot="1">
      <c r="B233" s="171"/>
      <c r="C233" s="75">
        <v>4008</v>
      </c>
      <c r="D233" s="77" t="s">
        <v>328</v>
      </c>
      <c r="E233" s="28"/>
      <c r="F233" s="144">
        <v>108.68307692307691</v>
      </c>
      <c r="G233" s="98">
        <v>0</v>
      </c>
      <c r="H233" s="15"/>
      <c r="I233" s="91">
        <f t="shared" si="10"/>
        <v>0</v>
      </c>
    </row>
    <row r="234" spans="2:9" s="12" customFormat="1" ht="15.6" customHeight="1">
      <c r="B234" s="13" t="s">
        <v>6</v>
      </c>
      <c r="C234" s="76" t="s">
        <v>7</v>
      </c>
      <c r="D234" s="37" t="s">
        <v>265</v>
      </c>
      <c r="E234" s="28"/>
      <c r="F234" s="92" t="s">
        <v>9</v>
      </c>
      <c r="G234" s="87" t="s">
        <v>166</v>
      </c>
      <c r="H234" s="15"/>
      <c r="I234" s="15" t="s">
        <v>168</v>
      </c>
    </row>
    <row r="235" spans="2:9" s="12" customFormat="1" ht="15.6" customHeight="1">
      <c r="B235" s="154" t="s">
        <v>248</v>
      </c>
      <c r="C235" s="33" t="s">
        <v>234</v>
      </c>
      <c r="D235" s="34" t="s">
        <v>235</v>
      </c>
      <c r="E235" s="28"/>
      <c r="F235" s="145">
        <v>31.392307692307693</v>
      </c>
      <c r="G235" s="98">
        <v>0</v>
      </c>
      <c r="H235" s="15"/>
      <c r="I235" s="91">
        <f t="shared" si="10"/>
        <v>0</v>
      </c>
    </row>
    <row r="236" spans="2:9" s="12" customFormat="1" ht="14.4" customHeight="1">
      <c r="B236" s="154"/>
      <c r="C236" s="33" t="s">
        <v>236</v>
      </c>
      <c r="D236" s="34" t="s">
        <v>237</v>
      </c>
      <c r="E236" s="28"/>
      <c r="F236" s="142">
        <v>43.626153846153841</v>
      </c>
      <c r="G236" s="98">
        <v>0</v>
      </c>
      <c r="H236" s="15"/>
      <c r="I236" s="91">
        <f t="shared" si="10"/>
        <v>0</v>
      </c>
    </row>
    <row r="237" spans="2:9" s="12" customFormat="1" ht="14.4" customHeight="1">
      <c r="B237" s="154"/>
      <c r="C237" s="33" t="s">
        <v>238</v>
      </c>
      <c r="D237" s="34" t="s">
        <v>420</v>
      </c>
      <c r="E237" s="28"/>
      <c r="F237" s="143">
        <v>54.416923076923084</v>
      </c>
      <c r="G237" s="98">
        <v>0</v>
      </c>
      <c r="H237" s="15"/>
      <c r="I237" s="91">
        <f t="shared" si="10"/>
        <v>0</v>
      </c>
    </row>
    <row r="238" spans="2:9" s="12" customFormat="1" ht="14.4" customHeight="1">
      <c r="B238" s="154"/>
      <c r="C238" s="33" t="s">
        <v>239</v>
      </c>
      <c r="D238" s="34" t="s">
        <v>419</v>
      </c>
      <c r="E238" s="28"/>
      <c r="F238" s="142">
        <v>69.709230769230771</v>
      </c>
      <c r="G238" s="98">
        <v>0</v>
      </c>
      <c r="H238" s="15"/>
      <c r="I238" s="91">
        <f t="shared" si="10"/>
        <v>0</v>
      </c>
    </row>
    <row r="239" spans="2:9" s="12" customFormat="1" ht="14.4" customHeight="1">
      <c r="B239" s="154"/>
      <c r="C239" s="33" t="s">
        <v>240</v>
      </c>
      <c r="D239" s="34" t="s">
        <v>418</v>
      </c>
      <c r="E239" s="28"/>
      <c r="F239" s="143">
        <v>54.416923076923084</v>
      </c>
      <c r="G239" s="98">
        <v>0</v>
      </c>
      <c r="H239" s="15"/>
      <c r="I239" s="91">
        <f t="shared" si="10"/>
        <v>0</v>
      </c>
    </row>
    <row r="240" spans="2:9" s="12" customFormat="1" ht="14.4" customHeight="1">
      <c r="B240" s="154"/>
      <c r="C240" s="33" t="s">
        <v>241</v>
      </c>
      <c r="D240" s="34" t="s">
        <v>417</v>
      </c>
      <c r="E240" s="28"/>
      <c r="F240" s="143">
        <v>54.416923076923084</v>
      </c>
      <c r="G240" s="98">
        <v>0</v>
      </c>
      <c r="H240" s="15"/>
      <c r="I240" s="91">
        <f t="shared" si="10"/>
        <v>0</v>
      </c>
    </row>
    <row r="241" spans="2:9" s="12" customFormat="1" ht="14.4" customHeight="1">
      <c r="B241" s="154"/>
      <c r="C241" s="33" t="s">
        <v>242</v>
      </c>
      <c r="D241" s="34" t="s">
        <v>484</v>
      </c>
      <c r="E241" s="28"/>
      <c r="F241" s="143">
        <v>2.5</v>
      </c>
      <c r="G241" s="98">
        <v>0</v>
      </c>
      <c r="H241" s="15"/>
      <c r="I241" s="91">
        <f t="shared" si="10"/>
        <v>0</v>
      </c>
    </row>
    <row r="242" spans="2:9" s="12" customFormat="1" ht="14.4" customHeight="1">
      <c r="B242" s="154"/>
      <c r="C242" s="33" t="s">
        <v>329</v>
      </c>
      <c r="D242" s="78" t="s">
        <v>416</v>
      </c>
      <c r="E242" s="28"/>
      <c r="F242" s="143">
        <v>54.416923076923084</v>
      </c>
      <c r="G242" s="98">
        <v>0</v>
      </c>
      <c r="H242" s="15"/>
      <c r="I242" s="91">
        <f t="shared" si="10"/>
        <v>0</v>
      </c>
    </row>
    <row r="243" spans="2:9" s="12" customFormat="1" ht="14.4" customHeight="1" thickBot="1">
      <c r="B243" s="154"/>
      <c r="C243" s="33" t="s">
        <v>330</v>
      </c>
      <c r="D243" s="77" t="s">
        <v>415</v>
      </c>
      <c r="E243" s="28"/>
      <c r="F243" s="143">
        <v>54.416923076923084</v>
      </c>
      <c r="G243" s="98">
        <v>0</v>
      </c>
      <c r="H243" s="15"/>
      <c r="I243" s="91">
        <f t="shared" si="10"/>
        <v>0</v>
      </c>
    </row>
    <row r="244" spans="2:9" s="12" customFormat="1" ht="15.6" customHeight="1" thickBot="1">
      <c r="B244" s="154"/>
      <c r="C244" s="33" t="s">
        <v>485</v>
      </c>
      <c r="D244" s="77" t="s">
        <v>487</v>
      </c>
      <c r="E244" s="28"/>
      <c r="F244" s="142">
        <v>3.5</v>
      </c>
      <c r="G244" s="98">
        <v>0</v>
      </c>
      <c r="H244" s="15"/>
      <c r="I244" s="91">
        <f t="shared" si="10"/>
        <v>0</v>
      </c>
    </row>
    <row r="245" spans="2:9" s="12" customFormat="1" ht="15.6" customHeight="1" thickBot="1">
      <c r="B245" s="154"/>
      <c r="C245" s="33" t="s">
        <v>486</v>
      </c>
      <c r="D245" s="77" t="s">
        <v>488</v>
      </c>
      <c r="E245" s="28"/>
      <c r="F245" s="144">
        <v>54.416923076923084</v>
      </c>
      <c r="G245" s="98">
        <v>0</v>
      </c>
      <c r="H245" s="15"/>
      <c r="I245" s="91">
        <f t="shared" si="10"/>
        <v>0</v>
      </c>
    </row>
    <row r="246" spans="2:9" s="12" customFormat="1" ht="14.4" customHeight="1" thickBot="1">
      <c r="B246" s="13" t="s">
        <v>6</v>
      </c>
      <c r="C246" s="13" t="s">
        <v>7</v>
      </c>
      <c r="D246" s="37" t="s">
        <v>265</v>
      </c>
      <c r="E246" s="28"/>
      <c r="F246" s="92" t="s">
        <v>9</v>
      </c>
      <c r="G246" s="87" t="s">
        <v>166</v>
      </c>
      <c r="H246" s="15"/>
      <c r="I246" s="15" t="s">
        <v>168</v>
      </c>
    </row>
    <row r="247" spans="2:9" s="12" customFormat="1" ht="14.4" customHeight="1">
      <c r="B247" s="155" t="s">
        <v>243</v>
      </c>
      <c r="C247" s="33" t="s">
        <v>295</v>
      </c>
      <c r="D247" s="34" t="s">
        <v>296</v>
      </c>
      <c r="E247" s="28"/>
      <c r="F247" s="146">
        <v>380.28307692307692</v>
      </c>
      <c r="G247" s="98">
        <v>0</v>
      </c>
      <c r="H247" s="15"/>
      <c r="I247" s="91">
        <f t="shared" si="10"/>
        <v>0</v>
      </c>
    </row>
    <row r="248" spans="2:9" s="12" customFormat="1" ht="14.4" customHeight="1">
      <c r="B248" s="155"/>
      <c r="C248" s="31">
        <v>6034</v>
      </c>
      <c r="D248" s="34" t="s">
        <v>245</v>
      </c>
      <c r="E248" s="28"/>
      <c r="F248" s="142">
        <v>80.66153846153847</v>
      </c>
      <c r="G248" s="98">
        <v>0</v>
      </c>
      <c r="H248" s="15"/>
      <c r="I248" s="91">
        <f t="shared" si="10"/>
        <v>0</v>
      </c>
    </row>
    <row r="249" spans="2:9" s="12" customFormat="1" ht="14.4" customHeight="1">
      <c r="B249" s="155"/>
      <c r="C249" s="31">
        <v>6057</v>
      </c>
      <c r="D249" s="34" t="s">
        <v>489</v>
      </c>
      <c r="E249" s="28"/>
      <c r="F249" s="142">
        <v>93.33</v>
      </c>
      <c r="G249" s="98">
        <v>0</v>
      </c>
      <c r="H249" s="15"/>
      <c r="I249" s="91">
        <f t="shared" si="10"/>
        <v>0</v>
      </c>
    </row>
    <row r="250" spans="2:9" s="12" customFormat="1" ht="14.4" customHeight="1">
      <c r="B250" s="155"/>
      <c r="C250" s="31">
        <v>6058</v>
      </c>
      <c r="D250" s="34" t="s">
        <v>490</v>
      </c>
      <c r="E250" s="28"/>
      <c r="F250" s="142">
        <v>93.33</v>
      </c>
      <c r="G250" s="98">
        <v>0</v>
      </c>
      <c r="H250" s="15"/>
      <c r="I250" s="91">
        <f t="shared" si="10"/>
        <v>0</v>
      </c>
    </row>
    <row r="251" spans="2:9" s="12" customFormat="1" ht="14.4" customHeight="1">
      <c r="B251" s="155"/>
      <c r="C251" s="31">
        <v>6074</v>
      </c>
      <c r="D251" s="34" t="s">
        <v>467</v>
      </c>
      <c r="E251" s="28"/>
      <c r="F251" s="142">
        <v>51.851851851851855</v>
      </c>
      <c r="G251" s="98">
        <v>0</v>
      </c>
      <c r="H251" s="15"/>
      <c r="I251" s="91">
        <f t="shared" si="10"/>
        <v>0</v>
      </c>
    </row>
    <row r="252" spans="2:9" s="12" customFormat="1" ht="14.4" customHeight="1">
      <c r="B252" s="155"/>
      <c r="C252" s="33" t="s">
        <v>244</v>
      </c>
      <c r="D252" s="34" t="s">
        <v>414</v>
      </c>
      <c r="E252" s="28"/>
      <c r="F252" s="142">
        <v>488.95538461538462</v>
      </c>
      <c r="G252" s="98">
        <v>0</v>
      </c>
      <c r="H252" s="15"/>
      <c r="I252" s="91">
        <f t="shared" si="10"/>
        <v>0</v>
      </c>
    </row>
    <row r="253" spans="2:9" s="12" customFormat="1" ht="14.4" customHeight="1">
      <c r="B253" s="155"/>
      <c r="C253" s="31">
        <v>6106</v>
      </c>
      <c r="D253" s="34" t="s">
        <v>466</v>
      </c>
      <c r="E253" s="28"/>
      <c r="F253" s="142">
        <v>466.66666666666669</v>
      </c>
      <c r="G253" s="98">
        <v>0</v>
      </c>
      <c r="H253" s="15"/>
      <c r="I253" s="91">
        <f t="shared" si="10"/>
        <v>0</v>
      </c>
    </row>
    <row r="254" spans="2:9" s="12" customFormat="1" ht="14.4" customHeight="1" thickBot="1">
      <c r="B254" s="155"/>
      <c r="C254" s="31">
        <v>9087</v>
      </c>
      <c r="D254" s="34" t="s">
        <v>421</v>
      </c>
      <c r="E254" s="28"/>
      <c r="F254" s="144">
        <v>488.95538461538462</v>
      </c>
      <c r="G254" s="98">
        <v>0</v>
      </c>
      <c r="H254" s="15"/>
      <c r="I254" s="91">
        <f t="shared" si="10"/>
        <v>0</v>
      </c>
    </row>
    <row r="255" spans="2:9" s="12" customFormat="1" ht="14.4" customHeight="1">
      <c r="B255" s="271"/>
      <c r="C255" s="271"/>
      <c r="D255" s="271"/>
      <c r="E255" s="271"/>
      <c r="F255" s="271"/>
      <c r="G255" s="271"/>
      <c r="H255" s="271"/>
      <c r="I255" s="271"/>
    </row>
    <row r="256" spans="2:9" s="12" customFormat="1" ht="14.4" customHeight="1">
      <c r="B256" s="271"/>
      <c r="C256" s="271"/>
      <c r="D256" s="271"/>
      <c r="E256" s="271"/>
      <c r="F256" s="271"/>
      <c r="G256" s="271"/>
      <c r="H256" s="271"/>
      <c r="I256" s="271"/>
    </row>
    <row r="257" spans="2:14" s="12" customFormat="1" ht="15.6" customHeight="1">
      <c r="B257" s="271"/>
      <c r="C257" s="271"/>
      <c r="D257" s="271"/>
      <c r="E257" s="271"/>
      <c r="F257" s="271"/>
      <c r="G257" s="271"/>
      <c r="H257" s="271"/>
      <c r="I257" s="271"/>
      <c r="K257" s="117" t="s">
        <v>385</v>
      </c>
      <c r="L257" s="61"/>
    </row>
    <row r="258" spans="2:14" s="12" customFormat="1" ht="15.6" customHeight="1">
      <c r="B258" s="271"/>
      <c r="C258" s="271"/>
      <c r="D258" s="271"/>
      <c r="E258" s="271"/>
      <c r="F258" s="271"/>
      <c r="G258" s="271"/>
      <c r="H258" s="271"/>
      <c r="I258" s="271"/>
      <c r="K258" s="117" t="s">
        <v>386</v>
      </c>
      <c r="L258" s="61"/>
    </row>
    <row r="259" spans="2:14" s="12" customFormat="1" ht="15.6" customHeight="1">
      <c r="B259" s="271"/>
      <c r="C259" s="271"/>
      <c r="D259" s="271"/>
      <c r="E259" s="271"/>
      <c r="F259" s="271"/>
      <c r="G259" s="271"/>
      <c r="H259" s="271"/>
      <c r="I259" s="271"/>
      <c r="K259" s="117"/>
      <c r="L259" s="61"/>
    </row>
    <row r="260" spans="2:14" s="12" customFormat="1" ht="16.2" thickBot="1">
      <c r="B260" s="82"/>
      <c r="C260" s="61"/>
      <c r="D260" s="58"/>
      <c r="E260" s="64"/>
      <c r="F260" s="72"/>
      <c r="G260" s="60"/>
      <c r="H260" s="11"/>
      <c r="I260" s="59"/>
      <c r="K260" s="117" t="s">
        <v>253</v>
      </c>
      <c r="L260" s="117" t="s">
        <v>384</v>
      </c>
    </row>
    <row r="261" spans="2:14" s="12" customFormat="1" ht="15.6" customHeight="1">
      <c r="B261"/>
      <c r="C261"/>
      <c r="D261"/>
      <c r="E261"/>
      <c r="F261" s="38"/>
      <c r="G261" s="195" t="s">
        <v>252</v>
      </c>
      <c r="H261" s="238"/>
      <c r="I261" s="100">
        <f>SUM(I22:I147)</f>
        <v>0</v>
      </c>
      <c r="K261" s="115" t="s">
        <v>260</v>
      </c>
      <c r="L261" s="126">
        <v>504.39</v>
      </c>
    </row>
    <row r="262" spans="2:14" s="12" customFormat="1">
      <c r="B262"/>
      <c r="C262"/>
      <c r="D262"/>
      <c r="E262"/>
      <c r="F262" s="38"/>
      <c r="G262" s="166" t="s">
        <v>266</v>
      </c>
      <c r="H262" s="236"/>
      <c r="I262" s="94">
        <f>SUM(I151:I254)</f>
        <v>0</v>
      </c>
      <c r="K262" s="115" t="s">
        <v>257</v>
      </c>
      <c r="L262" s="126">
        <v>403.51</v>
      </c>
    </row>
    <row r="263" spans="2:14" s="12" customFormat="1" ht="15" thickBot="1">
      <c r="B263"/>
      <c r="C263"/>
      <c r="D263"/>
      <c r="E263"/>
      <c r="F263" s="38"/>
      <c r="G263" s="166" t="s">
        <v>253</v>
      </c>
      <c r="H263" s="237"/>
      <c r="I263" s="101">
        <f>-SUM(I261)*15/85+I261+I262</f>
        <v>0</v>
      </c>
      <c r="K263" s="115" t="s">
        <v>259</v>
      </c>
      <c r="L263" s="126">
        <v>0</v>
      </c>
    </row>
    <row r="264" spans="2:14" s="12" customFormat="1" ht="15" thickBot="1">
      <c r="B264"/>
      <c r="C264"/>
      <c r="D264"/>
      <c r="E264"/>
      <c r="F264" s="38"/>
      <c r="G264" s="41" t="s">
        <v>254</v>
      </c>
      <c r="H264" s="111"/>
      <c r="I264" s="95">
        <v>0</v>
      </c>
      <c r="K264" s="116" t="s">
        <v>258</v>
      </c>
      <c r="L264" s="126">
        <v>0</v>
      </c>
    </row>
    <row r="265" spans="2:14" s="12" customFormat="1">
      <c r="B265"/>
      <c r="C265"/>
      <c r="D265"/>
      <c r="E265"/>
      <c r="F265" s="38"/>
      <c r="G265" s="166" t="s">
        <v>180</v>
      </c>
      <c r="H265" s="239"/>
      <c r="I265" s="101">
        <f>SUM(I261,I262,I264)*100/115</f>
        <v>0</v>
      </c>
      <c r="K265" s="112" t="s">
        <v>336</v>
      </c>
      <c r="L265" s="126">
        <v>151.32</v>
      </c>
    </row>
    <row r="266" spans="2:14" s="12" customFormat="1">
      <c r="B266"/>
      <c r="C266"/>
      <c r="D266"/>
      <c r="E266"/>
      <c r="F266" s="38"/>
      <c r="G266" s="166" t="s">
        <v>426</v>
      </c>
      <c r="H266" s="236"/>
      <c r="I266" s="101">
        <f>SUM(I265)*15/100</f>
        <v>0</v>
      </c>
      <c r="K266" s="115" t="s">
        <v>335</v>
      </c>
      <c r="L266" s="126">
        <v>201.75</v>
      </c>
    </row>
    <row r="267" spans="2:14" s="12" customFormat="1" ht="15" thickBot="1">
      <c r="B267"/>
      <c r="C267"/>
      <c r="D267"/>
      <c r="E267"/>
      <c r="F267" s="38"/>
      <c r="G267" s="228" t="s">
        <v>251</v>
      </c>
      <c r="H267" s="229"/>
      <c r="I267" s="51">
        <f>SUM(H22:H147)</f>
        <v>0</v>
      </c>
      <c r="K267" s="115" t="s">
        <v>337</v>
      </c>
      <c r="L267" s="126">
        <v>252.19</v>
      </c>
    </row>
    <row r="268" spans="2:14" s="12" customFormat="1" ht="15" thickBot="1">
      <c r="B268"/>
      <c r="C268"/>
      <c r="D268"/>
      <c r="E268"/>
      <c r="F268" s="38"/>
      <c r="G268" s="3"/>
      <c r="H268" s="40" t="s">
        <v>272</v>
      </c>
      <c r="I268" s="52">
        <f>SUM(I269)/1.2</f>
        <v>0</v>
      </c>
      <c r="K268" s="112" t="s">
        <v>338</v>
      </c>
      <c r="L268" s="126">
        <v>302.63</v>
      </c>
    </row>
    <row r="269" spans="2:14" s="12" customFormat="1" ht="15" thickBot="1">
      <c r="B269"/>
      <c r="C269"/>
      <c r="D269"/>
      <c r="E269"/>
      <c r="F269" s="38"/>
      <c r="G269" s="158" t="s">
        <v>273</v>
      </c>
      <c r="H269" s="159"/>
      <c r="I269" s="102">
        <f>SUM(I265:I266)</f>
        <v>0</v>
      </c>
      <c r="K269" s="115" t="s">
        <v>339</v>
      </c>
      <c r="L269" s="126">
        <v>353.07</v>
      </c>
    </row>
    <row r="270" spans="2:14">
      <c r="K270" s="115" t="s">
        <v>340</v>
      </c>
      <c r="L270" s="126">
        <v>403.51</v>
      </c>
      <c r="M270" s="12"/>
      <c r="N270" s="12"/>
    </row>
    <row r="271" spans="2:14">
      <c r="D271" s="45" t="s">
        <v>276</v>
      </c>
      <c r="E271" s="46" t="s">
        <v>275</v>
      </c>
      <c r="F271" t="s">
        <v>299</v>
      </c>
      <c r="K271" s="112" t="s">
        <v>341</v>
      </c>
      <c r="L271" s="126">
        <v>453.95</v>
      </c>
      <c r="M271" s="12"/>
      <c r="N271" s="12"/>
    </row>
    <row r="272" spans="2:14">
      <c r="D272" s="230"/>
      <c r="E272" s="231"/>
      <c r="F272" t="s">
        <v>300</v>
      </c>
      <c r="K272" s="115" t="s">
        <v>342</v>
      </c>
      <c r="L272" s="126">
        <v>504.39</v>
      </c>
      <c r="M272" s="12"/>
      <c r="N272" s="12"/>
    </row>
    <row r="273" spans="3:12" ht="14.4" customHeight="1">
      <c r="C273" s="155" t="s">
        <v>280</v>
      </c>
      <c r="D273" s="44" t="s">
        <v>277</v>
      </c>
      <c r="E273" s="50"/>
      <c r="K273" s="115" t="s">
        <v>343</v>
      </c>
      <c r="L273" s="128">
        <v>554.82456140350871</v>
      </c>
    </row>
    <row r="274" spans="3:12">
      <c r="C274" s="155"/>
      <c r="D274" s="44" t="s">
        <v>278</v>
      </c>
      <c r="E274" s="50"/>
      <c r="K274" s="112" t="s">
        <v>344</v>
      </c>
      <c r="L274" s="128">
        <v>605.26315789473676</v>
      </c>
    </row>
    <row r="275" spans="3:12">
      <c r="C275" s="155"/>
      <c r="D275" s="44" t="s">
        <v>286</v>
      </c>
      <c r="E275" s="50"/>
      <c r="K275" s="115" t="s">
        <v>345</v>
      </c>
      <c r="L275" s="128">
        <v>655.70175438596482</v>
      </c>
    </row>
    <row r="276" spans="3:12">
      <c r="C276" s="155"/>
      <c r="D276" s="44" t="s">
        <v>279</v>
      </c>
      <c r="E276" s="50"/>
      <c r="K276" s="115" t="s">
        <v>346</v>
      </c>
      <c r="L276" s="128">
        <v>706.14035087719287</v>
      </c>
    </row>
    <row r="277" spans="3:12">
      <c r="C277" s="155"/>
      <c r="D277" s="44" t="s">
        <v>297</v>
      </c>
      <c r="E277" s="50"/>
      <c r="K277" s="112" t="s">
        <v>347</v>
      </c>
      <c r="L277" s="128">
        <v>756.57894736842104</v>
      </c>
    </row>
    <row r="278" spans="3:12">
      <c r="K278" s="115" t="s">
        <v>348</v>
      </c>
      <c r="L278" s="128">
        <v>807.01754385964909</v>
      </c>
    </row>
    <row r="279" spans="3:12">
      <c r="K279" s="115" t="s">
        <v>349</v>
      </c>
      <c r="L279" s="128">
        <v>857.45614035087715</v>
      </c>
    </row>
    <row r="280" spans="3:12">
      <c r="K280" s="112" t="s">
        <v>350</v>
      </c>
      <c r="L280" s="128">
        <v>907.8947368421052</v>
      </c>
    </row>
    <row r="281" spans="3:12">
      <c r="K281" s="115" t="s">
        <v>351</v>
      </c>
      <c r="L281" s="128">
        <v>958.33333333333326</v>
      </c>
    </row>
    <row r="282" spans="3:12">
      <c r="K282" s="115" t="s">
        <v>352</v>
      </c>
      <c r="L282" s="128">
        <v>1008.7719298245613</v>
      </c>
    </row>
    <row r="283" spans="3:12">
      <c r="K283" s="112" t="s">
        <v>353</v>
      </c>
      <c r="L283" s="128">
        <v>1059.2105263157894</v>
      </c>
    </row>
    <row r="284" spans="3:12">
      <c r="K284" s="115" t="s">
        <v>354</v>
      </c>
      <c r="L284" s="128">
        <v>1109.6491228070174</v>
      </c>
    </row>
    <row r="285" spans="3:12">
      <c r="K285" s="115" t="s">
        <v>355</v>
      </c>
      <c r="L285" s="128">
        <v>1160.0877192982455</v>
      </c>
    </row>
    <row r="286" spans="3:12">
      <c r="K286" s="112" t="s">
        <v>356</v>
      </c>
      <c r="L286" s="128">
        <v>1210.5263157894735</v>
      </c>
    </row>
    <row r="287" spans="3:12">
      <c r="K287" s="115" t="s">
        <v>357</v>
      </c>
      <c r="L287" s="128">
        <v>1260.9649122807016</v>
      </c>
    </row>
    <row r="288" spans="3:12">
      <c r="K288" s="115" t="s">
        <v>358</v>
      </c>
      <c r="L288" s="128">
        <v>1311.4035087719296</v>
      </c>
    </row>
    <row r="289" spans="11:12">
      <c r="K289" s="112" t="s">
        <v>359</v>
      </c>
      <c r="L289" s="128">
        <v>1361.8421052631577</v>
      </c>
    </row>
    <row r="290" spans="11:12">
      <c r="K290" s="115" t="s">
        <v>360</v>
      </c>
      <c r="L290" s="128">
        <v>1412.2807017543857</v>
      </c>
    </row>
    <row r="291" spans="11:12">
      <c r="K291" s="115" t="s">
        <v>361</v>
      </c>
      <c r="L291" s="128">
        <v>1462.719298245614</v>
      </c>
    </row>
    <row r="292" spans="11:12">
      <c r="K292" s="112" t="s">
        <v>362</v>
      </c>
      <c r="L292" s="128">
        <v>1513.1578947368421</v>
      </c>
    </row>
    <row r="293" spans="11:12">
      <c r="K293" s="115" t="s">
        <v>363</v>
      </c>
      <c r="L293" s="128">
        <v>1563.5964912280701</v>
      </c>
    </row>
    <row r="294" spans="11:12">
      <c r="K294" s="115" t="s">
        <v>364</v>
      </c>
      <c r="L294" s="128">
        <v>1614.0350877192982</v>
      </c>
    </row>
    <row r="295" spans="11:12">
      <c r="K295" s="112" t="s">
        <v>365</v>
      </c>
      <c r="L295" s="128">
        <v>1664.4736842105262</v>
      </c>
    </row>
    <row r="296" spans="11:12">
      <c r="K296" s="115" t="s">
        <v>366</v>
      </c>
      <c r="L296" s="128">
        <v>1714.9122807017543</v>
      </c>
    </row>
    <row r="297" spans="11:12">
      <c r="K297" s="112" t="s">
        <v>367</v>
      </c>
      <c r="L297" s="128">
        <v>1765.3508771929824</v>
      </c>
    </row>
    <row r="298" spans="11:12">
      <c r="K298" s="115" t="s">
        <v>368</v>
      </c>
      <c r="L298" s="128">
        <v>1815.7894736842104</v>
      </c>
    </row>
    <row r="299" spans="11:12">
      <c r="K299" s="115" t="s">
        <v>369</v>
      </c>
      <c r="L299" s="128">
        <v>1866.2280701754385</v>
      </c>
    </row>
    <row r="300" spans="11:12">
      <c r="K300" s="112" t="s">
        <v>370</v>
      </c>
      <c r="L300" s="128">
        <v>1916.6666666666665</v>
      </c>
    </row>
    <row r="301" spans="11:12">
      <c r="K301" s="112" t="s">
        <v>371</v>
      </c>
      <c r="L301" s="128">
        <v>1967.1052631578946</v>
      </c>
    </row>
    <row r="302" spans="11:12">
      <c r="K302" s="115" t="s">
        <v>372</v>
      </c>
      <c r="L302" s="128">
        <v>2017.5438596491226</v>
      </c>
    </row>
    <row r="303" spans="11:12">
      <c r="K303" s="115" t="s">
        <v>373</v>
      </c>
      <c r="L303" s="128">
        <v>2067.9824561403507</v>
      </c>
    </row>
    <row r="304" spans="11:12">
      <c r="K304" s="112" t="s">
        <v>374</v>
      </c>
      <c r="L304" s="128">
        <v>2118.4210526315787</v>
      </c>
    </row>
    <row r="305" spans="11:12">
      <c r="K305" s="115" t="s">
        <v>375</v>
      </c>
      <c r="L305" s="128">
        <v>2168.8596491228068</v>
      </c>
    </row>
    <row r="306" spans="11:12">
      <c r="K306" s="115" t="s">
        <v>376</v>
      </c>
      <c r="L306" s="128">
        <v>2219.2982456140348</v>
      </c>
    </row>
    <row r="307" spans="11:12">
      <c r="K307" s="112" t="s">
        <v>377</v>
      </c>
      <c r="L307" s="128">
        <v>2269.7368421052629</v>
      </c>
    </row>
    <row r="308" spans="11:12">
      <c r="K308" s="115" t="s">
        <v>378</v>
      </c>
      <c r="L308" s="128">
        <v>2320.1754385964909</v>
      </c>
    </row>
    <row r="309" spans="11:12">
      <c r="K309" s="115" t="s">
        <v>379</v>
      </c>
      <c r="L309" s="128">
        <v>2370.614035087719</v>
      </c>
    </row>
    <row r="310" spans="11:12">
      <c r="K310" s="112" t="s">
        <v>380</v>
      </c>
      <c r="L310" s="128">
        <v>2421.0526315789471</v>
      </c>
    </row>
    <row r="311" spans="11:12">
      <c r="K311" s="115" t="s">
        <v>381</v>
      </c>
      <c r="L311" s="128">
        <v>2471.4912280701751</v>
      </c>
    </row>
    <row r="312" spans="11:12">
      <c r="K312" s="112" t="s">
        <v>382</v>
      </c>
      <c r="L312" s="128">
        <v>2521.9298245614032</v>
      </c>
    </row>
    <row r="313" spans="11:12">
      <c r="K313" s="115" t="s">
        <v>383</v>
      </c>
      <c r="L313" s="128">
        <v>2572.3684210526312</v>
      </c>
    </row>
  </sheetData>
  <sheetProtection sheet="1" selectLockedCells="1"/>
  <mergeCells count="53">
    <mergeCell ref="B185:B210"/>
    <mergeCell ref="B212:B220"/>
    <mergeCell ref="B222:B233"/>
    <mergeCell ref="B235:B245"/>
    <mergeCell ref="B247:B254"/>
    <mergeCell ref="B152:B156"/>
    <mergeCell ref="B158:B166"/>
    <mergeCell ref="B168:B179"/>
    <mergeCell ref="C174:C176"/>
    <mergeCell ref="B181:B183"/>
    <mergeCell ref="B114:B118"/>
    <mergeCell ref="B120:B134"/>
    <mergeCell ref="B136:B141"/>
    <mergeCell ref="B143:B147"/>
    <mergeCell ref="B148:I148"/>
    <mergeCell ref="B7:E7"/>
    <mergeCell ref="H13:I13"/>
    <mergeCell ref="B23:B34"/>
    <mergeCell ref="B36:B43"/>
    <mergeCell ref="B45:B47"/>
    <mergeCell ref="B49:B71"/>
    <mergeCell ref="B73:B79"/>
    <mergeCell ref="B81:B105"/>
    <mergeCell ref="B107:B112"/>
    <mergeCell ref="G2:I2"/>
    <mergeCell ref="G3:H3"/>
    <mergeCell ref="G4:H4"/>
    <mergeCell ref="G5:H5"/>
    <mergeCell ref="G7:I7"/>
    <mergeCell ref="D272:E272"/>
    <mergeCell ref="C273:C27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67:H267"/>
    <mergeCell ref="G269:H269"/>
    <mergeCell ref="G261:H261"/>
    <mergeCell ref="G262:H262"/>
    <mergeCell ref="G263:H263"/>
    <mergeCell ref="G265:H265"/>
    <mergeCell ref="G266:H266"/>
    <mergeCell ref="B149:I149"/>
    <mergeCell ref="B150:I150"/>
  </mergeCells>
  <dataValidations count="2">
    <dataValidation type="list" allowBlank="1" showInputMessage="1" showErrorMessage="1" sqref="H264" xr:uid="{00000000-0002-0000-0500-000000000000}">
      <formula1>CourierRange</formula1>
    </dataValidation>
    <dataValidation type="list" allowBlank="1" showInputMessage="1" showErrorMessage="1" sqref="I264" xr:uid="{00000000-0002-0000-0500-000001000000}">
      <formula1>INDIRECT($H$262)</formula1>
    </dataValidation>
  </dataValidations>
  <pageMargins left="0.7" right="0.7" top="0.75" bottom="0.75" header="0.3" footer="0.3"/>
  <pageSetup paperSize="9" scale="52" fitToHeight="0" orientation="portrait" r:id="rId1"/>
  <rowBreaks count="3" manualBreakCount="3">
    <brk id="90" max="9" man="1"/>
    <brk id="153" max="9" man="1"/>
    <brk id="241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E273:E277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Novus Cust.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'Novus Cust.'!Print_Area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2019-06-10T11:13:44Z</dcterms:modified>
</cp:coreProperties>
</file>