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E:\Forever 2020\WORK\Star Order Form\"/>
    </mc:Choice>
  </mc:AlternateContent>
  <xr:revisionPtr revIDLastSave="0" documentId="8_{A4ED5756-AE52-4B11-90F0-A19699A67BE0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Customer" sheetId="13" r:id="rId1"/>
    <sheet name="Pref. Customer" sheetId="12" r:id="rId2"/>
    <sheet name="Assist. Superv." sheetId="8" r:id="rId3"/>
    <sheet name="Supervisor" sheetId="9" r:id="rId4"/>
    <sheet name="Assist. Mng" sheetId="10" r:id="rId5"/>
    <sheet name="Manager" sheetId="11" r:id="rId6"/>
  </sheets>
  <definedNames>
    <definedName name="_10999">#REF!</definedName>
    <definedName name="_11999">#REF!</definedName>
    <definedName name="_12999">#REF!</definedName>
    <definedName name="_13999">#REF!</definedName>
    <definedName name="_14999">#REF!</definedName>
    <definedName name="_15999">#REF!</definedName>
    <definedName name="_16999">#REF!</definedName>
    <definedName name="_17999">#REF!</definedName>
    <definedName name="_18999">#REF!</definedName>
    <definedName name="_19999">#REF!</definedName>
    <definedName name="_20999">#REF!</definedName>
    <definedName name="_21999">#REF!</definedName>
    <definedName name="_22999">#REF!</definedName>
    <definedName name="_23999">#REF!</definedName>
    <definedName name="_24999">#REF!</definedName>
    <definedName name="_25999">#REF!</definedName>
    <definedName name="_26999">#REF!</definedName>
    <definedName name="_27999">#REF!</definedName>
    <definedName name="_28999">#REF!</definedName>
    <definedName name="_2999">#REF!</definedName>
    <definedName name="_29999">#REF!</definedName>
    <definedName name="_30999">#REF!</definedName>
    <definedName name="_31999">#REF!</definedName>
    <definedName name="_32999">#REF!</definedName>
    <definedName name="_33999">#REF!</definedName>
    <definedName name="_34999">#REF!</definedName>
    <definedName name="_35999">#REF!</definedName>
    <definedName name="_36999">#REF!</definedName>
    <definedName name="_37999">#REF!</definedName>
    <definedName name="_38999">#REF!</definedName>
    <definedName name="_3999">#REF!</definedName>
    <definedName name="_39999">#REF!</definedName>
    <definedName name="_40999">#REF!</definedName>
    <definedName name="_41999">#REF!</definedName>
    <definedName name="_42999">#REF!</definedName>
    <definedName name="_43999">#REF!</definedName>
    <definedName name="_44999">#REF!</definedName>
    <definedName name="_45999">#REF!</definedName>
    <definedName name="_46999">#REF!</definedName>
    <definedName name="_47999">#REF!</definedName>
    <definedName name="_48999">#REF!</definedName>
    <definedName name="_4999">#REF!</definedName>
    <definedName name="_49999">#REF!</definedName>
    <definedName name="_50999">#REF!</definedName>
    <definedName name="_5999">#REF!</definedName>
    <definedName name="_6999">#REF!</definedName>
    <definedName name="_7999">#REF!</definedName>
    <definedName name="_8999">#REF!</definedName>
    <definedName name="_9999">#REF!</definedName>
    <definedName name="Above_R700">#REF!</definedName>
    <definedName name="Botswana">#REF!</definedName>
    <definedName name="CourierRange">#REF!</definedName>
    <definedName name="CustomerCourier">#REF!</definedName>
    <definedName name="No_Courier">#REF!</definedName>
    <definedName name="NoCourier">#REF!</definedName>
    <definedName name="NovCust_1stOrder">#REF!</definedName>
    <definedName name="_xlnm.Print_Area" localSheetId="4">'Assist. Mng'!$A$1:$J$254</definedName>
    <definedName name="_xlnm.Print_Area" localSheetId="2">'Assist. Superv.'!$A$1:$J$257</definedName>
    <definedName name="_xlnm.Print_Area" localSheetId="0">Customer!$A$1:$J$250</definedName>
    <definedName name="_xlnm.Print_Area" localSheetId="5">Manager!$A$1:$J$253</definedName>
    <definedName name="_xlnm.Print_Area" localSheetId="1">'Pref. Customer'!$A$1:$J$276</definedName>
    <definedName name="_xlnm.Print_Area" localSheetId="3">Supervisor!$A$1:$J$253</definedName>
    <definedName name="Swaziland_Lesotho">#REF!</definedName>
    <definedName name="Under_R700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1" i="11" l="1"/>
  <c r="I230" i="11"/>
  <c r="I229" i="11"/>
  <c r="I148" i="11"/>
  <c r="I73" i="11"/>
  <c r="H73" i="11"/>
  <c r="I231" i="10"/>
  <c r="I230" i="10"/>
  <c r="I229" i="10"/>
  <c r="I148" i="10"/>
  <c r="I73" i="10"/>
  <c r="H73" i="10"/>
  <c r="I231" i="9"/>
  <c r="I230" i="9"/>
  <c r="I229" i="9"/>
  <c r="I148" i="9"/>
  <c r="I73" i="9"/>
  <c r="H73" i="9"/>
  <c r="I231" i="8"/>
  <c r="I230" i="8"/>
  <c r="I229" i="8"/>
  <c r="I148" i="8"/>
  <c r="I74" i="8"/>
  <c r="H74" i="8"/>
  <c r="I73" i="8"/>
  <c r="H73" i="8"/>
  <c r="I148" i="13"/>
  <c r="I148" i="12"/>
  <c r="I231" i="12"/>
  <c r="I230" i="12"/>
  <c r="I229" i="12"/>
  <c r="I73" i="12"/>
  <c r="H73" i="12"/>
  <c r="I230" i="13"/>
  <c r="I229" i="13"/>
  <c r="I73" i="13"/>
  <c r="I220" i="12" l="1"/>
  <c r="I220" i="8"/>
  <c r="I220" i="9"/>
  <c r="I220" i="10"/>
  <c r="I220" i="11"/>
  <c r="I220" i="13"/>
  <c r="I228" i="9" l="1"/>
  <c r="I227" i="9"/>
  <c r="I226" i="9"/>
  <c r="I225" i="9"/>
  <c r="I224" i="9"/>
  <c r="I223" i="9"/>
  <c r="I222" i="9"/>
  <c r="I221" i="9"/>
  <c r="I219" i="9"/>
  <c r="I218" i="9"/>
  <c r="I217" i="9"/>
  <c r="I215" i="9"/>
  <c r="I214" i="9"/>
  <c r="I213" i="9"/>
  <c r="I212" i="9"/>
  <c r="I211" i="9"/>
  <c r="I210" i="9"/>
  <c r="I209" i="9"/>
  <c r="I208" i="9"/>
  <c r="I207" i="9"/>
  <c r="I206" i="9"/>
  <c r="I205" i="9"/>
  <c r="I203" i="9"/>
  <c r="I202" i="9"/>
  <c r="I201" i="9"/>
  <c r="I200" i="9"/>
  <c r="I199" i="9"/>
  <c r="I198" i="9"/>
  <c r="I197" i="9"/>
  <c r="I196" i="9"/>
  <c r="I195" i="9"/>
  <c r="I194" i="9"/>
  <c r="I193" i="9"/>
  <c r="I192" i="9"/>
  <c r="I190" i="9"/>
  <c r="I189" i="9"/>
  <c r="I188" i="9"/>
  <c r="I187" i="9"/>
  <c r="I186" i="9"/>
  <c r="I185" i="9"/>
  <c r="I184" i="9"/>
  <c r="I183" i="9"/>
  <c r="I182" i="9"/>
  <c r="I180" i="9"/>
  <c r="I179" i="9"/>
  <c r="I178" i="9"/>
  <c r="I177" i="9"/>
  <c r="I176" i="9"/>
  <c r="I175" i="9"/>
  <c r="I174" i="9"/>
  <c r="I173" i="9"/>
  <c r="I172" i="9"/>
  <c r="I171" i="9"/>
  <c r="I170" i="9"/>
  <c r="I169" i="9"/>
  <c r="I168" i="9"/>
  <c r="I167" i="9"/>
  <c r="I166" i="9"/>
  <c r="I165" i="9"/>
  <c r="I164" i="9"/>
  <c r="I163" i="9"/>
  <c r="I162" i="9"/>
  <c r="I161" i="9"/>
  <c r="I159" i="9"/>
  <c r="I158" i="9"/>
  <c r="I157" i="9"/>
  <c r="I155" i="9"/>
  <c r="I154" i="9"/>
  <c r="I153" i="9"/>
  <c r="I152" i="9"/>
  <c r="I151" i="9"/>
  <c r="I150" i="9"/>
  <c r="I149" i="9"/>
  <c r="I147" i="9"/>
  <c r="I145" i="9"/>
  <c r="I144" i="9"/>
  <c r="I143" i="9"/>
  <c r="I142" i="9"/>
  <c r="I140" i="9"/>
  <c r="I139" i="9"/>
  <c r="I138" i="9"/>
  <c r="I133" i="11"/>
  <c r="H133" i="11"/>
  <c r="I132" i="11"/>
  <c r="H132" i="11"/>
  <c r="I131" i="11"/>
  <c r="H131" i="11"/>
  <c r="I130" i="11"/>
  <c r="H130" i="11"/>
  <c r="I129" i="11"/>
  <c r="H129" i="11"/>
  <c r="I127" i="11"/>
  <c r="H127" i="11"/>
  <c r="I126" i="11"/>
  <c r="H126" i="11"/>
  <c r="I124" i="11"/>
  <c r="H124" i="11"/>
  <c r="I123" i="11"/>
  <c r="H123" i="11"/>
  <c r="I122" i="11"/>
  <c r="H122" i="11"/>
  <c r="I121" i="11"/>
  <c r="H121" i="11"/>
  <c r="I120" i="11"/>
  <c r="H120" i="11"/>
  <c r="I119" i="11"/>
  <c r="H119" i="11"/>
  <c r="I118" i="11"/>
  <c r="H118" i="11"/>
  <c r="I117" i="11"/>
  <c r="H117" i="11"/>
  <c r="I116" i="11"/>
  <c r="H116" i="11"/>
  <c r="I115" i="11"/>
  <c r="H115" i="11"/>
  <c r="I114" i="11"/>
  <c r="H114" i="11"/>
  <c r="I113" i="11"/>
  <c r="H113" i="11"/>
  <c r="I112" i="11"/>
  <c r="H112" i="11"/>
  <c r="I111" i="11"/>
  <c r="H111" i="11"/>
  <c r="I110" i="11"/>
  <c r="H110" i="11"/>
  <c r="I108" i="11"/>
  <c r="H108" i="11"/>
  <c r="I107" i="11"/>
  <c r="H107" i="11"/>
  <c r="I106" i="11"/>
  <c r="H106" i="11"/>
  <c r="I105" i="11"/>
  <c r="H105" i="11"/>
  <c r="I104" i="11"/>
  <c r="H104" i="11"/>
  <c r="I102" i="11"/>
  <c r="H102" i="11"/>
  <c r="I101" i="11"/>
  <c r="H101" i="11"/>
  <c r="I100" i="11"/>
  <c r="H100" i="11"/>
  <c r="I99" i="11"/>
  <c r="H99" i="11"/>
  <c r="I98" i="11"/>
  <c r="H98" i="11"/>
  <c r="I97" i="11"/>
  <c r="H97" i="11"/>
  <c r="I95" i="11"/>
  <c r="H95" i="11"/>
  <c r="I94" i="11"/>
  <c r="H94" i="11"/>
  <c r="I93" i="11"/>
  <c r="H93" i="11"/>
  <c r="I92" i="11"/>
  <c r="H92" i="11"/>
  <c r="I91" i="11"/>
  <c r="H91" i="11"/>
  <c r="I90" i="11"/>
  <c r="H90" i="11"/>
  <c r="I89" i="11"/>
  <c r="H89" i="11"/>
  <c r="I88" i="11"/>
  <c r="H88" i="11"/>
  <c r="I87" i="11"/>
  <c r="H87" i="11"/>
  <c r="I86" i="11"/>
  <c r="H86" i="11"/>
  <c r="I85" i="11"/>
  <c r="H85" i="11"/>
  <c r="I84" i="11"/>
  <c r="H84" i="11"/>
  <c r="I82" i="11"/>
  <c r="H82" i="11"/>
  <c r="I81" i="11"/>
  <c r="H81" i="11"/>
  <c r="I80" i="11"/>
  <c r="H80" i="11"/>
  <c r="I79" i="11"/>
  <c r="H79" i="11"/>
  <c r="I78" i="11"/>
  <c r="H78" i="11"/>
  <c r="I77" i="11"/>
  <c r="H77" i="11"/>
  <c r="I76" i="11"/>
  <c r="H76" i="11"/>
  <c r="I74" i="11"/>
  <c r="H74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5" i="11"/>
  <c r="H55" i="11"/>
  <c r="I54" i="11"/>
  <c r="H54" i="11"/>
  <c r="I53" i="11"/>
  <c r="H53" i="11"/>
  <c r="I52" i="11"/>
  <c r="H52" i="11"/>
  <c r="I51" i="11"/>
  <c r="H51" i="11"/>
  <c r="I50" i="11"/>
  <c r="H50" i="11"/>
  <c r="I48" i="11"/>
  <c r="H48" i="11"/>
  <c r="I47" i="11"/>
  <c r="H47" i="11"/>
  <c r="I46" i="11"/>
  <c r="H46" i="11"/>
  <c r="I44" i="11"/>
  <c r="H44" i="11"/>
  <c r="I43" i="11"/>
  <c r="H43" i="11"/>
  <c r="I42" i="11"/>
  <c r="H42" i="11"/>
  <c r="I41" i="11"/>
  <c r="H41" i="11"/>
  <c r="I40" i="11"/>
  <c r="H40" i="11"/>
  <c r="I39" i="11"/>
  <c r="H39" i="11"/>
  <c r="I38" i="11"/>
  <c r="H38" i="11"/>
  <c r="I37" i="11"/>
  <c r="H37" i="11"/>
  <c r="I36" i="11"/>
  <c r="H36" i="11"/>
  <c r="I34" i="11"/>
  <c r="H34" i="11"/>
  <c r="I33" i="11"/>
  <c r="H33" i="11"/>
  <c r="I32" i="11"/>
  <c r="H32" i="11"/>
  <c r="I31" i="11"/>
  <c r="H31" i="11"/>
  <c r="I30" i="11"/>
  <c r="H30" i="11"/>
  <c r="I29" i="11"/>
  <c r="H29" i="11"/>
  <c r="I28" i="11"/>
  <c r="H28" i="11"/>
  <c r="I27" i="11"/>
  <c r="H27" i="11"/>
  <c r="I26" i="11"/>
  <c r="H26" i="11"/>
  <c r="I25" i="11"/>
  <c r="H25" i="11"/>
  <c r="I24" i="11"/>
  <c r="H24" i="11"/>
  <c r="I23" i="11"/>
  <c r="I237" i="11" s="1"/>
  <c r="H23" i="11"/>
  <c r="I228" i="11"/>
  <c r="I227" i="11"/>
  <c r="I226" i="11"/>
  <c r="I225" i="11"/>
  <c r="I224" i="11"/>
  <c r="I223" i="11"/>
  <c r="I222" i="11"/>
  <c r="I221" i="11"/>
  <c r="I219" i="11"/>
  <c r="I218" i="11"/>
  <c r="I217" i="11"/>
  <c r="I215" i="11"/>
  <c r="I214" i="11"/>
  <c r="I213" i="11"/>
  <c r="I212" i="11"/>
  <c r="I211" i="11"/>
  <c r="I210" i="11"/>
  <c r="I209" i="11"/>
  <c r="I208" i="11"/>
  <c r="I207" i="11"/>
  <c r="I206" i="11"/>
  <c r="I205" i="11"/>
  <c r="I203" i="11"/>
  <c r="I202" i="11"/>
  <c r="I201" i="11"/>
  <c r="I200" i="11"/>
  <c r="I199" i="11"/>
  <c r="I198" i="11"/>
  <c r="I197" i="11"/>
  <c r="I196" i="11"/>
  <c r="I195" i="11"/>
  <c r="I194" i="11"/>
  <c r="I193" i="11"/>
  <c r="I192" i="11"/>
  <c r="I190" i="11"/>
  <c r="I189" i="11"/>
  <c r="I188" i="11"/>
  <c r="I187" i="11"/>
  <c r="I186" i="11"/>
  <c r="I185" i="11"/>
  <c r="I184" i="11"/>
  <c r="I183" i="11"/>
  <c r="I182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7" i="11"/>
  <c r="I166" i="11"/>
  <c r="I165" i="11"/>
  <c r="I164" i="11"/>
  <c r="I163" i="11"/>
  <c r="I162" i="11"/>
  <c r="I161" i="11"/>
  <c r="I159" i="11"/>
  <c r="I158" i="11"/>
  <c r="I157" i="11"/>
  <c r="I155" i="11"/>
  <c r="I154" i="11"/>
  <c r="I153" i="11"/>
  <c r="I152" i="11"/>
  <c r="I151" i="11"/>
  <c r="I150" i="11"/>
  <c r="I149" i="11"/>
  <c r="I147" i="11"/>
  <c r="I145" i="11"/>
  <c r="I144" i="11"/>
  <c r="I143" i="11"/>
  <c r="I142" i="11"/>
  <c r="I140" i="11"/>
  <c r="I139" i="11"/>
  <c r="I138" i="11"/>
  <c r="I133" i="10"/>
  <c r="H133" i="10"/>
  <c r="I132" i="10"/>
  <c r="H132" i="10"/>
  <c r="I131" i="10"/>
  <c r="H131" i="10"/>
  <c r="I130" i="10"/>
  <c r="H130" i="10"/>
  <c r="I129" i="10"/>
  <c r="H129" i="10"/>
  <c r="I127" i="10"/>
  <c r="H127" i="10"/>
  <c r="I126" i="10"/>
  <c r="H126" i="10"/>
  <c r="I124" i="10"/>
  <c r="H124" i="10"/>
  <c r="I123" i="10"/>
  <c r="H123" i="10"/>
  <c r="I122" i="10"/>
  <c r="H122" i="10"/>
  <c r="I121" i="10"/>
  <c r="H121" i="10"/>
  <c r="I120" i="10"/>
  <c r="H120" i="10"/>
  <c r="I119" i="10"/>
  <c r="H119" i="10"/>
  <c r="I118" i="10"/>
  <c r="H118" i="10"/>
  <c r="I117" i="10"/>
  <c r="H117" i="10"/>
  <c r="I116" i="10"/>
  <c r="H116" i="10"/>
  <c r="I115" i="10"/>
  <c r="H115" i="10"/>
  <c r="I114" i="10"/>
  <c r="H114" i="10"/>
  <c r="I113" i="10"/>
  <c r="H113" i="10"/>
  <c r="I112" i="10"/>
  <c r="H112" i="10"/>
  <c r="I111" i="10"/>
  <c r="H111" i="10"/>
  <c r="I110" i="10"/>
  <c r="H110" i="10"/>
  <c r="I108" i="10"/>
  <c r="H108" i="10"/>
  <c r="I107" i="10"/>
  <c r="H107" i="10"/>
  <c r="I106" i="10"/>
  <c r="H106" i="10"/>
  <c r="I105" i="10"/>
  <c r="H105" i="10"/>
  <c r="I104" i="10"/>
  <c r="H104" i="10"/>
  <c r="I102" i="10"/>
  <c r="H102" i="10"/>
  <c r="I101" i="10"/>
  <c r="H101" i="10"/>
  <c r="I100" i="10"/>
  <c r="H100" i="10"/>
  <c r="I99" i="10"/>
  <c r="H99" i="10"/>
  <c r="I98" i="10"/>
  <c r="H98" i="10"/>
  <c r="I97" i="10"/>
  <c r="H97" i="10"/>
  <c r="I95" i="10"/>
  <c r="H95" i="10"/>
  <c r="I94" i="10"/>
  <c r="H94" i="10"/>
  <c r="I93" i="10"/>
  <c r="H93" i="10"/>
  <c r="I92" i="10"/>
  <c r="H92" i="10"/>
  <c r="I91" i="10"/>
  <c r="H91" i="10"/>
  <c r="I90" i="10"/>
  <c r="H90" i="10"/>
  <c r="I89" i="10"/>
  <c r="H89" i="10"/>
  <c r="I88" i="10"/>
  <c r="H88" i="10"/>
  <c r="I87" i="10"/>
  <c r="H87" i="10"/>
  <c r="I86" i="10"/>
  <c r="H86" i="10"/>
  <c r="I85" i="10"/>
  <c r="H85" i="10"/>
  <c r="I84" i="10"/>
  <c r="H84" i="10"/>
  <c r="I82" i="10"/>
  <c r="H82" i="10"/>
  <c r="I81" i="10"/>
  <c r="H81" i="10"/>
  <c r="I80" i="10"/>
  <c r="H80" i="10"/>
  <c r="I79" i="10"/>
  <c r="H79" i="10"/>
  <c r="I78" i="10"/>
  <c r="H78" i="10"/>
  <c r="I77" i="10"/>
  <c r="H77" i="10"/>
  <c r="I76" i="10"/>
  <c r="H76" i="10"/>
  <c r="I74" i="10"/>
  <c r="H74" i="10"/>
  <c r="I72" i="10"/>
  <c r="H72" i="10"/>
  <c r="I71" i="10"/>
  <c r="H71" i="10"/>
  <c r="I70" i="10"/>
  <c r="H70" i="10"/>
  <c r="I69" i="10"/>
  <c r="H69" i="10"/>
  <c r="I68" i="10"/>
  <c r="H68" i="10"/>
  <c r="I67" i="10"/>
  <c r="H67" i="10"/>
  <c r="I66" i="10"/>
  <c r="H66" i="10"/>
  <c r="I65" i="10"/>
  <c r="H65" i="10"/>
  <c r="I64" i="10"/>
  <c r="H64" i="10"/>
  <c r="I63" i="10"/>
  <c r="H63" i="10"/>
  <c r="I62" i="10"/>
  <c r="H62" i="10"/>
  <c r="I61" i="10"/>
  <c r="H61" i="10"/>
  <c r="I60" i="10"/>
  <c r="H60" i="10"/>
  <c r="I59" i="10"/>
  <c r="H59" i="10"/>
  <c r="I58" i="10"/>
  <c r="H58" i="10"/>
  <c r="I57" i="10"/>
  <c r="H57" i="10"/>
  <c r="I56" i="10"/>
  <c r="H56" i="10"/>
  <c r="I55" i="10"/>
  <c r="H55" i="10"/>
  <c r="I54" i="10"/>
  <c r="H54" i="10"/>
  <c r="I53" i="10"/>
  <c r="H53" i="10"/>
  <c r="I52" i="10"/>
  <c r="H52" i="10"/>
  <c r="I51" i="10"/>
  <c r="H51" i="10"/>
  <c r="I50" i="10"/>
  <c r="H50" i="10"/>
  <c r="I48" i="10"/>
  <c r="H48" i="10"/>
  <c r="I47" i="10"/>
  <c r="H47" i="10"/>
  <c r="I46" i="10"/>
  <c r="H46" i="10"/>
  <c r="I44" i="10"/>
  <c r="H44" i="10"/>
  <c r="I43" i="10"/>
  <c r="H43" i="10"/>
  <c r="I42" i="10"/>
  <c r="H42" i="10"/>
  <c r="I41" i="10"/>
  <c r="H41" i="10"/>
  <c r="I40" i="10"/>
  <c r="H40" i="10"/>
  <c r="I39" i="10"/>
  <c r="H39" i="10"/>
  <c r="I38" i="10"/>
  <c r="H38" i="10"/>
  <c r="I37" i="10"/>
  <c r="H37" i="10"/>
  <c r="I36" i="10"/>
  <c r="H36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I238" i="10" s="1"/>
  <c r="H23" i="10"/>
  <c r="I244" i="10" s="1"/>
  <c r="I133" i="9"/>
  <c r="H133" i="9"/>
  <c r="I132" i="9"/>
  <c r="H132" i="9"/>
  <c r="I131" i="9"/>
  <c r="H131" i="9"/>
  <c r="I130" i="9"/>
  <c r="H130" i="9"/>
  <c r="I129" i="9"/>
  <c r="H129" i="9"/>
  <c r="I127" i="9"/>
  <c r="H127" i="9"/>
  <c r="I126" i="9"/>
  <c r="H126" i="9"/>
  <c r="I124" i="9"/>
  <c r="H124" i="9"/>
  <c r="I123" i="9"/>
  <c r="H123" i="9"/>
  <c r="I122" i="9"/>
  <c r="H122" i="9"/>
  <c r="I121" i="9"/>
  <c r="H121" i="9"/>
  <c r="I120" i="9"/>
  <c r="H120" i="9"/>
  <c r="I119" i="9"/>
  <c r="H119" i="9"/>
  <c r="I118" i="9"/>
  <c r="H118" i="9"/>
  <c r="I117" i="9"/>
  <c r="H117" i="9"/>
  <c r="I116" i="9"/>
  <c r="H116" i="9"/>
  <c r="I115" i="9"/>
  <c r="H115" i="9"/>
  <c r="I114" i="9"/>
  <c r="H114" i="9"/>
  <c r="I113" i="9"/>
  <c r="H113" i="9"/>
  <c r="I112" i="9"/>
  <c r="H112" i="9"/>
  <c r="I111" i="9"/>
  <c r="H111" i="9"/>
  <c r="I110" i="9"/>
  <c r="H110" i="9"/>
  <c r="I108" i="9"/>
  <c r="H108" i="9"/>
  <c r="I107" i="9"/>
  <c r="H107" i="9"/>
  <c r="I106" i="9"/>
  <c r="H106" i="9"/>
  <c r="I105" i="9"/>
  <c r="H105" i="9"/>
  <c r="I104" i="9"/>
  <c r="H104" i="9"/>
  <c r="I102" i="9"/>
  <c r="H102" i="9"/>
  <c r="I101" i="9"/>
  <c r="H101" i="9"/>
  <c r="I100" i="9"/>
  <c r="H100" i="9"/>
  <c r="I99" i="9"/>
  <c r="H99" i="9"/>
  <c r="I98" i="9"/>
  <c r="H98" i="9"/>
  <c r="I97" i="9"/>
  <c r="H97" i="9"/>
  <c r="I95" i="9"/>
  <c r="H95" i="9"/>
  <c r="I94" i="9"/>
  <c r="H94" i="9"/>
  <c r="I93" i="9"/>
  <c r="H93" i="9"/>
  <c r="I92" i="9"/>
  <c r="H92" i="9"/>
  <c r="I91" i="9"/>
  <c r="H91" i="9"/>
  <c r="I90" i="9"/>
  <c r="H90" i="9"/>
  <c r="I89" i="9"/>
  <c r="H89" i="9"/>
  <c r="I88" i="9"/>
  <c r="H88" i="9"/>
  <c r="I87" i="9"/>
  <c r="H87" i="9"/>
  <c r="I86" i="9"/>
  <c r="H86" i="9"/>
  <c r="I85" i="9"/>
  <c r="H85" i="9"/>
  <c r="I84" i="9"/>
  <c r="H84" i="9"/>
  <c r="I82" i="9"/>
  <c r="H82" i="9"/>
  <c r="I81" i="9"/>
  <c r="H81" i="9"/>
  <c r="I80" i="9"/>
  <c r="H80" i="9"/>
  <c r="I79" i="9"/>
  <c r="H79" i="9"/>
  <c r="I78" i="9"/>
  <c r="H78" i="9"/>
  <c r="I77" i="9"/>
  <c r="H77" i="9"/>
  <c r="I76" i="9"/>
  <c r="H76" i="9"/>
  <c r="I74" i="9"/>
  <c r="H74" i="9"/>
  <c r="I72" i="9"/>
  <c r="H72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8" i="9"/>
  <c r="H48" i="9"/>
  <c r="I47" i="9"/>
  <c r="H47" i="9"/>
  <c r="I46" i="9"/>
  <c r="H46" i="9"/>
  <c r="I44" i="9"/>
  <c r="H44" i="9"/>
  <c r="I43" i="9"/>
  <c r="H43" i="9"/>
  <c r="I42" i="9"/>
  <c r="H42" i="9"/>
  <c r="I41" i="9"/>
  <c r="H41" i="9"/>
  <c r="I40" i="9"/>
  <c r="H40" i="9"/>
  <c r="I39" i="9"/>
  <c r="H39" i="9"/>
  <c r="I38" i="9"/>
  <c r="H38" i="9"/>
  <c r="I37" i="9"/>
  <c r="H37" i="9"/>
  <c r="I36" i="9"/>
  <c r="H36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133" i="8"/>
  <c r="H133" i="8"/>
  <c r="I132" i="8"/>
  <c r="H132" i="8"/>
  <c r="I131" i="8"/>
  <c r="H131" i="8"/>
  <c r="I130" i="8"/>
  <c r="H130" i="8"/>
  <c r="I129" i="8"/>
  <c r="H129" i="8"/>
  <c r="I127" i="8"/>
  <c r="H127" i="8"/>
  <c r="I126" i="8"/>
  <c r="H126" i="8"/>
  <c r="I124" i="8"/>
  <c r="H124" i="8"/>
  <c r="I123" i="8"/>
  <c r="H123" i="8"/>
  <c r="I122" i="8"/>
  <c r="H122" i="8"/>
  <c r="I121" i="8"/>
  <c r="H121" i="8"/>
  <c r="I120" i="8"/>
  <c r="H120" i="8"/>
  <c r="I119" i="8"/>
  <c r="H119" i="8"/>
  <c r="I118" i="8"/>
  <c r="H118" i="8"/>
  <c r="I117" i="8"/>
  <c r="H117" i="8"/>
  <c r="I116" i="8"/>
  <c r="H116" i="8"/>
  <c r="I115" i="8"/>
  <c r="H115" i="8"/>
  <c r="I114" i="8"/>
  <c r="H114" i="8"/>
  <c r="I113" i="8"/>
  <c r="H113" i="8"/>
  <c r="I112" i="8"/>
  <c r="H112" i="8"/>
  <c r="I111" i="8"/>
  <c r="H111" i="8"/>
  <c r="I110" i="8"/>
  <c r="H110" i="8"/>
  <c r="I108" i="8"/>
  <c r="H108" i="8"/>
  <c r="I107" i="8"/>
  <c r="H107" i="8"/>
  <c r="I106" i="8"/>
  <c r="H106" i="8"/>
  <c r="I105" i="8"/>
  <c r="H105" i="8"/>
  <c r="I104" i="8"/>
  <c r="H104" i="8"/>
  <c r="I102" i="8"/>
  <c r="H102" i="8"/>
  <c r="I101" i="8"/>
  <c r="H101" i="8"/>
  <c r="I100" i="8"/>
  <c r="H100" i="8"/>
  <c r="I99" i="8"/>
  <c r="H99" i="8"/>
  <c r="I98" i="8"/>
  <c r="H98" i="8"/>
  <c r="I97" i="8"/>
  <c r="H97" i="8"/>
  <c r="I95" i="8"/>
  <c r="H95" i="8"/>
  <c r="I94" i="8"/>
  <c r="H94" i="8"/>
  <c r="I93" i="8"/>
  <c r="H93" i="8"/>
  <c r="I92" i="8"/>
  <c r="H92" i="8"/>
  <c r="I91" i="8"/>
  <c r="H91" i="8"/>
  <c r="I90" i="8"/>
  <c r="H90" i="8"/>
  <c r="I89" i="8"/>
  <c r="H89" i="8"/>
  <c r="I88" i="8"/>
  <c r="H88" i="8"/>
  <c r="I87" i="8"/>
  <c r="H87" i="8"/>
  <c r="I86" i="8"/>
  <c r="H86" i="8"/>
  <c r="I85" i="8"/>
  <c r="H85" i="8"/>
  <c r="I84" i="8"/>
  <c r="H84" i="8"/>
  <c r="I82" i="8"/>
  <c r="H82" i="8"/>
  <c r="I81" i="8"/>
  <c r="H81" i="8"/>
  <c r="I80" i="8"/>
  <c r="H80" i="8"/>
  <c r="I79" i="8"/>
  <c r="H79" i="8"/>
  <c r="I78" i="8"/>
  <c r="H78" i="8"/>
  <c r="I77" i="8"/>
  <c r="H77" i="8"/>
  <c r="I76" i="8"/>
  <c r="H76" i="8"/>
  <c r="I72" i="8"/>
  <c r="H72" i="8"/>
  <c r="I71" i="8"/>
  <c r="H71" i="8"/>
  <c r="I70" i="8"/>
  <c r="H70" i="8"/>
  <c r="I69" i="8"/>
  <c r="H69" i="8"/>
  <c r="I68" i="8"/>
  <c r="H68" i="8"/>
  <c r="I67" i="8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8" i="8"/>
  <c r="H48" i="8"/>
  <c r="I47" i="8"/>
  <c r="H47" i="8"/>
  <c r="I46" i="8"/>
  <c r="H46" i="8"/>
  <c r="I44" i="8"/>
  <c r="H44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38" i="11" l="1"/>
  <c r="I243" i="11"/>
  <c r="I243" i="9"/>
  <c r="I237" i="9"/>
  <c r="I238" i="9"/>
  <c r="I244" i="8"/>
  <c r="I238" i="8"/>
  <c r="I50" i="13"/>
  <c r="I53" i="13"/>
  <c r="I56" i="13"/>
  <c r="I57" i="13"/>
  <c r="I60" i="13"/>
  <c r="I61" i="13"/>
  <c r="I64" i="13"/>
  <c r="I65" i="13"/>
  <c r="I68" i="13"/>
  <c r="I69" i="13"/>
  <c r="I72" i="13"/>
  <c r="I74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6" i="13"/>
  <c r="I37" i="13"/>
  <c r="I38" i="13"/>
  <c r="I39" i="13"/>
  <c r="I40" i="13"/>
  <c r="I41" i="13"/>
  <c r="I42" i="13"/>
  <c r="I43" i="13"/>
  <c r="I44" i="13"/>
  <c r="I46" i="13"/>
  <c r="I47" i="13"/>
  <c r="I48" i="13"/>
  <c r="I51" i="13"/>
  <c r="I52" i="13"/>
  <c r="I54" i="13"/>
  <c r="I55" i="13"/>
  <c r="I58" i="13"/>
  <c r="I59" i="13"/>
  <c r="I62" i="13"/>
  <c r="I63" i="13"/>
  <c r="I66" i="13"/>
  <c r="I67" i="13"/>
  <c r="I70" i="13"/>
  <c r="I71" i="13"/>
  <c r="I76" i="13"/>
  <c r="I77" i="13"/>
  <c r="I78" i="13"/>
  <c r="I79" i="13"/>
  <c r="I80" i="13"/>
  <c r="I81" i="13"/>
  <c r="I82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7" i="13"/>
  <c r="I98" i="13"/>
  <c r="I99" i="13"/>
  <c r="I100" i="13"/>
  <c r="I101" i="13"/>
  <c r="I102" i="13"/>
  <c r="I104" i="13"/>
  <c r="I105" i="13"/>
  <c r="I106" i="13"/>
  <c r="I107" i="13"/>
  <c r="I108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6" i="13"/>
  <c r="I127" i="13"/>
  <c r="I129" i="13"/>
  <c r="I130" i="13"/>
  <c r="I131" i="13"/>
  <c r="I132" i="13"/>
  <c r="I133" i="13"/>
  <c r="I138" i="13"/>
  <c r="I139" i="13"/>
  <c r="I140" i="13"/>
  <c r="I142" i="13"/>
  <c r="I143" i="13"/>
  <c r="I144" i="13"/>
  <c r="I145" i="13"/>
  <c r="I147" i="13"/>
  <c r="I149" i="13"/>
  <c r="I150" i="13"/>
  <c r="I151" i="13"/>
  <c r="I152" i="13"/>
  <c r="I153" i="13"/>
  <c r="I154" i="13"/>
  <c r="I155" i="13"/>
  <c r="I157" i="13"/>
  <c r="I158" i="13"/>
  <c r="I159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6" i="13"/>
  <c r="I177" i="13"/>
  <c r="I178" i="13"/>
  <c r="I179" i="13"/>
  <c r="I180" i="13"/>
  <c r="I182" i="13"/>
  <c r="I183" i="13"/>
  <c r="I184" i="13"/>
  <c r="I185" i="13"/>
  <c r="I186" i="13"/>
  <c r="I187" i="13"/>
  <c r="I188" i="13"/>
  <c r="I189" i="13"/>
  <c r="I190" i="13"/>
  <c r="I192" i="13"/>
  <c r="I193" i="13"/>
  <c r="I194" i="13"/>
  <c r="I195" i="13"/>
  <c r="I196" i="13"/>
  <c r="I197" i="13"/>
  <c r="I198" i="13"/>
  <c r="I199" i="13"/>
  <c r="I200" i="13"/>
  <c r="I201" i="13"/>
  <c r="I202" i="13"/>
  <c r="I203" i="13"/>
  <c r="I205" i="13"/>
  <c r="I206" i="13"/>
  <c r="I207" i="13"/>
  <c r="I208" i="13"/>
  <c r="I209" i="13"/>
  <c r="I210" i="13"/>
  <c r="I211" i="13"/>
  <c r="I212" i="13"/>
  <c r="I213" i="13"/>
  <c r="I214" i="13"/>
  <c r="I215" i="13"/>
  <c r="I217" i="13"/>
  <c r="I218" i="13"/>
  <c r="I219" i="13"/>
  <c r="I221" i="13"/>
  <c r="I222" i="13"/>
  <c r="I223" i="13"/>
  <c r="I224" i="13"/>
  <c r="I225" i="13"/>
  <c r="I226" i="13"/>
  <c r="I227" i="13"/>
  <c r="I228" i="13"/>
  <c r="I231" i="13"/>
  <c r="I239" i="11" l="1"/>
  <c r="I241" i="11"/>
  <c r="I242" i="11" s="1"/>
  <c r="I245" i="11" s="1"/>
  <c r="I234" i="13"/>
  <c r="I233" i="13"/>
  <c r="I236" i="13" l="1"/>
  <c r="I237" i="13" l="1"/>
  <c r="I239" i="13" s="1"/>
  <c r="H23" i="12" l="1"/>
  <c r="I23" i="12"/>
  <c r="H24" i="12"/>
  <c r="I24" i="12"/>
  <c r="H25" i="12"/>
  <c r="I25" i="12"/>
  <c r="H26" i="12"/>
  <c r="I26" i="12"/>
  <c r="H27" i="12"/>
  <c r="I27" i="12"/>
  <c r="H28" i="12"/>
  <c r="I28" i="12"/>
  <c r="H29" i="12"/>
  <c r="I29" i="12"/>
  <c r="H30" i="12"/>
  <c r="I30" i="12"/>
  <c r="H31" i="12"/>
  <c r="I31" i="12"/>
  <c r="H32" i="12"/>
  <c r="I32" i="12"/>
  <c r="H33" i="12"/>
  <c r="I33" i="12"/>
  <c r="H34" i="12"/>
  <c r="I34" i="12"/>
  <c r="H36" i="12"/>
  <c r="I36" i="12"/>
  <c r="H37" i="12"/>
  <c r="I37" i="12"/>
  <c r="H38" i="12"/>
  <c r="I38" i="12"/>
  <c r="H39" i="12"/>
  <c r="I39" i="12"/>
  <c r="H40" i="12"/>
  <c r="I40" i="12"/>
  <c r="H41" i="12"/>
  <c r="I41" i="12"/>
  <c r="H42" i="12"/>
  <c r="I42" i="12"/>
  <c r="H43" i="12"/>
  <c r="I43" i="12"/>
  <c r="H44" i="12"/>
  <c r="I44" i="12"/>
  <c r="H46" i="12"/>
  <c r="I46" i="12"/>
  <c r="H47" i="12"/>
  <c r="I47" i="12"/>
  <c r="H48" i="12"/>
  <c r="I48" i="12"/>
  <c r="H50" i="12"/>
  <c r="I50" i="12"/>
  <c r="H51" i="12"/>
  <c r="I51" i="12"/>
  <c r="H52" i="12"/>
  <c r="I52" i="12"/>
  <c r="H53" i="12"/>
  <c r="I53" i="12"/>
  <c r="H54" i="12"/>
  <c r="I54" i="12"/>
  <c r="H55" i="12"/>
  <c r="I55" i="12"/>
  <c r="H56" i="12"/>
  <c r="I56" i="12"/>
  <c r="H57" i="12"/>
  <c r="I57" i="12"/>
  <c r="H58" i="12"/>
  <c r="I58" i="12"/>
  <c r="H59" i="12"/>
  <c r="I59" i="12"/>
  <c r="H60" i="12"/>
  <c r="I60" i="12"/>
  <c r="H61" i="12"/>
  <c r="I61" i="12"/>
  <c r="H62" i="12"/>
  <c r="I62" i="12"/>
  <c r="H63" i="12"/>
  <c r="I63" i="12"/>
  <c r="H64" i="12"/>
  <c r="I64" i="12"/>
  <c r="H65" i="12"/>
  <c r="I65" i="12"/>
  <c r="H66" i="12"/>
  <c r="I66" i="12"/>
  <c r="H67" i="12"/>
  <c r="I67" i="12"/>
  <c r="H68" i="12"/>
  <c r="I68" i="12"/>
  <c r="H69" i="12"/>
  <c r="I69" i="12"/>
  <c r="H70" i="12"/>
  <c r="I70" i="12"/>
  <c r="H71" i="12"/>
  <c r="I71" i="12"/>
  <c r="H72" i="12"/>
  <c r="I72" i="12"/>
  <c r="H74" i="12"/>
  <c r="I74" i="12"/>
  <c r="H76" i="12"/>
  <c r="I76" i="12"/>
  <c r="H77" i="12"/>
  <c r="I77" i="12"/>
  <c r="H78" i="12"/>
  <c r="I78" i="12"/>
  <c r="H79" i="12"/>
  <c r="I79" i="12"/>
  <c r="H80" i="12"/>
  <c r="I80" i="12"/>
  <c r="H81" i="12"/>
  <c r="I81" i="12"/>
  <c r="H82" i="12"/>
  <c r="I82" i="12"/>
  <c r="H84" i="12"/>
  <c r="I84" i="12"/>
  <c r="H85" i="12"/>
  <c r="I85" i="12"/>
  <c r="H86" i="12"/>
  <c r="I86" i="12"/>
  <c r="H87" i="12"/>
  <c r="I87" i="12"/>
  <c r="H88" i="12"/>
  <c r="I88" i="12"/>
  <c r="H89" i="12"/>
  <c r="I89" i="12"/>
  <c r="H90" i="12"/>
  <c r="I90" i="12"/>
  <c r="H91" i="12"/>
  <c r="I91" i="12"/>
  <c r="H92" i="12"/>
  <c r="I92" i="12"/>
  <c r="H93" i="12"/>
  <c r="I93" i="12"/>
  <c r="H94" i="12"/>
  <c r="I94" i="12"/>
  <c r="H95" i="12"/>
  <c r="I95" i="12"/>
  <c r="H97" i="12"/>
  <c r="I97" i="12"/>
  <c r="H98" i="12"/>
  <c r="I98" i="12"/>
  <c r="H99" i="12"/>
  <c r="I99" i="12"/>
  <c r="H100" i="12"/>
  <c r="I100" i="12"/>
  <c r="H101" i="12"/>
  <c r="I101" i="12"/>
  <c r="H102" i="12"/>
  <c r="I102" i="12"/>
  <c r="H104" i="12"/>
  <c r="I104" i="12"/>
  <c r="H105" i="12"/>
  <c r="I105" i="12"/>
  <c r="H106" i="12"/>
  <c r="I106" i="12"/>
  <c r="H107" i="12"/>
  <c r="I107" i="12"/>
  <c r="H108" i="12"/>
  <c r="I108" i="12"/>
  <c r="H110" i="12"/>
  <c r="I110" i="12"/>
  <c r="H111" i="12"/>
  <c r="I111" i="12"/>
  <c r="H112" i="12"/>
  <c r="I112" i="12"/>
  <c r="H113" i="12"/>
  <c r="I113" i="12"/>
  <c r="H114" i="12"/>
  <c r="I114" i="12"/>
  <c r="H115" i="12"/>
  <c r="I115" i="12"/>
  <c r="H116" i="12"/>
  <c r="I116" i="12"/>
  <c r="H117" i="12"/>
  <c r="I117" i="12"/>
  <c r="H118" i="12"/>
  <c r="I118" i="12"/>
  <c r="H119" i="12"/>
  <c r="I119" i="12"/>
  <c r="H120" i="12"/>
  <c r="I120" i="12"/>
  <c r="H121" i="12"/>
  <c r="I121" i="12"/>
  <c r="H122" i="12"/>
  <c r="I122" i="12"/>
  <c r="H123" i="12"/>
  <c r="I123" i="12"/>
  <c r="H124" i="12"/>
  <c r="I124" i="12"/>
  <c r="H126" i="12"/>
  <c r="I126" i="12"/>
  <c r="H127" i="12"/>
  <c r="I127" i="12"/>
  <c r="H129" i="12"/>
  <c r="I129" i="12"/>
  <c r="H130" i="12"/>
  <c r="I130" i="12"/>
  <c r="H131" i="12"/>
  <c r="I131" i="12"/>
  <c r="H132" i="12"/>
  <c r="I132" i="12"/>
  <c r="H133" i="12"/>
  <c r="I133" i="12"/>
  <c r="I138" i="12"/>
  <c r="I139" i="12"/>
  <c r="I140" i="12"/>
  <c r="I142" i="12"/>
  <c r="I143" i="12"/>
  <c r="I144" i="12"/>
  <c r="I145" i="12"/>
  <c r="I153" i="12"/>
  <c r="I157" i="12"/>
  <c r="I158" i="12"/>
  <c r="I159" i="12"/>
  <c r="I168" i="12"/>
  <c r="I171" i="12"/>
  <c r="I172" i="12"/>
  <c r="I175" i="12"/>
  <c r="I179" i="12"/>
  <c r="I182" i="12"/>
  <c r="I183" i="12"/>
  <c r="I184" i="12"/>
  <c r="I185" i="12"/>
  <c r="I186" i="12"/>
  <c r="I187" i="12"/>
  <c r="I188" i="12"/>
  <c r="I189" i="12"/>
  <c r="I190" i="12"/>
  <c r="I192" i="12"/>
  <c r="I193" i="12"/>
  <c r="I194" i="12"/>
  <c r="I195" i="12"/>
  <c r="I196" i="12"/>
  <c r="I197" i="12"/>
  <c r="I198" i="12"/>
  <c r="I199" i="12"/>
  <c r="I200" i="12"/>
  <c r="I201" i="12"/>
  <c r="I202" i="12"/>
  <c r="I203" i="12"/>
  <c r="I205" i="12"/>
  <c r="I206" i="12"/>
  <c r="I207" i="12"/>
  <c r="I208" i="12"/>
  <c r="I209" i="12"/>
  <c r="I210" i="12"/>
  <c r="I211" i="12"/>
  <c r="I212" i="12"/>
  <c r="I213" i="12"/>
  <c r="I214" i="12"/>
  <c r="I215" i="12"/>
  <c r="I217" i="12"/>
  <c r="I218" i="12"/>
  <c r="I219" i="12"/>
  <c r="I221" i="12"/>
  <c r="I222" i="12"/>
  <c r="I223" i="12"/>
  <c r="I224" i="12"/>
  <c r="I225" i="12"/>
  <c r="I226" i="12"/>
  <c r="I227" i="12"/>
  <c r="I228" i="12"/>
  <c r="I228" i="10"/>
  <c r="I227" i="10"/>
  <c r="I226" i="10"/>
  <c r="I225" i="10"/>
  <c r="I224" i="10"/>
  <c r="I223" i="10"/>
  <c r="I222" i="10"/>
  <c r="I221" i="10"/>
  <c r="I219" i="10"/>
  <c r="I218" i="10"/>
  <c r="I217" i="10"/>
  <c r="I215" i="10"/>
  <c r="I214" i="10"/>
  <c r="I213" i="10"/>
  <c r="I212" i="10"/>
  <c r="I211" i="10"/>
  <c r="I210" i="10"/>
  <c r="I209" i="10"/>
  <c r="I208" i="10"/>
  <c r="I207" i="10"/>
  <c r="I206" i="10"/>
  <c r="I205" i="10"/>
  <c r="I203" i="10"/>
  <c r="I202" i="10"/>
  <c r="I201" i="10"/>
  <c r="I200" i="10"/>
  <c r="I199" i="10"/>
  <c r="I198" i="10"/>
  <c r="I197" i="10"/>
  <c r="I196" i="10"/>
  <c r="I195" i="10"/>
  <c r="I194" i="10"/>
  <c r="I193" i="10"/>
  <c r="I192" i="10"/>
  <c r="I190" i="10"/>
  <c r="I189" i="10"/>
  <c r="I188" i="10"/>
  <c r="I187" i="10"/>
  <c r="I186" i="10"/>
  <c r="I185" i="10"/>
  <c r="I184" i="10"/>
  <c r="I183" i="10"/>
  <c r="I182" i="10"/>
  <c r="I175" i="10"/>
  <c r="I171" i="10"/>
  <c r="I167" i="10"/>
  <c r="I163" i="10"/>
  <c r="I159" i="10"/>
  <c r="I158" i="10"/>
  <c r="I157" i="10"/>
  <c r="I153" i="10"/>
  <c r="I152" i="10"/>
  <c r="I147" i="10"/>
  <c r="I145" i="10"/>
  <c r="I144" i="10"/>
  <c r="I143" i="10"/>
  <c r="I142" i="10"/>
  <c r="I140" i="10"/>
  <c r="I139" i="10"/>
  <c r="I138" i="10"/>
  <c r="I228" i="8"/>
  <c r="I227" i="8"/>
  <c r="I226" i="8"/>
  <c r="I225" i="8"/>
  <c r="I224" i="8"/>
  <c r="I223" i="8"/>
  <c r="I222" i="8"/>
  <c r="I221" i="8"/>
  <c r="I219" i="8"/>
  <c r="I218" i="8"/>
  <c r="I217" i="8"/>
  <c r="I215" i="8"/>
  <c r="I214" i="8"/>
  <c r="I213" i="8"/>
  <c r="I212" i="8"/>
  <c r="I211" i="8"/>
  <c r="I210" i="8"/>
  <c r="I209" i="8"/>
  <c r="I208" i="8"/>
  <c r="I207" i="8"/>
  <c r="I206" i="8"/>
  <c r="I205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0" i="8"/>
  <c r="I189" i="8"/>
  <c r="I188" i="8"/>
  <c r="I187" i="8"/>
  <c r="I186" i="8"/>
  <c r="I185" i="8"/>
  <c r="I184" i="8"/>
  <c r="I183" i="8"/>
  <c r="I182" i="8"/>
  <c r="I179" i="8"/>
  <c r="I178" i="8"/>
  <c r="I174" i="8"/>
  <c r="I170" i="8"/>
  <c r="I166" i="8"/>
  <c r="I162" i="8"/>
  <c r="I159" i="8"/>
  <c r="I158" i="8"/>
  <c r="I157" i="8"/>
  <c r="I153" i="8"/>
  <c r="I152" i="8"/>
  <c r="I145" i="8"/>
  <c r="I144" i="8"/>
  <c r="I143" i="8"/>
  <c r="I142" i="8"/>
  <c r="I140" i="8"/>
  <c r="I139" i="8"/>
  <c r="I138" i="8"/>
  <c r="I162" i="12"/>
  <c r="I163" i="12"/>
  <c r="I166" i="12"/>
  <c r="I167" i="12"/>
  <c r="I169" i="12"/>
  <c r="I170" i="10"/>
  <c r="I174" i="10"/>
  <c r="I176" i="12"/>
  <c r="I178" i="12"/>
  <c r="I179" i="10"/>
  <c r="I180" i="12"/>
  <c r="I147" i="12"/>
  <c r="I149" i="10"/>
  <c r="I151" i="12"/>
  <c r="I152" i="12"/>
  <c r="I154" i="12"/>
  <c r="I243" i="12" l="1"/>
  <c r="I237" i="12"/>
  <c r="I165" i="12"/>
  <c r="I149" i="8"/>
  <c r="I151" i="8"/>
  <c r="I163" i="8"/>
  <c r="I167" i="8"/>
  <c r="I171" i="8"/>
  <c r="I175" i="8"/>
  <c r="I150" i="10"/>
  <c r="I239" i="10" s="1"/>
  <c r="I154" i="10"/>
  <c r="I164" i="10"/>
  <c r="I168" i="10"/>
  <c r="I172" i="10"/>
  <c r="I176" i="10"/>
  <c r="I177" i="12"/>
  <c r="I174" i="12"/>
  <c r="I170" i="12"/>
  <c r="I164" i="12"/>
  <c r="I161" i="12"/>
  <c r="I155" i="12"/>
  <c r="I150" i="12"/>
  <c r="I149" i="12"/>
  <c r="I238" i="12" s="1"/>
  <c r="I150" i="8"/>
  <c r="I147" i="8"/>
  <c r="I239" i="8" s="1"/>
  <c r="I154" i="8"/>
  <c r="I164" i="8"/>
  <c r="I168" i="8"/>
  <c r="I172" i="8"/>
  <c r="I176" i="8"/>
  <c r="I151" i="10"/>
  <c r="I155" i="10"/>
  <c r="I161" i="10"/>
  <c r="I165" i="10"/>
  <c r="I169" i="10"/>
  <c r="I173" i="10"/>
  <c r="I177" i="10"/>
  <c r="I173" i="12"/>
  <c r="I180" i="8"/>
  <c r="I155" i="8"/>
  <c r="I161" i="8"/>
  <c r="I165" i="8"/>
  <c r="I169" i="8"/>
  <c r="I173" i="8"/>
  <c r="I177" i="8"/>
  <c r="I162" i="10"/>
  <c r="I166" i="10"/>
  <c r="I178" i="10"/>
  <c r="I180" i="10"/>
  <c r="I239" i="12" l="1"/>
  <c r="I241" i="12" l="1"/>
  <c r="I242" i="12" s="1"/>
  <c r="I245" i="12" s="1"/>
  <c r="I241" i="9" l="1"/>
  <c r="I242" i="9" s="1"/>
  <c r="I242" i="10" l="1"/>
  <c r="I243" i="10" s="1"/>
  <c r="I242" i="8"/>
  <c r="I243" i="8" s="1"/>
  <c r="I240" i="8" l="1"/>
  <c r="I246" i="8" l="1"/>
  <c r="I240" i="10" l="1"/>
  <c r="I239" i="9"/>
  <c r="I246" i="10"/>
  <c r="I245" i="9" l="1"/>
</calcChain>
</file>

<file path=xl/sharedStrings.xml><?xml version="1.0" encoding="utf-8"?>
<sst xmlns="http://schemas.openxmlformats.org/spreadsheetml/2006/main" count="3273" uniqueCount="464">
  <si>
    <t>CC</t>
  </si>
  <si>
    <t>Product Centre</t>
  </si>
  <si>
    <t>Address:</t>
  </si>
  <si>
    <t>Tel:</t>
  </si>
  <si>
    <t>Cell:</t>
  </si>
  <si>
    <t>E-mail:</t>
  </si>
  <si>
    <t>CATEGORY</t>
  </si>
  <si>
    <t>CODE</t>
  </si>
  <si>
    <t>PRODUCT</t>
  </si>
  <si>
    <t>Price Incl Vat</t>
  </si>
  <si>
    <t>COMBO PACKS</t>
  </si>
  <si>
    <t>001</t>
  </si>
  <si>
    <t>Touch of Forever Combo</t>
  </si>
  <si>
    <t>005</t>
  </si>
  <si>
    <t>Fast Start Combo</t>
  </si>
  <si>
    <t>007</t>
  </si>
  <si>
    <t>456</t>
  </si>
  <si>
    <t>Vital 5 Pak</t>
  </si>
  <si>
    <t>196</t>
  </si>
  <si>
    <t>200</t>
  </si>
  <si>
    <t>Aloe Blossom Herbal Tea</t>
  </si>
  <si>
    <t>262</t>
  </si>
  <si>
    <t>Forever Pomesteen Power</t>
  </si>
  <si>
    <t>321</t>
  </si>
  <si>
    <t>FAB Forever Active Boost</t>
  </si>
  <si>
    <t>440</t>
  </si>
  <si>
    <t>FAB X Forever Active Boost</t>
  </si>
  <si>
    <t>BEE PRODUCTS</t>
  </si>
  <si>
    <t>026</t>
  </si>
  <si>
    <t>027</t>
  </si>
  <si>
    <t>036</t>
  </si>
  <si>
    <t>Forever Royal Jelly</t>
  </si>
  <si>
    <t>NUTRITION</t>
  </si>
  <si>
    <t>037</t>
  </si>
  <si>
    <t>Nature-Min</t>
  </si>
  <si>
    <t>047</t>
  </si>
  <si>
    <t>Gin-Chia</t>
  </si>
  <si>
    <t>048</t>
  </si>
  <si>
    <t>Absorbent-C</t>
  </si>
  <si>
    <t>065</t>
  </si>
  <si>
    <t>Forever Garlic-Thyme</t>
  </si>
  <si>
    <t>068</t>
  </si>
  <si>
    <t>Fields of Greens</t>
  </si>
  <si>
    <t>072</t>
  </si>
  <si>
    <t>073</t>
  </si>
  <si>
    <t>Forever Ginkgo Plus</t>
  </si>
  <si>
    <t>188</t>
  </si>
  <si>
    <t>Forever B12 Plus with Folic Acid</t>
  </si>
  <si>
    <t>206</t>
  </si>
  <si>
    <t>215</t>
  </si>
  <si>
    <t>Forever Mutli-Maca</t>
  </si>
  <si>
    <t>235</t>
  </si>
  <si>
    <t>Forever Vision</t>
  </si>
  <si>
    <t>264</t>
  </si>
  <si>
    <t>Forever Active HA</t>
  </si>
  <si>
    <t>312</t>
  </si>
  <si>
    <t>Forever CardioHealth with CoQ10</t>
  </si>
  <si>
    <t>354</t>
  </si>
  <si>
    <t>Forever Kids Chewable Multivitamins</t>
  </si>
  <si>
    <t>355</t>
  </si>
  <si>
    <t>Forever ImmuBlend</t>
  </si>
  <si>
    <t>374</t>
  </si>
  <si>
    <t>375</t>
  </si>
  <si>
    <t>376</t>
  </si>
  <si>
    <t>439</t>
  </si>
  <si>
    <t>Forever Daily</t>
  </si>
  <si>
    <t>504</t>
  </si>
  <si>
    <t xml:space="preserve">Forever ARGI+ (Stickpack) </t>
  </si>
  <si>
    <t>071</t>
  </si>
  <si>
    <t>Forever Garcinia Plus</t>
  </si>
  <si>
    <t>289</t>
  </si>
  <si>
    <t>Forever Lean</t>
  </si>
  <si>
    <t>Forever Therm</t>
  </si>
  <si>
    <t>Forever Fibre</t>
  </si>
  <si>
    <t xml:space="preserve">Forever Lite Ultra - Vanilla (Softpack) </t>
  </si>
  <si>
    <t xml:space="preserve">Forever Lite Ultra - Chocloate (Softpack) </t>
  </si>
  <si>
    <t>SKIN CARE</t>
  </si>
  <si>
    <t>040</t>
  </si>
  <si>
    <t>Aloe First</t>
  </si>
  <si>
    <t>051</t>
  </si>
  <si>
    <t>Aloe Propolis Creme</t>
  </si>
  <si>
    <t>061</t>
  </si>
  <si>
    <t>Aloe Vera Gelly</t>
  </si>
  <si>
    <t>062</t>
  </si>
  <si>
    <t>Aloe Lotion</t>
  </si>
  <si>
    <t>063</t>
  </si>
  <si>
    <t>Aloe Moisturising Lotion</t>
  </si>
  <si>
    <t>064</t>
  </si>
  <si>
    <t>Aloe Heat Lotion</t>
  </si>
  <si>
    <t>069</t>
  </si>
  <si>
    <t>R3 Factor Skin Defense Creme</t>
  </si>
  <si>
    <t>187</t>
  </si>
  <si>
    <t>Forever Alpha-E Factor</t>
  </si>
  <si>
    <t>234</t>
  </si>
  <si>
    <t>Forever Marine Mask</t>
  </si>
  <si>
    <t>236</t>
  </si>
  <si>
    <t>Forever Epiblanc</t>
  </si>
  <si>
    <t>238</t>
  </si>
  <si>
    <t>Forever Aloe Scrub</t>
  </si>
  <si>
    <t>Aloe Activator</t>
  </si>
  <si>
    <t>PERSONAL CARE</t>
  </si>
  <si>
    <t>022</t>
  </si>
  <si>
    <t>Aloe Lips with Jojoba</t>
  </si>
  <si>
    <t>028</t>
  </si>
  <si>
    <t>Forever Bright Toothgel</t>
  </si>
  <si>
    <t>030</t>
  </si>
  <si>
    <t>Aloe Veterinary Formula</t>
  </si>
  <si>
    <t>067</t>
  </si>
  <si>
    <t>Aloe Ever-Shield</t>
  </si>
  <si>
    <t>070</t>
  </si>
  <si>
    <t>Gentleman’s Pride</t>
  </si>
  <si>
    <t>205</t>
  </si>
  <si>
    <t>Aloe MSM Gel</t>
  </si>
  <si>
    <t>208</t>
  </si>
  <si>
    <t>25TH Edition Perfume Spray for Women</t>
  </si>
  <si>
    <t>209</t>
  </si>
  <si>
    <t>25TH Edition Cologne Spray for Men</t>
  </si>
  <si>
    <t>284</t>
  </si>
  <si>
    <t>Avocado Face &amp; Body Soap</t>
  </si>
  <si>
    <t>307</t>
  </si>
  <si>
    <t>Forever Aloe MPD 2X Ultra</t>
  </si>
  <si>
    <t>311</t>
  </si>
  <si>
    <t>Sonya Aloe Deep Moisturizing Cream</t>
  </si>
  <si>
    <t xml:space="preserve">Vitolize Men’s Vitality Supplement </t>
  </si>
  <si>
    <t xml:space="preserve">Vitolize Women’s Vitality Supplement </t>
  </si>
  <si>
    <r>
      <t xml:space="preserve">Forever Arctic-Sea - </t>
    </r>
    <r>
      <rPr>
        <sz val="9"/>
        <color rgb="FF000000"/>
        <rFont val="Calibri"/>
        <family val="2"/>
        <scheme val="minor"/>
      </rPr>
      <t xml:space="preserve">Super Omega-3 with Calamari Oil </t>
    </r>
  </si>
  <si>
    <t>QTY</t>
  </si>
  <si>
    <t>Total CC</t>
  </si>
  <si>
    <t>Total Price Incl Vat</t>
  </si>
  <si>
    <t>MANAGER</t>
  </si>
  <si>
    <t>ASSISTANT MANAGER</t>
  </si>
  <si>
    <t>SUPERVISOR</t>
  </si>
  <si>
    <t>ASSISTANT SUPERVISOR</t>
  </si>
  <si>
    <t>CUSTOMER</t>
  </si>
  <si>
    <t>Customer Details</t>
  </si>
  <si>
    <t>318</t>
  </si>
  <si>
    <t>Forever Hand Sanitizer</t>
  </si>
  <si>
    <t>Total Excl Vat</t>
  </si>
  <si>
    <t>Company Policy Handbook</t>
  </si>
  <si>
    <t>PRODUCT LITERATURE</t>
  </si>
  <si>
    <t>Product Catalogue</t>
  </si>
  <si>
    <t>Head to Toe Option 1</t>
  </si>
  <si>
    <t>Distributor Application Forms - Pads of 20</t>
  </si>
  <si>
    <t>Tax Invoice Book - Pad of 100</t>
  </si>
  <si>
    <t>Personalised Stickers 840</t>
  </si>
  <si>
    <t>Personalised Stickers 1680</t>
  </si>
  <si>
    <t>Personalised Stickers 2520</t>
  </si>
  <si>
    <t>Business Card 500 - Single Sided</t>
  </si>
  <si>
    <t>Business Card 500 - Double Sided</t>
  </si>
  <si>
    <t>Literature Packs (SA)</t>
  </si>
  <si>
    <t xml:space="preserve">Contact Details &amp; Order Form </t>
  </si>
  <si>
    <t>Marketing Plan X-Banner Large</t>
  </si>
  <si>
    <t>Welcome X-Banner</t>
  </si>
  <si>
    <t>Aloe Vera Gel X-Banner</t>
  </si>
  <si>
    <t>Aloe Drinks X-Banner</t>
  </si>
  <si>
    <t>Supplements X-Banner</t>
  </si>
  <si>
    <t>Skin Care X-Banner</t>
  </si>
  <si>
    <t>Bee Products X-Banner</t>
  </si>
  <si>
    <t>Personal Care X-Banner</t>
  </si>
  <si>
    <t>Top 10 Reasons to start your Business with FLP</t>
  </si>
  <si>
    <t>Forever Car Magnet</t>
  </si>
  <si>
    <t>Head to Toe (Option 1) X-Banner</t>
  </si>
  <si>
    <t>Head to Toe (Option 2) X-Banner</t>
  </si>
  <si>
    <t>FAB Drinks X-Banner</t>
  </si>
  <si>
    <t>Dream X-Banner</t>
  </si>
  <si>
    <t>Forever Shopping Bag (Plastic)</t>
  </si>
  <si>
    <t>FOREVER BOOKSTORE</t>
  </si>
  <si>
    <t>1600</t>
  </si>
  <si>
    <t>The Most Beautiful Business On Earth</t>
  </si>
  <si>
    <t>1601</t>
  </si>
  <si>
    <t>The Compound Effect</t>
  </si>
  <si>
    <t>Have Do Be Anything You Want</t>
  </si>
  <si>
    <t>Resonance Zone</t>
  </si>
  <si>
    <t>The Little Aloe Book</t>
  </si>
  <si>
    <t>Aloe Vera - Medicine Plant</t>
  </si>
  <si>
    <t>Forever Coffee Table Book</t>
  </si>
  <si>
    <t>Go Diamond</t>
  </si>
  <si>
    <t>1700</t>
  </si>
  <si>
    <t>Aloe Moisturisng Lotion</t>
  </si>
  <si>
    <t>1701</t>
  </si>
  <si>
    <t>1702</t>
  </si>
  <si>
    <t>Aloe Propolis Crème</t>
  </si>
  <si>
    <t>1703</t>
  </si>
  <si>
    <t>1704</t>
  </si>
  <si>
    <t>MSM Gel</t>
  </si>
  <si>
    <t>1705</t>
  </si>
  <si>
    <t>1900</t>
  </si>
  <si>
    <t>MPD 2X Ultra Spray Bottle</t>
  </si>
  <si>
    <t>1901</t>
  </si>
  <si>
    <t>Forever Lite Shaker</t>
  </si>
  <si>
    <t>3003</t>
  </si>
  <si>
    <t>3004</t>
  </si>
  <si>
    <t>3006</t>
  </si>
  <si>
    <t>3010</t>
  </si>
  <si>
    <t>FOREVER GEAR</t>
  </si>
  <si>
    <t>Business Card Holder</t>
  </si>
  <si>
    <t>STATIONERY</t>
  </si>
  <si>
    <t>NO COST STATIONERY</t>
  </si>
  <si>
    <t xml:space="preserve">PRODUCT ACCESSORIES </t>
  </si>
  <si>
    <t>FOREVER STATIONERY &amp; LITERATURE</t>
  </si>
  <si>
    <t>FOREVER PRODUCTS</t>
  </si>
  <si>
    <t>CC Total for this order</t>
  </si>
  <si>
    <t>Subtotal Products Incl. Vat</t>
  </si>
  <si>
    <t>Courier Charge based on Wholesale Price</t>
  </si>
  <si>
    <t>Courier Charge Incl Vat</t>
  </si>
  <si>
    <t>Botswana</t>
  </si>
  <si>
    <t>NoCourier</t>
  </si>
  <si>
    <t>NovCust_1stOrder</t>
  </si>
  <si>
    <t>Swaziland_Lesotho</t>
  </si>
  <si>
    <t>Under_R700</t>
  </si>
  <si>
    <t>Above_R700</t>
  </si>
  <si>
    <t>No_Courier</t>
  </si>
  <si>
    <t>PLEASE NOTE: NO BACK-ORDERS CAN BE PLACED FOR LITERATURE AND STATIONERY</t>
  </si>
  <si>
    <t xml:space="preserve">STATIONERY DESCRIPTION </t>
  </si>
  <si>
    <t>Subtotal Stationery Incl. Vat</t>
  </si>
  <si>
    <t xml:space="preserve">  Purchase Area                                                                         Customer Area                                                                                                Export Number</t>
  </si>
  <si>
    <t xml:space="preserve">  Purchase Area                                                                      Customer Area                                                                                                       Export Number</t>
  </si>
  <si>
    <t xml:space="preserve">  Purchase Area                                                                        Customer Area                                                                                                   Export Number</t>
  </si>
  <si>
    <t xml:space="preserve">  Purchase Area                                                                             Customer Area                                                                                               Export Number</t>
  </si>
  <si>
    <t>Order Date</t>
  </si>
  <si>
    <t>Final Amount Due (South Africa)</t>
  </si>
  <si>
    <t>FBO Membership No</t>
  </si>
  <si>
    <t>TICK</t>
  </si>
  <si>
    <r>
      <t xml:space="preserve">CHECKLIST </t>
    </r>
    <r>
      <rPr>
        <sz val="11"/>
        <color theme="1"/>
        <rFont val="Calibri"/>
        <family val="2"/>
        <scheme val="minor"/>
      </rPr>
      <t>(Ensure the following information is CORRECT and ATTACHED)</t>
    </r>
    <r>
      <rPr>
        <b/>
        <sz val="11"/>
        <color theme="1"/>
        <rFont val="Calibri"/>
        <family val="2"/>
        <scheme val="minor"/>
      </rPr>
      <t xml:space="preserve"> </t>
    </r>
  </si>
  <si>
    <t>FBO Membership Number Correct</t>
  </si>
  <si>
    <t>Order Complete and Correct</t>
  </si>
  <si>
    <t>Courier Charge Correct</t>
  </si>
  <si>
    <t>SIMPLE</t>
  </si>
  <si>
    <t>Forever Application Form Complete and Attached</t>
  </si>
  <si>
    <t>Bank Statement with Name Attached</t>
  </si>
  <si>
    <t>Copy of ID Attached</t>
  </si>
  <si>
    <t>Sponsor Membership Number Correct</t>
  </si>
  <si>
    <t>Sponsor Membership No</t>
  </si>
  <si>
    <t>Final Amount Due Correct and Proof of Payment Attached</t>
  </si>
  <si>
    <t>01241307</t>
  </si>
  <si>
    <r>
      <rPr>
        <b/>
        <sz val="12"/>
        <color theme="1"/>
        <rFont val="Calibri"/>
        <family val="2"/>
        <scheme val="minor"/>
      </rPr>
      <t>Forever Living Products South Africa (PTY) LTD</t>
    </r>
    <r>
      <rPr>
        <sz val="12"/>
        <color theme="1"/>
        <rFont val="Calibri"/>
        <family val="2"/>
        <scheme val="minor"/>
      </rPr>
      <t xml:space="preserve">
Vat Reg No: 4760148512 | Reg No: 1995/002137/07
</t>
    </r>
    <r>
      <rPr>
        <b/>
        <sz val="12"/>
        <color theme="1"/>
        <rFont val="Calibri"/>
        <family val="2"/>
        <scheme val="minor"/>
      </rPr>
      <t>Head Office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1 Coach Road, Wynberg, Western Cape, 7800
P.O. Box 19020, Wynberg, 7824
Tel: (021) 761 6001  Fax: (021) 761 4271</t>
    </r>
  </si>
  <si>
    <t>FBO Details</t>
  </si>
  <si>
    <t>FBO Name &amp; Surname</t>
  </si>
  <si>
    <t xml:space="preserve">  Purchase Area                                                                  Customer Area                                                                                                Export Number</t>
  </si>
  <si>
    <t>Customer Name</t>
  </si>
  <si>
    <t>Refer to AS400 Address</t>
  </si>
  <si>
    <t>Internal Reference Number</t>
  </si>
  <si>
    <t>My Physical Address is captured and correct on the Forever System (AS400)</t>
  </si>
  <si>
    <t>ORDER</t>
  </si>
  <si>
    <t xml:space="preserve"> (Type "0" if Incorrect)</t>
  </si>
  <si>
    <t xml:space="preserve"> (Type "1" if Corrrect) </t>
  </si>
  <si>
    <r>
      <t xml:space="preserve">APPLICATION FORM </t>
    </r>
    <r>
      <rPr>
        <sz val="11"/>
        <color theme="1"/>
        <rFont val="Calibri"/>
        <family val="2"/>
        <scheme val="minor"/>
      </rPr>
      <t>(Essiential for Sponsoring NEW Recruits)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</si>
  <si>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ID/Passport/Asylum No: </t>
  </si>
  <si>
    <t>Physical Address for Courier Order with Postal Code</t>
  </si>
  <si>
    <t>Contact No:</t>
  </si>
  <si>
    <t>Sponsor FBO Membership No:</t>
  </si>
  <si>
    <t>Sponsor Name &amp; Surname</t>
  </si>
  <si>
    <t>Applicants Signature</t>
  </si>
  <si>
    <t>NOTE:</t>
  </si>
  <si>
    <t xml:space="preserve">If ID &amp; Bank Statement not included, you will not receive Bonuses. Please contact Queries to update this information. </t>
  </si>
  <si>
    <t>536</t>
  </si>
  <si>
    <t>537</t>
  </si>
  <si>
    <t>547</t>
  </si>
  <si>
    <t>548</t>
  </si>
  <si>
    <t>551</t>
  </si>
  <si>
    <t xml:space="preserve">PRODUCT SAMPLES                                              (100 SAMPLES PER ORDER) </t>
  </si>
  <si>
    <t>Stationery Price List - SA</t>
  </si>
  <si>
    <t>Stationery Price List - Botswana</t>
  </si>
  <si>
    <t xml:space="preserve">First Year In Network Marketing (Abridged Version) </t>
  </si>
  <si>
    <t>Aloe Propolis Crème Postcard</t>
  </si>
  <si>
    <t>Aloe Heat Lotion Postcard</t>
  </si>
  <si>
    <t>Forever Bright Toothgel Postcard</t>
  </si>
  <si>
    <t>Aloe MSM Gel Postcard</t>
  </si>
  <si>
    <t>Aloe Vera Gelly Postcard</t>
  </si>
  <si>
    <t>Aloe Moisturising Lotion Postcard</t>
  </si>
  <si>
    <t>3011</t>
  </si>
  <si>
    <t>9086</t>
  </si>
  <si>
    <t>Customer Courier</t>
  </si>
  <si>
    <t>R0.00</t>
  </si>
  <si>
    <t>R3999</t>
  </si>
  <si>
    <t>R2999</t>
  </si>
  <si>
    <t>R4999</t>
  </si>
  <si>
    <t>R5999</t>
  </si>
  <si>
    <t>R6999</t>
  </si>
  <si>
    <t>R7999</t>
  </si>
  <si>
    <t>R8999</t>
  </si>
  <si>
    <t>R9999</t>
  </si>
  <si>
    <t>R10999</t>
  </si>
  <si>
    <t>R11999</t>
  </si>
  <si>
    <t>R12999</t>
  </si>
  <si>
    <t>R13999</t>
  </si>
  <si>
    <t>R14999</t>
  </si>
  <si>
    <t>R15999</t>
  </si>
  <si>
    <t>R16999</t>
  </si>
  <si>
    <t>R17999</t>
  </si>
  <si>
    <t>R18999</t>
  </si>
  <si>
    <t>R19999</t>
  </si>
  <si>
    <t>R20999</t>
  </si>
  <si>
    <t>R21999</t>
  </si>
  <si>
    <t>R22999</t>
  </si>
  <si>
    <t>R23999</t>
  </si>
  <si>
    <t>R24999</t>
  </si>
  <si>
    <t>R25999</t>
  </si>
  <si>
    <t>R26999</t>
  </si>
  <si>
    <t>R27999</t>
  </si>
  <si>
    <t>R28999</t>
  </si>
  <si>
    <t>R29999</t>
  </si>
  <si>
    <t>R30999</t>
  </si>
  <si>
    <t>R31999</t>
  </si>
  <si>
    <t>R32999</t>
  </si>
  <si>
    <t>R33999</t>
  </si>
  <si>
    <t>R34999</t>
  </si>
  <si>
    <t>R35999</t>
  </si>
  <si>
    <t>R36999</t>
  </si>
  <si>
    <t>R37999</t>
  </si>
  <si>
    <t>R38999</t>
  </si>
  <si>
    <t>R39999</t>
  </si>
  <si>
    <t>R40999</t>
  </si>
  <si>
    <t>R41999</t>
  </si>
  <si>
    <t>R42999</t>
  </si>
  <si>
    <t>R43999</t>
  </si>
  <si>
    <t>R44999</t>
  </si>
  <si>
    <t>R45999</t>
  </si>
  <si>
    <t>R46999</t>
  </si>
  <si>
    <t>R47999</t>
  </si>
  <si>
    <t>R48999</t>
  </si>
  <si>
    <t>R49999</t>
  </si>
  <si>
    <t>R50999</t>
  </si>
  <si>
    <t>Courier Charge</t>
  </si>
  <si>
    <t>1. Choose the Courier Charge closest to the Courier Charge based on Wholesale Price amount</t>
  </si>
  <si>
    <t>2. Manually fill in the courier charge</t>
  </si>
  <si>
    <t>Forever Skin Care Combo</t>
  </si>
  <si>
    <t xml:space="preserve">F15 Pak - Vanilla Ultra Shake </t>
  </si>
  <si>
    <t xml:space="preserve">F15 Pak - Chocolate Ultra Shake </t>
  </si>
  <si>
    <t xml:space="preserve">C9 Pak - Vanilla Ultra Shake </t>
  </si>
  <si>
    <t xml:space="preserve">C9 Pak - Chocolate Ultra Shake </t>
  </si>
  <si>
    <t xml:space="preserve">Forever Freedom </t>
  </si>
  <si>
    <t>Forever Move</t>
  </si>
  <si>
    <t xml:space="preserve">Forever Fast Break 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</si>
  <si>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</si>
  <si>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</si>
  <si>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</si>
  <si>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</si>
  <si>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</si>
  <si>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</si>
  <si>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</si>
  <si>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</si>
  <si>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</si>
  <si>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 xml:space="preserve">Aloe-Jojoba Shampoo </t>
  </si>
  <si>
    <t xml:space="preserve">Aloe-Jojoba Conditioning Rinse </t>
  </si>
  <si>
    <t xml:space="preserve">Aloe Hand Soap </t>
  </si>
  <si>
    <r>
      <t>Forever Travel Kit</t>
    </r>
    <r>
      <rPr>
        <b/>
        <i/>
        <sz val="12"/>
        <color theme="1"/>
        <rFont val="Calibri"/>
        <family val="2"/>
        <scheme val="minor"/>
      </rPr>
      <t xml:space="preserve"> </t>
    </r>
  </si>
  <si>
    <t>Vital 5 Flyer</t>
  </si>
  <si>
    <t>Rex &amp; Gregg Maughan X-Banner</t>
  </si>
  <si>
    <t>FIT X-Banner</t>
  </si>
  <si>
    <t xml:space="preserve">FIT Measuring Tape </t>
  </si>
  <si>
    <t xml:space="preserve">Empty F15 Combo Box </t>
  </si>
  <si>
    <t xml:space="preserve">Empty C9 Combo Box </t>
  </si>
  <si>
    <t xml:space="preserve">Empty Vital 5 Combo Box </t>
  </si>
  <si>
    <t xml:space="preserve">Empty TOF Combo Box </t>
  </si>
  <si>
    <t xml:space="preserve">FIT Exercise Kit </t>
  </si>
  <si>
    <t xml:space="preserve">Forever Bee Pollen </t>
  </si>
  <si>
    <t xml:space="preserve">Forever Bee Propolis </t>
  </si>
  <si>
    <t xml:space="preserve">Forever Lycium Plus </t>
  </si>
  <si>
    <t xml:space="preserve">Forever Calcium </t>
  </si>
  <si>
    <t>15% Vat</t>
  </si>
  <si>
    <t>INFINITE</t>
  </si>
  <si>
    <t>715</t>
  </si>
  <si>
    <t>734</t>
  </si>
  <si>
    <t>777</t>
  </si>
  <si>
    <t xml:space="preserve">Infinite Skin Care Kit </t>
  </si>
  <si>
    <t xml:space="preserve">Infinite Hydrating Cleanser </t>
  </si>
  <si>
    <t xml:space="preserve">Infinite Firming Serum </t>
  </si>
  <si>
    <t xml:space="preserve">Infinite Firming Complex </t>
  </si>
  <si>
    <t xml:space="preserve">Protecting Day Lotion </t>
  </si>
  <si>
    <t>Infinite Restoring Cream</t>
  </si>
  <si>
    <t>Smoothing Exfoliator</t>
  </si>
  <si>
    <t xml:space="preserve">Balancing Toner </t>
  </si>
  <si>
    <t>Protecting Day Lotion</t>
  </si>
  <si>
    <t>Balancing Toner</t>
  </si>
  <si>
    <t>Awakening Eye Cream</t>
  </si>
  <si>
    <t>609</t>
  </si>
  <si>
    <t>605</t>
  </si>
  <si>
    <t>606</t>
  </si>
  <si>
    <t>607</t>
  </si>
  <si>
    <t>608</t>
  </si>
  <si>
    <t>Sonya Daily Skincare System</t>
  </si>
  <si>
    <t xml:space="preserve">Sonya Refreshing Gel Cleanser </t>
  </si>
  <si>
    <t>Sonya Illuminating Gel</t>
  </si>
  <si>
    <t>Sonya Refining Gel</t>
  </si>
  <si>
    <t xml:space="preserve">Sonya Soothing Gel Moisturizer </t>
  </si>
  <si>
    <t xml:space="preserve">Infinite Restoring Cream </t>
  </si>
  <si>
    <t xml:space="preserve">Smoothing Exfoliator </t>
  </si>
  <si>
    <t>Why Forever?</t>
  </si>
  <si>
    <t xml:space="preserve">Aloe Vera Gel Leaflet - Tetra Pack </t>
  </si>
  <si>
    <t>Infinite X-Banner</t>
  </si>
  <si>
    <t>FLP Table Cloth (Black)</t>
  </si>
  <si>
    <t>Forever Aloe Vera Drinks Shot Glass</t>
  </si>
  <si>
    <t>012</t>
  </si>
  <si>
    <t>Start Your Journey Pak</t>
  </si>
  <si>
    <t>610</t>
  </si>
  <si>
    <t>Forever Active Pro-B</t>
  </si>
  <si>
    <t>612</t>
  </si>
  <si>
    <t>616</t>
  </si>
  <si>
    <t>Aloe Bio-Cellulose Mask</t>
  </si>
  <si>
    <t>TARGETED          SKIN CARE</t>
  </si>
  <si>
    <t>569</t>
  </si>
  <si>
    <t xml:space="preserve">Sonya Precision Liquid Eyeliner </t>
  </si>
  <si>
    <t>SONYA DAILY SKIN CARE SYSTEM (NEW)</t>
  </si>
  <si>
    <t>FLP Table Cloth (Yellow)</t>
  </si>
  <si>
    <t>Empty Drinks Tri-Pak Plastic</t>
  </si>
  <si>
    <t>3012</t>
  </si>
  <si>
    <t>3014</t>
  </si>
  <si>
    <t>Tetra Drinks Protective Sleeve</t>
  </si>
  <si>
    <t>Empty Start Your Journey Combo Box</t>
  </si>
  <si>
    <t>7333</t>
  </si>
  <si>
    <t>7153</t>
  </si>
  <si>
    <t>Aloe Drinks Tri Pak - x3 Aloe Vera Gel</t>
  </si>
  <si>
    <t>621</t>
  </si>
  <si>
    <t>Forever Supergreens</t>
  </si>
  <si>
    <t>LOOK  BETTER.                FEEL BETTER.</t>
  </si>
  <si>
    <t>617</t>
  </si>
  <si>
    <t>Look Better. Feel Better. X-Banner</t>
  </si>
  <si>
    <t>7510</t>
  </si>
  <si>
    <t>6074</t>
  </si>
  <si>
    <t>7343</t>
  </si>
  <si>
    <t>716</t>
  </si>
  <si>
    <t xml:space="preserve">Aloe Drinks Tri Pak - x3 Aloe Berry Nectar </t>
  </si>
  <si>
    <t>Forever Focus</t>
  </si>
  <si>
    <t>622</t>
  </si>
  <si>
    <t>7512</t>
  </si>
  <si>
    <t xml:space="preserve">Forever Aloe Vera Gel </t>
  </si>
  <si>
    <t>Forever Aloe Vera Gel Minis - 12 x 330ml</t>
  </si>
  <si>
    <t xml:space="preserve">Forever Aloe Berry Nectar </t>
  </si>
  <si>
    <t xml:space="preserve">Forever Aloe Peaches </t>
  </si>
  <si>
    <t xml:space="preserve">Aloe Sunscreen </t>
  </si>
  <si>
    <t>Ref. No / FBO Membership No</t>
  </si>
  <si>
    <t>7511</t>
  </si>
  <si>
    <t>Forever Button Badges (The Aloe Vera Company, Ask me how)</t>
  </si>
  <si>
    <t xml:space="preserve">Forever Fortune Badges (Buiding my Fortune Part-Time) </t>
  </si>
  <si>
    <t>Forever Black Fabric Masks (Pack of 10) Black or Yellow</t>
  </si>
  <si>
    <t>6105</t>
  </si>
  <si>
    <t>Forever Fleece Jacket</t>
  </si>
  <si>
    <t xml:space="preserve">Black Cap </t>
  </si>
  <si>
    <t>Aloe Drinks Paper Cups Yellow - 100 Cups</t>
  </si>
  <si>
    <t xml:space="preserve">Yellow Forever Pen </t>
  </si>
  <si>
    <t>Forever Yellow Golf Shirt</t>
  </si>
  <si>
    <t>7513</t>
  </si>
  <si>
    <t xml:space="preserve">Forever Reversible Buffs (Pack of 2) </t>
  </si>
  <si>
    <t>Effective 1 August 2020</t>
  </si>
  <si>
    <t>R115.00</t>
  </si>
  <si>
    <t>R69.00</t>
  </si>
  <si>
    <t>Forever iVision</t>
  </si>
  <si>
    <t>First Steps to Manager (Coming Soon)</t>
  </si>
  <si>
    <t>Christmas Wrapping Paper Red</t>
  </si>
  <si>
    <t>Christmas Wrapping Paper Green</t>
  </si>
  <si>
    <t xml:space="preserve">First Steps to Manager (Coming Soon) </t>
  </si>
  <si>
    <t>Black V-Neck T-Shirt - Out of Stock - New stock coming January 2021</t>
  </si>
  <si>
    <t>COMPANY LITERATURE</t>
  </si>
  <si>
    <t xml:space="preserve">MARKETING MATERIAL </t>
  </si>
  <si>
    <t>Forever Diary 2021 - Coming Soon - December 2020</t>
  </si>
  <si>
    <t>MARKETING MATERIAL</t>
  </si>
  <si>
    <t>624</t>
  </si>
  <si>
    <t>First Steps to Manager - Coming Soon</t>
  </si>
  <si>
    <t xml:space="preserve">SONYA  </t>
  </si>
  <si>
    <t>ALOE DRINKS</t>
  </si>
  <si>
    <t xml:space="preserve">Aloe Drinks Tri Pak - x3 Aloe Variety Pack </t>
  </si>
  <si>
    <t>PREFERRED CUSTOMER</t>
  </si>
  <si>
    <t>Preferred 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</si>
</sst>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0.000"/>
    <numFmt numFmtId="166" formatCode="#,##0.00;[Red]#,##0.00"/>
    <numFmt numFmtId="167" formatCode="General_)"/>
    <numFmt numFmtId="168" formatCode="#,##0;[Red]#,##0"/>
    <numFmt numFmtId="169" formatCode="#,##0.000;[Red]#,##0.000"/>
    <numFmt numFmtId="170" formatCode="&quot;R&quot;\ #,##0.00"/>
    <numFmt numFmtId="171" formatCode="[$BWP]\ #,##0.00"/>
    <numFmt numFmtId="172" formatCode="[$BWP]\ #,##0.00;[Red][$BWP]\ #,##0.00"/>
    <numFmt numFmtId="173" formatCode="_-[$R-1C09]* #,##0.00_-;\-[$R-1C09]* #,##0.00_-;_-[$R-1C09]* &quot;-&quot;??_-;_-@_-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8" fillId="0" borderId="0"/>
    <xf numFmtId="167" fontId="9" fillId="0" borderId="0"/>
    <xf numFmtId="0" fontId="6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17">
    <xf numFmtId="0" fontId="0" fillId="0" borderId="0" xfId="0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166" fontId="7" fillId="0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0" fillId="0" borderId="0" xfId="0" applyFill="1" applyBorder="1"/>
    <xf numFmtId="49" fontId="10" fillId="3" borderId="1" xfId="2" applyNumberFormat="1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/>
    </xf>
    <xf numFmtId="49" fontId="7" fillId="0" borderId="1" xfId="2" applyNumberFormat="1" applyFont="1" applyBorder="1" applyAlignment="1">
      <alignment horizontal="center"/>
    </xf>
    <xf numFmtId="0" fontId="7" fillId="0" borderId="1" xfId="2" applyFont="1" applyBorder="1"/>
    <xf numFmtId="165" fontId="7" fillId="0" borderId="1" xfId="2" applyNumberFormat="1" applyFont="1" applyBorder="1" applyAlignment="1">
      <alignment horizontal="center"/>
    </xf>
    <xf numFmtId="0" fontId="10" fillId="5" borderId="1" xfId="2" applyFont="1" applyFill="1" applyBorder="1" applyAlignment="1">
      <alignment horizontal="center" vertical="center"/>
    </xf>
    <xf numFmtId="169" fontId="7" fillId="4" borderId="1" xfId="2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0" fillId="3" borderId="1" xfId="2" applyFont="1" applyFill="1" applyBorder="1" applyAlignment="1">
      <alignment horizontal="left" vertical="center"/>
    </xf>
    <xf numFmtId="170" fontId="0" fillId="0" borderId="0" xfId="0" applyNumberFormat="1"/>
    <xf numFmtId="0" fontId="18" fillId="5" borderId="1" xfId="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34" xfId="0" applyFont="1" applyBorder="1" applyAlignment="1"/>
    <xf numFmtId="171" fontId="1" fillId="0" borderId="43" xfId="0" applyNumberFormat="1" applyFont="1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1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9" fontId="0" fillId="0" borderId="41" xfId="0" applyNumberFormat="1" applyFill="1" applyBorder="1" applyAlignment="1" applyProtection="1">
      <alignment horizontal="right"/>
    </xf>
    <xf numFmtId="172" fontId="1" fillId="0" borderId="32" xfId="0" applyNumberFormat="1" applyFont="1" applyFill="1" applyBorder="1" applyAlignment="1" applyProtection="1">
      <alignment horizontal="right"/>
    </xf>
    <xf numFmtId="0" fontId="0" fillId="0" borderId="1" xfId="0" applyBorder="1" applyProtection="1">
      <protection locked="0"/>
    </xf>
    <xf numFmtId="0" fontId="7" fillId="4" borderId="22" xfId="2" applyFont="1" applyFill="1" applyBorder="1" applyAlignment="1">
      <alignment horizontal="center"/>
    </xf>
    <xf numFmtId="165" fontId="7" fillId="4" borderId="22" xfId="2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7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5" borderId="22" xfId="2" applyFont="1" applyFill="1" applyBorder="1" applyAlignment="1">
      <alignment horizontal="center" vertical="center"/>
    </xf>
    <xf numFmtId="165" fontId="11" fillId="4" borderId="22" xfId="2" applyNumberFormat="1" applyFont="1" applyFill="1" applyBorder="1" applyAlignment="1">
      <alignment horizontal="center"/>
    </xf>
    <xf numFmtId="0" fontId="10" fillId="4" borderId="25" xfId="2" applyFont="1" applyFill="1" applyBorder="1" applyAlignment="1">
      <alignment horizontal="center"/>
    </xf>
    <xf numFmtId="0" fontId="10" fillId="4" borderId="25" xfId="2" applyFont="1" applyFill="1" applyBorder="1" applyAlignment="1" applyProtection="1">
      <alignment horizontal="center"/>
      <protection locked="0"/>
    </xf>
    <xf numFmtId="170" fontId="13" fillId="0" borderId="0" xfId="7" applyNumberFormat="1" applyFont="1" applyFill="1" applyBorder="1" applyAlignment="1">
      <alignment horizontal="center" vertical="center"/>
    </xf>
    <xf numFmtId="170" fontId="10" fillId="4" borderId="1" xfId="2" applyNumberFormat="1" applyFont="1" applyFill="1" applyBorder="1" applyAlignment="1">
      <alignment horizontal="center"/>
    </xf>
    <xf numFmtId="49" fontId="10" fillId="3" borderId="26" xfId="2" applyNumberFormat="1" applyFont="1" applyFill="1" applyBorder="1" applyAlignment="1">
      <alignment horizontal="center" vertical="center"/>
    </xf>
    <xf numFmtId="0" fontId="13" fillId="0" borderId="1" xfId="2" applyFont="1" applyBorder="1" applyAlignment="1">
      <alignment horizontal="left"/>
    </xf>
    <xf numFmtId="0" fontId="1" fillId="0" borderId="0" xfId="0" applyFont="1"/>
    <xf numFmtId="0" fontId="15" fillId="0" borderId="0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/>
    </xf>
    <xf numFmtId="165" fontId="10" fillId="3" borderId="1" xfId="2" applyNumberFormat="1" applyFont="1" applyFill="1" applyBorder="1" applyAlignment="1">
      <alignment horizontal="center" vertical="center"/>
    </xf>
    <xf numFmtId="165" fontId="10" fillId="4" borderId="1" xfId="2" applyNumberFormat="1" applyFont="1" applyFill="1" applyBorder="1" applyAlignment="1">
      <alignment horizontal="center"/>
    </xf>
    <xf numFmtId="1" fontId="10" fillId="4" borderId="1" xfId="2" applyNumberFormat="1" applyFont="1" applyFill="1" applyBorder="1" applyAlignment="1">
      <alignment horizontal="center"/>
    </xf>
    <xf numFmtId="173" fontId="10" fillId="4" borderId="1" xfId="2" applyNumberFormat="1" applyFont="1" applyFill="1" applyBorder="1" applyAlignment="1">
      <alignment horizontal="center"/>
    </xf>
    <xf numFmtId="173" fontId="0" fillId="0" borderId="39" xfId="0" applyNumberFormat="1" applyBorder="1" applyAlignment="1">
      <alignment horizontal="right"/>
    </xf>
    <xf numFmtId="173" fontId="0" fillId="0" borderId="40" xfId="0" applyNumberFormat="1" applyBorder="1" applyAlignment="1">
      <alignment horizontal="right"/>
    </xf>
    <xf numFmtId="173" fontId="0" fillId="0" borderId="40" xfId="0" applyNumberFormat="1" applyBorder="1" applyAlignment="1" applyProtection="1">
      <alignment horizontal="right"/>
      <protection locked="0"/>
    </xf>
    <xf numFmtId="173" fontId="0" fillId="0" borderId="44" xfId="0" applyNumberFormat="1" applyBorder="1" applyAlignment="1">
      <alignment horizontal="right"/>
    </xf>
    <xf numFmtId="173" fontId="21" fillId="7" borderId="32" xfId="0" applyNumberFormat="1" applyFont="1" applyFill="1" applyBorder="1" applyAlignment="1">
      <alignment horizontal="right"/>
    </xf>
    <xf numFmtId="1" fontId="3" fillId="0" borderId="1" xfId="0" applyNumberFormat="1" applyFont="1" applyBorder="1" applyAlignment="1" applyProtection="1">
      <alignment horizontal="center"/>
      <protection locked="0"/>
    </xf>
    <xf numFmtId="173" fontId="0" fillId="0" borderId="39" xfId="0" applyNumberFormat="1" applyBorder="1" applyAlignment="1" applyProtection="1">
      <alignment horizontal="right"/>
    </xf>
    <xf numFmtId="173" fontId="0" fillId="0" borderId="40" xfId="0" applyNumberFormat="1" applyBorder="1" applyAlignment="1" applyProtection="1">
      <alignment horizontal="right"/>
    </xf>
    <xf numFmtId="173" fontId="21" fillId="7" borderId="32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>
      <alignment horizontal="center" vertical="center" textRotation="90" wrapText="1"/>
    </xf>
    <xf numFmtId="173" fontId="7" fillId="0" borderId="1" xfId="10" applyNumberFormat="1" applyFont="1" applyFill="1" applyBorder="1" applyAlignment="1">
      <alignment horizontal="center"/>
    </xf>
    <xf numFmtId="173" fontId="0" fillId="0" borderId="39" xfId="10" applyNumberFormat="1" applyFont="1" applyBorder="1" applyAlignment="1" applyProtection="1">
      <alignment horizontal="right"/>
    </xf>
    <xf numFmtId="173" fontId="0" fillId="0" borderId="40" xfId="10" applyNumberFormat="1" applyFont="1" applyBorder="1" applyAlignment="1">
      <alignment horizontal="right"/>
    </xf>
    <xf numFmtId="173" fontId="0" fillId="0" borderId="40" xfId="10" applyNumberFormat="1" applyFont="1" applyBorder="1" applyAlignment="1" applyProtection="1">
      <alignment horizontal="right"/>
    </xf>
    <xf numFmtId="173" fontId="0" fillId="0" borderId="40" xfId="10" applyNumberFormat="1" applyFont="1" applyBorder="1" applyAlignment="1" applyProtection="1">
      <alignment horizontal="right"/>
      <protection locked="0"/>
    </xf>
    <xf numFmtId="173" fontId="21" fillId="7" borderId="32" xfId="10" applyNumberFormat="1" applyFont="1" applyFill="1" applyBorder="1" applyAlignment="1" applyProtection="1">
      <alignment horizontal="right"/>
    </xf>
    <xf numFmtId="0" fontId="1" fillId="6" borderId="37" xfId="0" applyFont="1" applyFill="1" applyBorder="1" applyAlignment="1" applyProtection="1">
      <alignment horizontal="center"/>
    </xf>
    <xf numFmtId="173" fontId="13" fillId="0" borderId="0" xfId="7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/>
    </xf>
    <xf numFmtId="173" fontId="7" fillId="0" borderId="26" xfId="0" applyNumberFormat="1" applyFont="1" applyBorder="1" applyAlignment="1">
      <alignment horizontal="center"/>
    </xf>
    <xf numFmtId="173" fontId="7" fillId="0" borderId="1" xfId="0" applyNumberFormat="1" applyFont="1" applyBorder="1" applyAlignment="1">
      <alignment horizontal="center"/>
    </xf>
    <xf numFmtId="173" fontId="7" fillId="0" borderId="23" xfId="0" applyNumberFormat="1" applyFont="1" applyBorder="1" applyAlignment="1">
      <alignment horizontal="center"/>
    </xf>
    <xf numFmtId="173" fontId="7" fillId="0" borderId="3" xfId="0" applyNumberFormat="1" applyFont="1" applyBorder="1" applyAlignment="1">
      <alignment horizontal="center"/>
    </xf>
    <xf numFmtId="173" fontId="7" fillId="0" borderId="57" xfId="0" applyNumberFormat="1" applyFont="1" applyBorder="1" applyAlignment="1">
      <alignment horizontal="center"/>
    </xf>
    <xf numFmtId="173" fontId="7" fillId="0" borderId="8" xfId="0" applyNumberFormat="1" applyFont="1" applyBorder="1" applyAlignment="1">
      <alignment horizontal="center"/>
    </xf>
    <xf numFmtId="173" fontId="13" fillId="0" borderId="1" xfId="9" applyNumberFormat="1" applyFont="1" applyBorder="1" applyAlignment="1">
      <alignment horizontal="center" vertical="center"/>
    </xf>
    <xf numFmtId="173" fontId="13" fillId="0" borderId="23" xfId="9" applyNumberFormat="1" applyFont="1" applyBorder="1" applyAlignment="1">
      <alignment horizontal="center" vertical="center"/>
    </xf>
    <xf numFmtId="173" fontId="13" fillId="0" borderId="8" xfId="9" applyNumberFormat="1" applyFont="1" applyBorder="1" applyAlignment="1">
      <alignment horizontal="center" vertical="center"/>
    </xf>
    <xf numFmtId="173" fontId="13" fillId="0" borderId="26" xfId="9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3" fontId="7" fillId="0" borderId="27" xfId="0" applyNumberFormat="1" applyFont="1" applyBorder="1" applyAlignment="1">
      <alignment horizontal="center"/>
    </xf>
    <xf numFmtId="49" fontId="10" fillId="0" borderId="0" xfId="2" applyNumberFormat="1" applyFont="1" applyFill="1" applyBorder="1" applyAlignment="1">
      <alignment vertical="center"/>
    </xf>
    <xf numFmtId="0" fontId="10" fillId="0" borderId="27" xfId="2" applyFont="1" applyBorder="1" applyAlignment="1">
      <alignment horizontal="center" vertical="center" textRotation="90" wrapText="1"/>
    </xf>
    <xf numFmtId="173" fontId="10" fillId="4" borderId="23" xfId="2" applyNumberFormat="1" applyFont="1" applyFill="1" applyBorder="1" applyAlignment="1">
      <alignment horizontal="center"/>
    </xf>
    <xf numFmtId="173" fontId="3" fillId="0" borderId="1" xfId="0" applyNumberFormat="1" applyFont="1" applyBorder="1" applyAlignment="1">
      <alignment horizontal="center"/>
    </xf>
    <xf numFmtId="0" fontId="13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173" fontId="13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/>
    </xf>
    <xf numFmtId="1" fontId="13" fillId="0" borderId="1" xfId="2" applyNumberFormat="1" applyFont="1" applyBorder="1" applyAlignment="1">
      <alignment horizontal="center" vertical="center"/>
    </xf>
    <xf numFmtId="0" fontId="13" fillId="0" borderId="8" xfId="2" applyFont="1" applyBorder="1" applyAlignment="1">
      <alignment horizontal="left" vertical="center"/>
    </xf>
    <xf numFmtId="0" fontId="13" fillId="0" borderId="58" xfId="2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72" fontId="1" fillId="0" borderId="32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169" fontId="0" fillId="0" borderId="41" xfId="0" applyNumberFormat="1" applyBorder="1" applyAlignment="1">
      <alignment horizontal="right"/>
    </xf>
    <xf numFmtId="0" fontId="1" fillId="6" borderId="37" xfId="0" applyFont="1" applyFill="1" applyBorder="1" applyAlignment="1">
      <alignment horizontal="center"/>
    </xf>
    <xf numFmtId="0" fontId="1" fillId="0" borderId="34" xfId="0" applyFont="1" applyBorder="1"/>
    <xf numFmtId="0" fontId="10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49" fontId="10" fillId="0" borderId="0" xfId="2" applyNumberFormat="1" applyFont="1" applyAlignment="1">
      <alignment horizontal="left" vertical="center"/>
    </xf>
    <xf numFmtId="170" fontId="3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textRotation="90" wrapText="1"/>
    </xf>
    <xf numFmtId="173" fontId="3" fillId="0" borderId="0" xfId="0" applyNumberFormat="1" applyFont="1" applyAlignment="1">
      <alignment horizontal="center"/>
    </xf>
    <xf numFmtId="1" fontId="3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center" textRotation="90" wrapText="1"/>
    </xf>
    <xf numFmtId="0" fontId="13" fillId="0" borderId="0" xfId="0" applyFont="1" applyAlignment="1">
      <alignment vertical="center" textRotation="90" wrapText="1"/>
    </xf>
    <xf numFmtId="49" fontId="10" fillId="0" borderId="0" xfId="2" applyNumberFormat="1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166" fontId="7" fillId="0" borderId="0" xfId="2" applyNumberFormat="1" applyFont="1" applyAlignment="1">
      <alignment horizontal="center"/>
    </xf>
    <xf numFmtId="1" fontId="7" fillId="0" borderId="1" xfId="2" applyNumberFormat="1" applyFont="1" applyBorder="1" applyAlignment="1" applyProtection="1">
      <alignment horizontal="center"/>
      <protection locked="0"/>
    </xf>
    <xf numFmtId="165" fontId="3" fillId="0" borderId="1" xfId="2" applyNumberFormat="1" applyBorder="1" applyAlignment="1">
      <alignment horizontal="center"/>
    </xf>
    <xf numFmtId="0" fontId="3" fillId="0" borderId="1" xfId="2" applyBorder="1"/>
    <xf numFmtId="0" fontId="3" fillId="0" borderId="1" xfId="2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165" fontId="11" fillId="0" borderId="1" xfId="2" applyNumberFormat="1" applyFont="1" applyBorder="1" applyAlignment="1">
      <alignment horizontal="center"/>
    </xf>
    <xf numFmtId="0" fontId="11" fillId="0" borderId="1" xfId="2" applyFont="1" applyBorder="1"/>
    <xf numFmtId="49" fontId="11" fillId="0" borderId="1" xfId="2" applyNumberFormat="1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0" fillId="0" borderId="7" xfId="0" applyBorder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19" fillId="6" borderId="43" xfId="0" applyFont="1" applyFill="1" applyBorder="1" applyAlignment="1">
      <alignment horizontal="center"/>
    </xf>
    <xf numFmtId="173" fontId="7" fillId="0" borderId="1" xfId="2" applyNumberFormat="1" applyFont="1" applyBorder="1" applyAlignment="1">
      <alignment horizontal="center"/>
    </xf>
    <xf numFmtId="168" fontId="7" fillId="0" borderId="1" xfId="2" applyNumberFormat="1" applyFont="1" applyBorder="1" applyAlignment="1" applyProtection="1">
      <alignment horizontal="center"/>
      <protection locked="0"/>
    </xf>
    <xf numFmtId="168" fontId="7" fillId="0" borderId="25" xfId="2" applyNumberFormat="1" applyFont="1" applyBorder="1" applyAlignment="1" applyProtection="1">
      <alignment horizontal="center"/>
      <protection locked="0"/>
    </xf>
    <xf numFmtId="165" fontId="3" fillId="4" borderId="22" xfId="2" applyNumberFormat="1" applyFill="1" applyBorder="1" applyAlignment="1">
      <alignment horizontal="center"/>
    </xf>
    <xf numFmtId="0" fontId="3" fillId="4" borderId="22" xfId="2" applyFill="1" applyBorder="1" applyAlignment="1">
      <alignment horizontal="center"/>
    </xf>
    <xf numFmtId="173" fontId="7" fillId="0" borderId="0" xfId="0" applyNumberFormat="1" applyFont="1" applyAlignment="1">
      <alignment horizontal="center"/>
    </xf>
    <xf numFmtId="0" fontId="13" fillId="0" borderId="23" xfId="0" applyFont="1" applyBorder="1" applyAlignment="1">
      <alignment horizontal="center" vertical="center"/>
    </xf>
    <xf numFmtId="173" fontId="7" fillId="0" borderId="0" xfId="0" applyNumberFormat="1" applyFont="1" applyFill="1" applyBorder="1" applyAlignment="1">
      <alignment horizontal="center"/>
    </xf>
    <xf numFmtId="1" fontId="7" fillId="0" borderId="0" xfId="2" applyNumberFormat="1" applyFont="1" applyFill="1" applyBorder="1" applyAlignment="1" applyProtection="1">
      <alignment horizontal="center"/>
      <protection locked="0"/>
    </xf>
    <xf numFmtId="165" fontId="7" fillId="0" borderId="0" xfId="2" applyNumberFormat="1" applyFont="1" applyFill="1" applyBorder="1" applyAlignment="1">
      <alignment horizontal="center"/>
    </xf>
    <xf numFmtId="173" fontId="7" fillId="0" borderId="0" xfId="10" applyNumberFormat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/>
    <xf numFmtId="0" fontId="10" fillId="0" borderId="0" xfId="2" applyFont="1" applyFill="1" applyBorder="1" applyAlignment="1">
      <alignment vertical="center" textRotation="90" wrapText="1"/>
    </xf>
    <xf numFmtId="173" fontId="13" fillId="0" borderId="0" xfId="9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173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 textRotation="90" wrapText="1"/>
    </xf>
    <xf numFmtId="0" fontId="0" fillId="0" borderId="22" xfId="0" applyBorder="1" applyAlignment="1"/>
    <xf numFmtId="0" fontId="0" fillId="0" borderId="25" xfId="0" applyBorder="1" applyAlignment="1"/>
    <xf numFmtId="0" fontId="1" fillId="0" borderId="1" xfId="0" applyFont="1" applyBorder="1" applyAlignment="1">
      <alignment vertical="center" textRotation="90" wrapText="1"/>
    </xf>
    <xf numFmtId="0" fontId="1" fillId="0" borderId="35" xfId="0" applyFont="1" applyFill="1" applyBorder="1" applyAlignment="1"/>
    <xf numFmtId="0" fontId="1" fillId="0" borderId="38" xfId="0" applyFont="1" applyFill="1" applyBorder="1" applyAlignment="1"/>
    <xf numFmtId="0" fontId="21" fillId="7" borderId="0" xfId="0" applyFont="1" applyFill="1" applyBorder="1" applyAlignment="1"/>
    <xf numFmtId="0" fontId="21" fillId="7" borderId="17" xfId="0" applyFont="1" applyFill="1" applyBorder="1" applyAlignment="1"/>
    <xf numFmtId="0" fontId="1" fillId="0" borderId="33" xfId="0" applyFont="1" applyBorder="1" applyAlignment="1"/>
    <xf numFmtId="0" fontId="1" fillId="0" borderId="36" xfId="0" applyFont="1" applyBorder="1" applyAlignment="1"/>
    <xf numFmtId="0" fontId="1" fillId="0" borderId="24" xfId="0" applyFont="1" applyBorder="1" applyAlignment="1"/>
    <xf numFmtId="0" fontId="1" fillId="0" borderId="30" xfId="0" applyFont="1" applyBorder="1" applyAlignment="1"/>
    <xf numFmtId="0" fontId="1" fillId="0" borderId="31" xfId="0" applyFont="1" applyBorder="1" applyAlignment="1"/>
    <xf numFmtId="173" fontId="0" fillId="0" borderId="0" xfId="0" applyNumberFormat="1" applyAlignment="1">
      <alignment horizontal="center"/>
    </xf>
    <xf numFmtId="173" fontId="7" fillId="0" borderId="1" xfId="0" applyNumberFormat="1" applyFont="1" applyBorder="1"/>
    <xf numFmtId="173" fontId="7" fillId="0" borderId="3" xfId="0" applyNumberFormat="1" applyFont="1" applyBorder="1"/>
    <xf numFmtId="0" fontId="1" fillId="0" borderId="34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0" fillId="0" borderId="27" xfId="2" applyFont="1" applyBorder="1" applyAlignment="1">
      <alignment horizontal="center" vertical="center" textRotation="90" wrapText="1"/>
    </xf>
    <xf numFmtId="0" fontId="10" fillId="0" borderId="26" xfId="2" applyFont="1" applyBorder="1" applyAlignment="1">
      <alignment horizontal="center" vertical="center" textRotation="90" wrapText="1"/>
    </xf>
    <xf numFmtId="0" fontId="10" fillId="0" borderId="27" xfId="2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0" fillId="0" borderId="22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6" fillId="6" borderId="24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6" fillId="6" borderId="30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21" fillId="7" borderId="0" xfId="0" applyFont="1" applyFill="1" applyAlignment="1">
      <alignment horizontal="right"/>
    </xf>
    <xf numFmtId="0" fontId="21" fillId="7" borderId="17" xfId="0" applyFont="1" applyFill="1" applyBorder="1" applyAlignment="1">
      <alignment horizontal="right"/>
    </xf>
    <xf numFmtId="0" fontId="17" fillId="0" borderId="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27" xfId="0" applyFont="1" applyBorder="1" applyAlignment="1">
      <alignment horizontal="center" vertical="center" textRotation="90" wrapText="1"/>
    </xf>
    <xf numFmtId="0" fontId="15" fillId="0" borderId="26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/>
    </xf>
    <xf numFmtId="0" fontId="1" fillId="0" borderId="17" xfId="0" applyFont="1" applyBorder="1" applyAlignment="1">
      <alignment horizontal="right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" fillId="0" borderId="48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5" fillId="0" borderId="50" xfId="0" applyFont="1" applyBorder="1" applyAlignment="1">
      <alignment horizontal="center" vertical="center" textRotation="90" wrapText="1"/>
    </xf>
    <xf numFmtId="0" fontId="15" fillId="0" borderId="47" xfId="0" applyFont="1" applyBorder="1" applyAlignment="1">
      <alignment horizontal="center" vertical="center" textRotation="90" wrapText="1"/>
    </xf>
    <xf numFmtId="0" fontId="23" fillId="0" borderId="23" xfId="0" applyFont="1" applyBorder="1" applyAlignment="1">
      <alignment horizontal="center" vertical="center" textRotation="90" wrapText="1"/>
    </xf>
    <xf numFmtId="0" fontId="23" fillId="0" borderId="27" xfId="0" applyFont="1" applyBorder="1" applyAlignment="1">
      <alignment horizontal="center" vertical="center" textRotation="90" wrapText="1"/>
    </xf>
    <xf numFmtId="0" fontId="10" fillId="0" borderId="23" xfId="2" applyFont="1" applyBorder="1" applyAlignment="1">
      <alignment horizontal="center" vertical="center" textRotation="90" wrapText="1"/>
    </xf>
    <xf numFmtId="0" fontId="24" fillId="0" borderId="27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5" fillId="0" borderId="8" xfId="1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0" borderId="38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10" fillId="0" borderId="46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54" xfId="2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5" fillId="0" borderId="2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0" fillId="0" borderId="45" xfId="0" applyBorder="1" applyAlignment="1">
      <alignment horizontal="left" vertical="center"/>
    </xf>
    <xf numFmtId="3" fontId="0" fillId="0" borderId="46" xfId="0" applyNumberFormat="1" applyBorder="1" applyAlignment="1" applyProtection="1">
      <alignment horizontal="center" vertical="center" wrapText="1"/>
      <protection locked="0"/>
    </xf>
    <xf numFmtId="3" fontId="0" fillId="0" borderId="42" xfId="0" applyNumberFormat="1" applyBorder="1" applyAlignment="1" applyProtection="1">
      <alignment horizontal="center" vertical="center" wrapText="1"/>
      <protection locked="0"/>
    </xf>
    <xf numFmtId="3" fontId="0" fillId="0" borderId="50" xfId="0" applyNumberFormat="1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0" borderId="2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9" fontId="5" fillId="0" borderId="8" xfId="1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" fillId="0" borderId="35" xfId="0" applyFont="1" applyFill="1" applyBorder="1" applyAlignment="1">
      <alignment horizontal="left"/>
    </xf>
    <xf numFmtId="0" fontId="1" fillId="0" borderId="38" xfId="0" applyFont="1" applyFill="1" applyBorder="1" applyAlignment="1">
      <alignment horizontal="left"/>
    </xf>
    <xf numFmtId="0" fontId="21" fillId="7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left" vertical="top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2" xfId="0" applyNumberFormat="1" applyFont="1" applyBorder="1" applyAlignment="1" applyProtection="1">
      <alignment horizontal="center" vertical="center"/>
      <protection locked="0"/>
    </xf>
    <xf numFmtId="49" fontId="0" fillId="0" borderId="24" xfId="0" applyNumberFormat="1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24" fillId="0" borderId="27" xfId="0" applyFont="1" applyBorder="1" applyAlignment="1">
      <alignment horizontal="center" vertical="center" textRotation="90" wrapText="1"/>
    </xf>
    <xf numFmtId="0" fontId="24" fillId="0" borderId="26" xfId="0" applyFont="1" applyBorder="1" applyAlignment="1">
      <alignment horizontal="center" vertical="center" textRotation="90" wrapText="1"/>
    </xf>
    <xf numFmtId="0" fontId="10" fillId="0" borderId="5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55" xfId="2" applyFont="1" applyFill="1" applyBorder="1" applyAlignment="1">
      <alignment horizontal="center" vertical="center" wrapText="1"/>
    </xf>
  </cellXfs>
  <cellStyles count="12">
    <cellStyle name="Comma 2" xfId="3" xr:uid="{00000000-0005-0000-0000-000000000000}"/>
    <cellStyle name="Comma 2 2" xfId="9" xr:uid="{00000000-0005-0000-0000-000001000000}"/>
    <cellStyle name="Comma 2 3" xfId="8" xr:uid="{00000000-0005-0000-0000-000002000000}"/>
    <cellStyle name="Comma 2 4" xfId="11" xr:uid="{00000000-0005-0000-0000-000003000000}"/>
    <cellStyle name="Comma 3" xfId="7" xr:uid="{00000000-0005-0000-0000-000004000000}"/>
    <cellStyle name="Currency" xfId="10" builtinId="4"/>
    <cellStyle name="Hyperlink" xfId="1" builtinId="8"/>
    <cellStyle name="Normal" xfId="0" builtinId="0"/>
    <cellStyle name="Normal 2" xfId="4" xr:uid="{00000000-0005-0000-0000-000008000000}"/>
    <cellStyle name="Normal 2 2" xfId="5" xr:uid="{00000000-0005-0000-0000-000009000000}"/>
    <cellStyle name="Normal 2 3" xfId="6" xr:uid="{00000000-0005-0000-0000-00000A000000}"/>
    <cellStyle name="Normal 3" xfId="2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221827</xdr:colOff>
      <xdr:row>0</xdr:row>
      <xdr:rowOff>98213</xdr:rowOff>
    </xdr:from>
    <xdr:ext cx="5454661" cy="1067647"/>
    <xdr:pic>
      <xdr:nvPicPr>
        <xdr:cNvPr id="2" name="Picture 1">
          <a:extLst>
            <a:ext uri="{FF2B5EF4-FFF2-40B4-BE49-F238E27FC236}">
              <a16:creationId xmlns:a16="http://schemas.microsoft.com/office/drawing/2014/main" id="{C91FBC3D-2BB1-44E1-9AA8-A2669D740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522" y="94403"/>
          <a:ext cx="5454661" cy="1067647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232</xdr:row>
      <xdr:rowOff>16933</xdr:rowOff>
    </xdr:from>
    <xdr:to>
      <xdr:col>3</xdr:col>
      <xdr:colOff>1693333</xdr:colOff>
      <xdr:row>238</xdr:row>
      <xdr:rowOff>94672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F3D85F0-F2FC-46E0-8808-C907F5E75696}"/>
            </a:ext>
          </a:extLst>
        </xdr:cNvPr>
        <xdr:cNvSpPr/>
      </xdr:nvSpPr>
      <xdr:spPr>
        <a:xfrm>
          <a:off x="609600" y="44178643"/>
          <a:ext cx="1830493" cy="116358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232</xdr:row>
      <xdr:rowOff>8467</xdr:rowOff>
    </xdr:from>
    <xdr:to>
      <xdr:col>5</xdr:col>
      <xdr:colOff>645007</xdr:colOff>
      <xdr:row>238</xdr:row>
      <xdr:rowOff>78586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0A17CA3-F280-4F0F-B4AB-0CF4A1A361BD}"/>
            </a:ext>
          </a:extLst>
        </xdr:cNvPr>
        <xdr:cNvSpPr/>
      </xdr:nvSpPr>
      <xdr:spPr>
        <a:xfrm>
          <a:off x="2438400" y="44168272"/>
          <a:ext cx="1216507" cy="1154064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115841</xdr:colOff>
      <xdr:row>237</xdr:row>
      <xdr:rowOff>30480</xdr:rowOff>
    </xdr:from>
    <xdr:ext cx="2606040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D8BCCE1-F77D-4871-AA19-2DE5F10A3A73}"/>
            </a:ext>
          </a:extLst>
        </xdr:cNvPr>
        <xdr:cNvSpPr txBox="1"/>
      </xdr:nvSpPr>
      <xdr:spPr>
        <a:xfrm>
          <a:off x="725441" y="45091350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2683800</xdr:colOff>
      <xdr:row>237</xdr:row>
      <xdr:rowOff>7620</xdr:rowOff>
    </xdr:from>
    <xdr:ext cx="1894991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9167016-5F8D-4B04-9498-0985CF84576B}"/>
            </a:ext>
          </a:extLst>
        </xdr:cNvPr>
        <xdr:cNvSpPr txBox="1"/>
      </xdr:nvSpPr>
      <xdr:spPr>
        <a:xfrm>
          <a:off x="2439960" y="4507230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472440</xdr:colOff>
      <xdr:row>0</xdr:row>
      <xdr:rowOff>139752</xdr:rowOff>
    </xdr:from>
    <xdr:ext cx="4914900" cy="1048969"/>
    <xdr:pic>
      <xdr:nvPicPr>
        <xdr:cNvPr id="2" name="Picture 1">
          <a:extLst>
            <a:ext uri="{FF2B5EF4-FFF2-40B4-BE49-F238E27FC236}">
              <a16:creationId xmlns:a16="http://schemas.microsoft.com/office/drawing/2014/main" id="{0B32E8E5-8D17-4F43-ABB9-9D8BE1FB0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35942"/>
          <a:ext cx="4914900" cy="1048969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236</xdr:row>
      <xdr:rowOff>16933</xdr:rowOff>
    </xdr:from>
    <xdr:to>
      <xdr:col>3</xdr:col>
      <xdr:colOff>1693333</xdr:colOff>
      <xdr:row>244</xdr:row>
      <xdr:rowOff>94672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5978106-E479-4C97-8D7B-95B5591064D1}"/>
            </a:ext>
          </a:extLst>
        </xdr:cNvPr>
        <xdr:cNvSpPr/>
      </xdr:nvSpPr>
      <xdr:spPr>
        <a:xfrm>
          <a:off x="609600" y="45988393"/>
          <a:ext cx="1830493" cy="152553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236</xdr:row>
      <xdr:rowOff>8467</xdr:rowOff>
    </xdr:from>
    <xdr:to>
      <xdr:col>5</xdr:col>
      <xdr:colOff>645007</xdr:colOff>
      <xdr:row>244</xdr:row>
      <xdr:rowOff>78586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F1A7D1D-D541-42A4-B36A-19F7E1E950E4}"/>
            </a:ext>
          </a:extLst>
        </xdr:cNvPr>
        <xdr:cNvSpPr/>
      </xdr:nvSpPr>
      <xdr:spPr>
        <a:xfrm>
          <a:off x="2438400" y="45978022"/>
          <a:ext cx="1216507" cy="1516014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243</xdr:row>
      <xdr:rowOff>17009</xdr:rowOff>
    </xdr:from>
    <xdr:ext cx="2606040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3ABDF55-D259-4DA4-A90C-A940A1C15999}"/>
            </a:ext>
          </a:extLst>
        </xdr:cNvPr>
        <xdr:cNvSpPr txBox="1"/>
      </xdr:nvSpPr>
      <xdr:spPr>
        <a:xfrm>
          <a:off x="687341" y="47255294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243</xdr:row>
      <xdr:rowOff>2390</xdr:rowOff>
    </xdr:from>
    <xdr:ext cx="1894991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0137064-F17C-4209-890A-D5C851C34DC4}"/>
            </a:ext>
          </a:extLst>
        </xdr:cNvPr>
        <xdr:cNvSpPr txBox="1"/>
      </xdr:nvSpPr>
      <xdr:spPr>
        <a:xfrm>
          <a:off x="2439960" y="47236865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4181475</xdr:colOff>
      <xdr:row>5</xdr:row>
      <xdr:rowOff>85725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3372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237</xdr:row>
      <xdr:rowOff>16933</xdr:rowOff>
    </xdr:from>
    <xdr:to>
      <xdr:col>3</xdr:col>
      <xdr:colOff>1693333</xdr:colOff>
      <xdr:row>245</xdr:row>
      <xdr:rowOff>94672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7810E1C-81AD-4D66-BDEC-FA11AE9DC905}"/>
            </a:ext>
          </a:extLst>
        </xdr:cNvPr>
        <xdr:cNvSpPr/>
      </xdr:nvSpPr>
      <xdr:spPr>
        <a:xfrm>
          <a:off x="220980" y="53074993"/>
          <a:ext cx="3476413" cy="157125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237</xdr:row>
      <xdr:rowOff>8467</xdr:rowOff>
    </xdr:from>
    <xdr:to>
      <xdr:col>5</xdr:col>
      <xdr:colOff>645007</xdr:colOff>
      <xdr:row>245</xdr:row>
      <xdr:rowOff>78586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506D4E17-191F-4272-86BB-F8937619505A}"/>
            </a:ext>
          </a:extLst>
        </xdr:cNvPr>
        <xdr:cNvSpPr/>
      </xdr:nvSpPr>
      <xdr:spPr>
        <a:xfrm>
          <a:off x="3832860" y="53066527"/>
          <a:ext cx="3853027" cy="156363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244</xdr:row>
      <xdr:rowOff>17009</xdr:rowOff>
    </xdr:from>
    <xdr:ext cx="2606040" cy="280205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E8E83A4E-E6EA-44BF-8C80-E8E06CA10045}"/>
            </a:ext>
          </a:extLst>
        </xdr:cNvPr>
        <xdr:cNvSpPr txBox="1"/>
      </xdr:nvSpPr>
      <xdr:spPr>
        <a:xfrm>
          <a:off x="298721" y="543780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244</xdr:row>
      <xdr:rowOff>2390</xdr:rowOff>
    </xdr:from>
    <xdr:ext cx="1894991" cy="28020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73A8E32-3BE8-4AE6-BDE8-E5F2896D72E4}"/>
            </a:ext>
          </a:extLst>
        </xdr:cNvPr>
        <xdr:cNvSpPr txBox="1"/>
      </xdr:nvSpPr>
      <xdr:spPr>
        <a:xfrm>
          <a:off x="4672620" y="543634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4181475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413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16933</xdr:rowOff>
    </xdr:from>
    <xdr:to>
      <xdr:col>3</xdr:col>
      <xdr:colOff>1693333</xdr:colOff>
      <xdr:row>244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54765D9-EAE1-412F-9BC3-9A068F155BE4}"/>
            </a:ext>
          </a:extLst>
        </xdr:cNvPr>
        <xdr:cNvSpPr/>
      </xdr:nvSpPr>
      <xdr:spPr>
        <a:xfrm>
          <a:off x="220980" y="53204533"/>
          <a:ext cx="2897293" cy="15941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236</xdr:row>
      <xdr:rowOff>8467</xdr:rowOff>
    </xdr:from>
    <xdr:to>
      <xdr:col>5</xdr:col>
      <xdr:colOff>645007</xdr:colOff>
      <xdr:row>244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CA630CA-FAE9-467C-A48C-05A7C54A0D92}"/>
            </a:ext>
          </a:extLst>
        </xdr:cNvPr>
        <xdr:cNvSpPr/>
      </xdr:nvSpPr>
      <xdr:spPr>
        <a:xfrm>
          <a:off x="3253740" y="53196067"/>
          <a:ext cx="3807307" cy="15864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243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687F2E2-B3C0-4DF2-8D46-325209DD1EE5}"/>
            </a:ext>
          </a:extLst>
        </xdr:cNvPr>
        <xdr:cNvSpPr txBox="1"/>
      </xdr:nvSpPr>
      <xdr:spPr>
        <a:xfrm>
          <a:off x="298721" y="545304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243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7F7B961-66C0-491D-A11D-3F3F300B664E}"/>
            </a:ext>
          </a:extLst>
        </xdr:cNvPr>
        <xdr:cNvSpPr txBox="1"/>
      </xdr:nvSpPr>
      <xdr:spPr>
        <a:xfrm>
          <a:off x="4093500" y="545158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4181475</xdr:colOff>
      <xdr:row>5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56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237</xdr:row>
      <xdr:rowOff>16933</xdr:rowOff>
    </xdr:from>
    <xdr:to>
      <xdr:col>3</xdr:col>
      <xdr:colOff>1693333</xdr:colOff>
      <xdr:row>245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BB54692-38F6-4F05-B549-6499AD2A4E6C}"/>
            </a:ext>
          </a:extLst>
        </xdr:cNvPr>
        <xdr:cNvSpPr/>
      </xdr:nvSpPr>
      <xdr:spPr>
        <a:xfrm>
          <a:off x="220980" y="53204533"/>
          <a:ext cx="2897293" cy="15864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237</xdr:row>
      <xdr:rowOff>8467</xdr:rowOff>
    </xdr:from>
    <xdr:to>
      <xdr:col>5</xdr:col>
      <xdr:colOff>645007</xdr:colOff>
      <xdr:row>245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1F325C-0593-4353-A2FA-5C1896CC9059}"/>
            </a:ext>
          </a:extLst>
        </xdr:cNvPr>
        <xdr:cNvSpPr/>
      </xdr:nvSpPr>
      <xdr:spPr>
        <a:xfrm>
          <a:off x="3253740" y="53196067"/>
          <a:ext cx="3807307" cy="157887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244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8455D63-41F5-445A-AAF9-2B6520424C3F}"/>
            </a:ext>
          </a:extLst>
        </xdr:cNvPr>
        <xdr:cNvSpPr txBox="1"/>
      </xdr:nvSpPr>
      <xdr:spPr>
        <a:xfrm>
          <a:off x="298721" y="545228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244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468B8D4-CD62-45D8-B0C2-0E5FD59D526C}"/>
            </a:ext>
          </a:extLst>
        </xdr:cNvPr>
        <xdr:cNvSpPr txBox="1"/>
      </xdr:nvSpPr>
      <xdr:spPr>
        <a:xfrm>
          <a:off x="4093500" y="5450825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4181475</xdr:colOff>
      <xdr:row>5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032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16933</xdr:rowOff>
    </xdr:from>
    <xdr:to>
      <xdr:col>3</xdr:col>
      <xdr:colOff>1693333</xdr:colOff>
      <xdr:row>244</xdr:row>
      <xdr:rowOff>94672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0E5D07F-F3EE-439E-BF28-902528B0A48A}"/>
            </a:ext>
          </a:extLst>
        </xdr:cNvPr>
        <xdr:cNvSpPr/>
      </xdr:nvSpPr>
      <xdr:spPr>
        <a:xfrm>
          <a:off x="220980" y="53174053"/>
          <a:ext cx="2897293" cy="16626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236</xdr:row>
      <xdr:rowOff>8467</xdr:rowOff>
    </xdr:from>
    <xdr:to>
      <xdr:col>5</xdr:col>
      <xdr:colOff>645007</xdr:colOff>
      <xdr:row>244</xdr:row>
      <xdr:rowOff>78586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D384F9-C84F-4F2D-A2B7-3F7F0C534F89}"/>
            </a:ext>
          </a:extLst>
        </xdr:cNvPr>
        <xdr:cNvSpPr/>
      </xdr:nvSpPr>
      <xdr:spPr>
        <a:xfrm>
          <a:off x="3253740" y="53165587"/>
          <a:ext cx="3807307" cy="165507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243</xdr:row>
      <xdr:rowOff>17009</xdr:rowOff>
    </xdr:from>
    <xdr:ext cx="2606040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56E6497-2186-4B6C-848C-88CF283C9C63}"/>
            </a:ext>
          </a:extLst>
        </xdr:cNvPr>
        <xdr:cNvSpPr txBox="1"/>
      </xdr:nvSpPr>
      <xdr:spPr>
        <a:xfrm>
          <a:off x="298721" y="545609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243</xdr:row>
      <xdr:rowOff>2390</xdr:rowOff>
    </xdr:from>
    <xdr:ext cx="189499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5158D47-75E0-41E2-8B98-CF75002F3081}"/>
            </a:ext>
          </a:extLst>
        </xdr:cNvPr>
        <xdr:cNvSpPr txBox="1"/>
      </xdr:nvSpPr>
      <xdr:spPr>
        <a:xfrm>
          <a:off x="4093500" y="5454635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50"/>
  <sheetViews>
    <sheetView topLeftCell="A31" zoomScaleNormal="100" workbookViewId="0">
      <selection activeCell="E249" sqref="E249"/>
    </sheetView>
  </sheetViews>
  <sheetFormatPr defaultRowHeight="14.4"/>
  <cols>
    <col min="1" max="1" width="3.33203125" customWidth="1"/>
    <col min="2" max="2" width="11.33203125" customWidth="1"/>
    <col min="3" max="3" width="6.33203125" bestFit="1" customWidth="1"/>
    <col min="4" max="4" width="66.6640625" customWidth="1"/>
    <col min="5" max="5" width="11.33203125" bestFit="1" customWidth="1"/>
    <col min="6" max="6" width="13" customWidth="1"/>
    <col min="7" max="7" width="20.6640625" customWidth="1"/>
    <col min="8" max="8" width="9.44140625" customWidth="1"/>
    <col min="9" max="9" width="18.6640625" bestFit="1" customWidth="1"/>
    <col min="10" max="10" width="5.44140625" customWidth="1"/>
    <col min="11" max="11" width="17.6640625" customWidth="1"/>
  </cols>
  <sheetData>
    <row r="1" spans="2:9" ht="15" thickBot="1"/>
    <row r="2" spans="2:9" ht="23.4">
      <c r="G2" s="245" t="s">
        <v>243</v>
      </c>
      <c r="H2" s="246"/>
      <c r="I2" s="247"/>
    </row>
    <row r="3" spans="2:9" ht="15.6">
      <c r="G3" s="248" t="s">
        <v>219</v>
      </c>
      <c r="H3" s="249"/>
      <c r="I3" s="31"/>
    </row>
    <row r="4" spans="2:9" ht="15.6">
      <c r="G4" s="248" t="s">
        <v>431</v>
      </c>
      <c r="H4" s="249"/>
      <c r="I4" s="31"/>
    </row>
    <row r="5" spans="2:9" ht="16.2" thickBot="1">
      <c r="G5" s="250" t="s">
        <v>1</v>
      </c>
      <c r="H5" s="251"/>
      <c r="I5" s="32"/>
    </row>
    <row r="6" spans="2:9" ht="15" thickBot="1"/>
    <row r="7" spans="2:9" ht="16.2" thickBot="1">
      <c r="B7" s="252" t="s">
        <v>133</v>
      </c>
      <c r="C7" s="253"/>
      <c r="D7" s="254"/>
      <c r="E7" s="255"/>
      <c r="G7" s="256" t="s">
        <v>134</v>
      </c>
      <c r="H7" s="257"/>
      <c r="I7" s="258"/>
    </row>
    <row r="8" spans="2:9" ht="16.2" thickBot="1">
      <c r="B8" s="142"/>
      <c r="C8" s="142"/>
      <c r="D8" s="142"/>
      <c r="E8" s="142"/>
      <c r="G8" s="106"/>
      <c r="H8" s="106"/>
      <c r="I8" s="106"/>
    </row>
    <row r="9" spans="2:9">
      <c r="B9" s="236" t="s">
        <v>235</v>
      </c>
      <c r="C9" s="237"/>
      <c r="D9" s="237"/>
      <c r="E9" s="238"/>
      <c r="G9" s="222" t="s">
        <v>239</v>
      </c>
      <c r="H9" s="232"/>
      <c r="I9" s="233"/>
    </row>
    <row r="10" spans="2:9">
      <c r="B10" s="239"/>
      <c r="C10" s="240"/>
      <c r="D10" s="240"/>
      <c r="E10" s="241"/>
      <c r="G10" s="223"/>
      <c r="H10" s="234"/>
      <c r="I10" s="235"/>
    </row>
    <row r="11" spans="2:9">
      <c r="B11" s="239"/>
      <c r="C11" s="240"/>
      <c r="D11" s="240"/>
      <c r="E11" s="241"/>
      <c r="G11" s="229" t="s">
        <v>2</v>
      </c>
      <c r="H11" s="230"/>
      <c r="I11" s="231"/>
    </row>
    <row r="12" spans="2:9">
      <c r="B12" s="239"/>
      <c r="C12" s="240"/>
      <c r="D12" s="240"/>
      <c r="E12" s="241"/>
      <c r="G12" s="229"/>
      <c r="H12" s="230"/>
      <c r="I12" s="231"/>
    </row>
    <row r="13" spans="2:9">
      <c r="B13" s="239"/>
      <c r="C13" s="240"/>
      <c r="D13" s="240"/>
      <c r="E13" s="241"/>
      <c r="G13" s="229"/>
      <c r="H13" s="230"/>
      <c r="I13" s="231"/>
    </row>
    <row r="14" spans="2:9">
      <c r="B14" s="239"/>
      <c r="C14" s="240"/>
      <c r="D14" s="240"/>
      <c r="E14" s="241"/>
      <c r="G14" s="4" t="s">
        <v>3</v>
      </c>
      <c r="H14" s="224"/>
      <c r="I14" s="225"/>
    </row>
    <row r="15" spans="2:9">
      <c r="B15" s="239"/>
      <c r="C15" s="240"/>
      <c r="D15" s="240"/>
      <c r="E15" s="241"/>
      <c r="G15" s="4" t="s">
        <v>4</v>
      </c>
      <c r="H15" s="224"/>
      <c r="I15" s="225"/>
    </row>
    <row r="16" spans="2:9" ht="15" thickBot="1">
      <c r="B16" s="242"/>
      <c r="C16" s="243"/>
      <c r="D16" s="243"/>
      <c r="E16" s="244"/>
      <c r="G16" s="140" t="s">
        <v>5</v>
      </c>
      <c r="H16" s="226"/>
      <c r="I16" s="227"/>
    </row>
    <row r="17" spans="2:10" ht="15.6">
      <c r="B17" s="141"/>
      <c r="C17" s="141"/>
      <c r="D17" s="141"/>
      <c r="E17" s="141"/>
      <c r="G17" s="109"/>
      <c r="H17" s="106"/>
      <c r="I17" s="106"/>
    </row>
    <row r="18" spans="2:10" ht="15.6">
      <c r="B18" s="228" t="s">
        <v>238</v>
      </c>
      <c r="C18" s="228"/>
      <c r="D18" s="228"/>
      <c r="E18" s="228"/>
      <c r="F18" s="228"/>
      <c r="G18" s="228"/>
      <c r="H18" s="228"/>
      <c r="I18" s="228"/>
    </row>
    <row r="19" spans="2:10">
      <c r="B19" s="218"/>
      <c r="C19" s="218"/>
      <c r="D19" s="219"/>
      <c r="E19" s="220"/>
      <c r="F19" s="221"/>
      <c r="G19" s="215" t="s">
        <v>234</v>
      </c>
      <c r="H19" s="215"/>
      <c r="I19" s="215"/>
    </row>
    <row r="21" spans="2:10" ht="18">
      <c r="B21" s="217" t="s">
        <v>200</v>
      </c>
      <c r="C21" s="217"/>
      <c r="D21" s="217"/>
      <c r="E21" s="217"/>
      <c r="F21" s="217"/>
      <c r="G21" s="217"/>
      <c r="H21" s="217"/>
      <c r="I21" s="217"/>
    </row>
    <row r="22" spans="2:10" ht="15.6">
      <c r="B22" s="10" t="s">
        <v>6</v>
      </c>
      <c r="C22" s="10" t="s">
        <v>7</v>
      </c>
      <c r="D22" s="20" t="s">
        <v>8</v>
      </c>
      <c r="E22" s="45"/>
      <c r="F22" s="59" t="s">
        <v>9</v>
      </c>
      <c r="G22" s="47" t="s">
        <v>126</v>
      </c>
      <c r="H22" s="12"/>
      <c r="I22" s="12" t="s">
        <v>128</v>
      </c>
      <c r="J22" s="113"/>
    </row>
    <row r="23" spans="2:10" ht="15.6" customHeight="1">
      <c r="B23" s="212" t="s">
        <v>10</v>
      </c>
      <c r="C23" s="13" t="s">
        <v>11</v>
      </c>
      <c r="D23" s="14" t="s">
        <v>12</v>
      </c>
      <c r="E23" s="37"/>
      <c r="F23" s="79">
        <v>8565.0907499999994</v>
      </c>
      <c r="G23" s="146">
        <v>0</v>
      </c>
      <c r="H23" s="17"/>
      <c r="I23" s="144">
        <f t="shared" ref="I23:I34" si="0">SUM(F23*G23)</f>
        <v>0</v>
      </c>
      <c r="J23" s="129"/>
    </row>
    <row r="24" spans="2:10" ht="15.6">
      <c r="B24" s="179"/>
      <c r="C24" s="13" t="s">
        <v>13</v>
      </c>
      <c r="D24" s="14" t="s">
        <v>14</v>
      </c>
      <c r="E24" s="37"/>
      <c r="F24" s="80">
        <v>8565.0907499999994</v>
      </c>
      <c r="G24" s="146">
        <v>0</v>
      </c>
      <c r="H24" s="17"/>
      <c r="I24" s="144">
        <f t="shared" si="0"/>
        <v>0</v>
      </c>
      <c r="J24" s="129"/>
    </row>
    <row r="25" spans="2:10" ht="15.6">
      <c r="B25" s="179"/>
      <c r="C25" s="13" t="s">
        <v>15</v>
      </c>
      <c r="D25" s="14" t="s">
        <v>326</v>
      </c>
      <c r="E25" s="37"/>
      <c r="F25" s="80">
        <v>4367.4814999999999</v>
      </c>
      <c r="G25" s="146">
        <v>0</v>
      </c>
      <c r="H25" s="17"/>
      <c r="I25" s="144">
        <f t="shared" si="0"/>
        <v>0</v>
      </c>
      <c r="J25" s="129"/>
    </row>
    <row r="26" spans="2:10" ht="15.6">
      <c r="B26" s="179"/>
      <c r="C26" s="13" t="s">
        <v>411</v>
      </c>
      <c r="D26" s="14" t="s">
        <v>412</v>
      </c>
      <c r="E26" s="37"/>
      <c r="F26" s="80">
        <v>1341.33125</v>
      </c>
      <c r="G26" s="146">
        <v>0</v>
      </c>
      <c r="H26" s="17"/>
      <c r="I26" s="144">
        <f t="shared" si="0"/>
        <v>0</v>
      </c>
      <c r="J26" s="129"/>
    </row>
    <row r="27" spans="2:10" ht="15.6">
      <c r="B27" s="179"/>
      <c r="C27" s="13" t="s">
        <v>410</v>
      </c>
      <c r="D27" s="14" t="s">
        <v>461</v>
      </c>
      <c r="E27" s="37"/>
      <c r="F27" s="80">
        <v>1341.33125</v>
      </c>
      <c r="G27" s="146">
        <v>0</v>
      </c>
      <c r="H27" s="17"/>
      <c r="I27" s="144">
        <f t="shared" si="0"/>
        <v>0</v>
      </c>
      <c r="J27" s="129"/>
    </row>
    <row r="28" spans="2:10" ht="15.6">
      <c r="B28" s="179"/>
      <c r="C28" s="13" t="s">
        <v>420</v>
      </c>
      <c r="D28" s="14" t="s">
        <v>422</v>
      </c>
      <c r="E28" s="37"/>
      <c r="F28" s="80">
        <v>1341.33125</v>
      </c>
      <c r="G28" s="146">
        <v>0</v>
      </c>
      <c r="H28" s="17"/>
      <c r="I28" s="144">
        <f t="shared" si="0"/>
        <v>0</v>
      </c>
      <c r="J28" s="129"/>
    </row>
    <row r="29" spans="2:10" ht="15.6">
      <c r="B29" s="179"/>
      <c r="C29" s="13" t="s">
        <v>393</v>
      </c>
      <c r="D29" s="14" t="s">
        <v>394</v>
      </c>
      <c r="E29" s="37"/>
      <c r="F29" s="80">
        <v>6455.5019999999995</v>
      </c>
      <c r="G29" s="146">
        <v>0</v>
      </c>
      <c r="H29" s="17"/>
      <c r="I29" s="144">
        <f t="shared" si="0"/>
        <v>0</v>
      </c>
      <c r="J29" s="129"/>
    </row>
    <row r="30" spans="2:10" ht="15.6">
      <c r="B30" s="179"/>
      <c r="C30" s="13" t="s">
        <v>16</v>
      </c>
      <c r="D30" s="14" t="s">
        <v>17</v>
      </c>
      <c r="E30" s="37"/>
      <c r="F30" s="81">
        <v>4334.6835000000001</v>
      </c>
      <c r="G30" s="146">
        <v>0</v>
      </c>
      <c r="H30" s="17"/>
      <c r="I30" s="144">
        <f t="shared" si="0"/>
        <v>0</v>
      </c>
      <c r="J30" s="129"/>
    </row>
    <row r="31" spans="2:10" ht="15.6">
      <c r="B31" s="179"/>
      <c r="C31" s="13" t="s">
        <v>255</v>
      </c>
      <c r="D31" s="14" t="s">
        <v>327</v>
      </c>
      <c r="E31" s="38"/>
      <c r="F31" s="80">
        <v>2535.7844999999998</v>
      </c>
      <c r="G31" s="146">
        <v>0</v>
      </c>
      <c r="H31" s="17"/>
      <c r="I31" s="144">
        <f t="shared" si="0"/>
        <v>0</v>
      </c>
      <c r="J31" s="129"/>
    </row>
    <row r="32" spans="2:10" ht="15.6">
      <c r="B32" s="179"/>
      <c r="C32" s="13" t="s">
        <v>256</v>
      </c>
      <c r="D32" s="14" t="s">
        <v>328</v>
      </c>
      <c r="E32" s="38"/>
      <c r="F32" s="80">
        <v>2535.7844999999998</v>
      </c>
      <c r="G32" s="146">
        <v>0</v>
      </c>
      <c r="H32" s="17"/>
      <c r="I32" s="144">
        <f t="shared" si="0"/>
        <v>0</v>
      </c>
      <c r="J32" s="129"/>
    </row>
    <row r="33" spans="2:11" ht="15.6">
      <c r="B33" s="179"/>
      <c r="C33" s="13" t="s">
        <v>257</v>
      </c>
      <c r="D33" s="14" t="s">
        <v>329</v>
      </c>
      <c r="E33" s="38"/>
      <c r="F33" s="80">
        <v>2090.5159999999996</v>
      </c>
      <c r="G33" s="146">
        <v>0</v>
      </c>
      <c r="H33" s="17"/>
      <c r="I33" s="144">
        <f t="shared" si="0"/>
        <v>0</v>
      </c>
      <c r="J33" s="129"/>
    </row>
    <row r="34" spans="2:11" ht="15.6">
      <c r="B34" s="179"/>
      <c r="C34" s="13" t="s">
        <v>258</v>
      </c>
      <c r="D34" s="14" t="s">
        <v>330</v>
      </c>
      <c r="E34" s="38"/>
      <c r="F34" s="80">
        <v>2090.5159999999996</v>
      </c>
      <c r="G34" s="146">
        <v>0</v>
      </c>
      <c r="H34" s="17"/>
      <c r="I34" s="144">
        <f t="shared" si="0"/>
        <v>0</v>
      </c>
      <c r="J34" s="129"/>
    </row>
    <row r="35" spans="2:11" ht="15.6">
      <c r="B35" s="10" t="s">
        <v>6</v>
      </c>
      <c r="C35" s="10" t="s">
        <v>7</v>
      </c>
      <c r="D35" s="20" t="s">
        <v>8</v>
      </c>
      <c r="E35" s="45"/>
      <c r="F35" s="59" t="s">
        <v>9</v>
      </c>
      <c r="G35" s="47" t="s">
        <v>126</v>
      </c>
      <c r="H35" s="12"/>
      <c r="I35" s="12" t="s">
        <v>128</v>
      </c>
      <c r="J35" s="129"/>
    </row>
    <row r="36" spans="2:11" ht="15.6">
      <c r="B36" s="179" t="s">
        <v>460</v>
      </c>
      <c r="C36" s="13" t="s">
        <v>18</v>
      </c>
      <c r="D36" s="14" t="s">
        <v>331</v>
      </c>
      <c r="E36" s="37"/>
      <c r="F36" s="80">
        <v>644.73025000000007</v>
      </c>
      <c r="G36" s="146">
        <v>0</v>
      </c>
      <c r="H36" s="17"/>
      <c r="I36" s="144">
        <f t="shared" ref="I36:I44" si="1">SUM(F36*G36)</f>
        <v>0</v>
      </c>
      <c r="J36" s="129"/>
      <c r="K36" s="149"/>
    </row>
    <row r="37" spans="2:11" ht="15.6">
      <c r="B37" s="179"/>
      <c r="C37" s="13" t="s">
        <v>19</v>
      </c>
      <c r="D37" s="14" t="s">
        <v>20</v>
      </c>
      <c r="E37" s="37"/>
      <c r="F37" s="80">
        <v>304.27275000000003</v>
      </c>
      <c r="G37" s="146">
        <v>0</v>
      </c>
      <c r="H37" s="17"/>
      <c r="I37" s="144">
        <f t="shared" si="1"/>
        <v>0</v>
      </c>
      <c r="J37" s="129"/>
      <c r="K37" s="149"/>
    </row>
    <row r="38" spans="2:11" ht="15.6">
      <c r="B38" s="179"/>
      <c r="C38" s="13" t="s">
        <v>21</v>
      </c>
      <c r="D38" s="14" t="s">
        <v>22</v>
      </c>
      <c r="E38" s="37"/>
      <c r="F38" s="80">
        <v>406.58825000000002</v>
      </c>
      <c r="G38" s="146">
        <v>0</v>
      </c>
      <c r="H38" s="17"/>
      <c r="I38" s="144">
        <f t="shared" si="1"/>
        <v>0</v>
      </c>
      <c r="J38" s="129"/>
      <c r="K38" s="149"/>
    </row>
    <row r="39" spans="2:11" ht="15.6">
      <c r="B39" s="179"/>
      <c r="C39" s="13" t="s">
        <v>23</v>
      </c>
      <c r="D39" s="14" t="s">
        <v>24</v>
      </c>
      <c r="E39" s="37"/>
      <c r="F39" s="80">
        <v>81.281999999999982</v>
      </c>
      <c r="G39" s="146">
        <v>0</v>
      </c>
      <c r="H39" s="17"/>
      <c r="I39" s="144">
        <f t="shared" si="1"/>
        <v>0</v>
      </c>
      <c r="J39" s="129"/>
      <c r="K39" s="149"/>
    </row>
    <row r="40" spans="2:11" ht="15.6">
      <c r="B40" s="179"/>
      <c r="C40" s="13" t="s">
        <v>25</v>
      </c>
      <c r="D40" s="14" t="s">
        <v>26</v>
      </c>
      <c r="E40" s="37"/>
      <c r="F40" s="80">
        <v>81.281999999999982</v>
      </c>
      <c r="G40" s="146">
        <v>0</v>
      </c>
      <c r="H40" s="17"/>
      <c r="I40" s="144">
        <f t="shared" si="1"/>
        <v>0</v>
      </c>
      <c r="J40" s="129"/>
      <c r="K40" s="149"/>
    </row>
    <row r="41" spans="2:11" ht="15.6">
      <c r="B41" s="179"/>
      <c r="C41" s="13" t="s">
        <v>362</v>
      </c>
      <c r="D41" s="14" t="s">
        <v>426</v>
      </c>
      <c r="E41" s="37"/>
      <c r="F41" s="80">
        <v>450.97249999999997</v>
      </c>
      <c r="G41" s="146">
        <v>0</v>
      </c>
      <c r="H41" s="17"/>
      <c r="I41" s="144">
        <f t="shared" si="1"/>
        <v>0</v>
      </c>
      <c r="J41" s="129"/>
      <c r="K41" s="149"/>
    </row>
    <row r="42" spans="2:11" ht="15.6">
      <c r="B42" s="179"/>
      <c r="C42" s="13" t="s">
        <v>421</v>
      </c>
      <c r="D42" s="14" t="s">
        <v>427</v>
      </c>
      <c r="E42" s="37"/>
      <c r="F42" s="80">
        <v>1587.4989285714285</v>
      </c>
      <c r="G42" s="146">
        <v>0</v>
      </c>
      <c r="H42" s="17"/>
      <c r="I42" s="144">
        <f t="shared" si="1"/>
        <v>0</v>
      </c>
      <c r="J42" s="129"/>
      <c r="K42" s="149"/>
    </row>
    <row r="43" spans="2:11" ht="15.6">
      <c r="B43" s="179"/>
      <c r="C43" s="13" t="s">
        <v>363</v>
      </c>
      <c r="D43" s="14" t="s">
        <v>428</v>
      </c>
      <c r="E43" s="37"/>
      <c r="F43" s="80">
        <v>450.97249999999997</v>
      </c>
      <c r="G43" s="146">
        <v>0</v>
      </c>
      <c r="H43" s="17"/>
      <c r="I43" s="144">
        <f t="shared" si="1"/>
        <v>0</v>
      </c>
      <c r="J43" s="129"/>
      <c r="K43" s="149"/>
    </row>
    <row r="44" spans="2:11" ht="15.6">
      <c r="B44" s="180"/>
      <c r="C44" s="13" t="s">
        <v>364</v>
      </c>
      <c r="D44" s="14" t="s">
        <v>429</v>
      </c>
      <c r="E44" s="37"/>
      <c r="F44" s="80">
        <v>439.74275</v>
      </c>
      <c r="G44" s="146">
        <v>0</v>
      </c>
      <c r="H44" s="17"/>
      <c r="I44" s="144">
        <f t="shared" si="1"/>
        <v>0</v>
      </c>
      <c r="J44" s="129"/>
      <c r="K44" s="149"/>
    </row>
    <row r="45" spans="2:11" ht="16.2" thickBot="1">
      <c r="B45" s="10" t="s">
        <v>6</v>
      </c>
      <c r="C45" s="10" t="s">
        <v>7</v>
      </c>
      <c r="D45" s="20" t="s">
        <v>8</v>
      </c>
      <c r="E45" s="45"/>
      <c r="F45" s="59" t="s">
        <v>9</v>
      </c>
      <c r="G45" s="47" t="s">
        <v>126</v>
      </c>
      <c r="H45" s="12"/>
      <c r="I45" s="12" t="s">
        <v>128</v>
      </c>
      <c r="J45" s="129"/>
    </row>
    <row r="46" spans="2:11" ht="15.6" customHeight="1">
      <c r="B46" s="216" t="s">
        <v>27</v>
      </c>
      <c r="C46" s="13" t="s">
        <v>28</v>
      </c>
      <c r="D46" s="14" t="s">
        <v>356</v>
      </c>
      <c r="E46" s="37"/>
      <c r="F46" s="82">
        <v>264.16649999999998</v>
      </c>
      <c r="G46" s="146">
        <v>0</v>
      </c>
      <c r="H46" s="17"/>
      <c r="I46" s="144">
        <f>SUM(F46*G46)</f>
        <v>0</v>
      </c>
      <c r="J46" s="129"/>
    </row>
    <row r="47" spans="2:11" ht="15.6">
      <c r="B47" s="181"/>
      <c r="C47" s="13" t="s">
        <v>29</v>
      </c>
      <c r="D47" s="14" t="s">
        <v>357</v>
      </c>
      <c r="E47" s="37"/>
      <c r="F47" s="80">
        <v>552.21849999999995</v>
      </c>
      <c r="G47" s="146">
        <v>0</v>
      </c>
      <c r="H47" s="17"/>
      <c r="I47" s="144">
        <f>SUM(F47*G47)</f>
        <v>0</v>
      </c>
      <c r="J47" s="129"/>
    </row>
    <row r="48" spans="2:11" ht="15.6">
      <c r="B48" s="181"/>
      <c r="C48" s="13" t="s">
        <v>30</v>
      </c>
      <c r="D48" s="14" t="s">
        <v>31</v>
      </c>
      <c r="E48" s="37"/>
      <c r="F48" s="80">
        <v>571.29124999999988</v>
      </c>
      <c r="G48" s="146">
        <v>0</v>
      </c>
      <c r="H48" s="17"/>
      <c r="I48" s="144">
        <f>SUM(F48*G48)</f>
        <v>0</v>
      </c>
      <c r="J48" s="129"/>
    </row>
    <row r="49" spans="2:10" ht="16.2" thickBot="1">
      <c r="B49" s="10" t="s">
        <v>6</v>
      </c>
      <c r="C49" s="10" t="s">
        <v>7</v>
      </c>
      <c r="D49" s="20" t="s">
        <v>8</v>
      </c>
      <c r="E49" s="45"/>
      <c r="F49" s="59" t="s">
        <v>9</v>
      </c>
      <c r="G49" s="47" t="s">
        <v>126</v>
      </c>
      <c r="H49" s="12"/>
      <c r="I49" s="12" t="s">
        <v>128</v>
      </c>
      <c r="J49" s="129"/>
    </row>
    <row r="50" spans="2:10" ht="15.6" customHeight="1">
      <c r="B50" s="212" t="s">
        <v>32</v>
      </c>
      <c r="C50" s="13" t="s">
        <v>33</v>
      </c>
      <c r="D50" s="14" t="s">
        <v>34</v>
      </c>
      <c r="E50" s="37"/>
      <c r="F50" s="82">
        <v>306.05525</v>
      </c>
      <c r="G50" s="146">
        <v>0</v>
      </c>
      <c r="H50" s="17"/>
      <c r="I50" s="144">
        <f t="shared" ref="I50:I74" si="2">SUM(F50*G50)</f>
        <v>0</v>
      </c>
      <c r="J50" s="129"/>
    </row>
    <row r="51" spans="2:10" ht="15.6">
      <c r="B51" s="179"/>
      <c r="C51" s="13" t="s">
        <v>35</v>
      </c>
      <c r="D51" s="14" t="s">
        <v>36</v>
      </c>
      <c r="E51" s="37"/>
      <c r="F51" s="80">
        <v>306.05525</v>
      </c>
      <c r="G51" s="146">
        <v>0</v>
      </c>
      <c r="H51" s="17"/>
      <c r="I51" s="144">
        <f t="shared" si="2"/>
        <v>0</v>
      </c>
      <c r="J51" s="129"/>
    </row>
    <row r="52" spans="2:10" ht="15.6">
      <c r="B52" s="179"/>
      <c r="C52" s="13" t="s">
        <v>37</v>
      </c>
      <c r="D52" s="14" t="s">
        <v>38</v>
      </c>
      <c r="E52" s="37"/>
      <c r="F52" s="80">
        <v>295.71674999999993</v>
      </c>
      <c r="G52" s="146">
        <v>0</v>
      </c>
      <c r="H52" s="17"/>
      <c r="I52" s="144">
        <f t="shared" si="2"/>
        <v>0</v>
      </c>
      <c r="J52" s="129"/>
    </row>
    <row r="53" spans="2:10" ht="15.6">
      <c r="B53" s="179"/>
      <c r="C53" s="13" t="s">
        <v>39</v>
      </c>
      <c r="D53" s="14" t="s">
        <v>40</v>
      </c>
      <c r="E53" s="37"/>
      <c r="F53" s="80">
        <v>314.78950000000003</v>
      </c>
      <c r="G53" s="146">
        <v>0</v>
      </c>
      <c r="H53" s="17"/>
      <c r="I53" s="144">
        <f t="shared" si="2"/>
        <v>0</v>
      </c>
      <c r="J53" s="129"/>
    </row>
    <row r="54" spans="2:10" ht="15.6">
      <c r="B54" s="179"/>
      <c r="C54" s="13" t="s">
        <v>41</v>
      </c>
      <c r="D54" s="14" t="s">
        <v>42</v>
      </c>
      <c r="E54" s="37"/>
      <c r="F54" s="80">
        <v>220.31699999999998</v>
      </c>
      <c r="G54" s="146">
        <v>0</v>
      </c>
      <c r="H54" s="17"/>
      <c r="I54" s="144">
        <f t="shared" si="2"/>
        <v>0</v>
      </c>
      <c r="J54" s="129"/>
    </row>
    <row r="55" spans="2:10" ht="15.6">
      <c r="B55" s="179"/>
      <c r="C55" s="13" t="s">
        <v>43</v>
      </c>
      <c r="D55" s="14" t="s">
        <v>358</v>
      </c>
      <c r="E55" s="37"/>
      <c r="F55" s="80">
        <v>524.58974999999998</v>
      </c>
      <c r="G55" s="146">
        <v>0</v>
      </c>
      <c r="H55" s="17"/>
      <c r="I55" s="144">
        <f t="shared" si="2"/>
        <v>0</v>
      </c>
      <c r="J55" s="129"/>
    </row>
    <row r="56" spans="2:10" ht="15.6">
      <c r="B56" s="179"/>
      <c r="C56" s="13" t="s">
        <v>44</v>
      </c>
      <c r="D56" s="14" t="s">
        <v>45</v>
      </c>
      <c r="E56" s="37"/>
      <c r="F56" s="80">
        <v>524.58974999999998</v>
      </c>
      <c r="G56" s="146">
        <v>0</v>
      </c>
      <c r="H56" s="17"/>
      <c r="I56" s="144">
        <f t="shared" si="2"/>
        <v>0</v>
      </c>
      <c r="J56" s="129"/>
    </row>
    <row r="57" spans="2:10" ht="15.6">
      <c r="B57" s="179"/>
      <c r="C57" s="13" t="s">
        <v>46</v>
      </c>
      <c r="D57" s="14" t="s">
        <v>47</v>
      </c>
      <c r="E57" s="37"/>
      <c r="F57" s="80">
        <v>266.12725</v>
      </c>
      <c r="G57" s="146">
        <v>0</v>
      </c>
      <c r="H57" s="17"/>
      <c r="I57" s="144">
        <f t="shared" si="2"/>
        <v>0</v>
      </c>
      <c r="J57" s="129"/>
    </row>
    <row r="58" spans="2:10" ht="15.6">
      <c r="B58" s="179"/>
      <c r="C58" s="13" t="s">
        <v>48</v>
      </c>
      <c r="D58" s="14" t="s">
        <v>359</v>
      </c>
      <c r="E58" s="37"/>
      <c r="F58" s="80">
        <v>418.70925</v>
      </c>
      <c r="G58" s="146">
        <v>0</v>
      </c>
      <c r="H58" s="17"/>
      <c r="I58" s="144">
        <f t="shared" si="2"/>
        <v>0</v>
      </c>
      <c r="J58" s="129"/>
    </row>
    <row r="59" spans="2:10" ht="15.6">
      <c r="B59" s="179"/>
      <c r="C59" s="13" t="s">
        <v>49</v>
      </c>
      <c r="D59" s="14" t="s">
        <v>50</v>
      </c>
      <c r="E59" s="37"/>
      <c r="F59" s="80">
        <v>457.21125000000001</v>
      </c>
      <c r="G59" s="146">
        <v>0</v>
      </c>
      <c r="H59" s="17"/>
      <c r="I59" s="144">
        <f t="shared" si="2"/>
        <v>0</v>
      </c>
      <c r="J59" s="129"/>
    </row>
    <row r="60" spans="2:10" ht="15.6">
      <c r="B60" s="179"/>
      <c r="C60" s="13" t="s">
        <v>51</v>
      </c>
      <c r="D60" s="14" t="s">
        <v>52</v>
      </c>
      <c r="E60" s="37"/>
      <c r="F60" s="80">
        <v>448.29874999999993</v>
      </c>
      <c r="G60" s="146">
        <v>0</v>
      </c>
      <c r="H60" s="17"/>
      <c r="I60" s="144">
        <f t="shared" si="2"/>
        <v>0</v>
      </c>
      <c r="J60" s="129"/>
    </row>
    <row r="61" spans="2:10" ht="15.6">
      <c r="B61" s="179"/>
      <c r="C61" s="13" t="s">
        <v>53</v>
      </c>
      <c r="D61" s="14" t="s">
        <v>54</v>
      </c>
      <c r="E61" s="37"/>
      <c r="F61" s="80">
        <v>577.88650000000007</v>
      </c>
      <c r="G61" s="146">
        <v>0</v>
      </c>
      <c r="H61" s="17"/>
      <c r="I61" s="144">
        <f t="shared" si="2"/>
        <v>0</v>
      </c>
      <c r="J61" s="129"/>
    </row>
    <row r="62" spans="2:10" ht="15.6">
      <c r="B62" s="179"/>
      <c r="C62" s="13" t="s">
        <v>55</v>
      </c>
      <c r="D62" s="14" t="s">
        <v>56</v>
      </c>
      <c r="E62" s="37"/>
      <c r="F62" s="80">
        <v>568.4392499999999</v>
      </c>
      <c r="G62" s="146">
        <v>0</v>
      </c>
      <c r="H62" s="17"/>
      <c r="I62" s="144">
        <f t="shared" si="2"/>
        <v>0</v>
      </c>
      <c r="J62" s="129"/>
    </row>
    <row r="63" spans="2:10" ht="15.6">
      <c r="B63" s="179"/>
      <c r="C63" s="13" t="s">
        <v>57</v>
      </c>
      <c r="D63" s="14" t="s">
        <v>58</v>
      </c>
      <c r="E63" s="37"/>
      <c r="F63" s="80">
        <v>256.85825</v>
      </c>
      <c r="G63" s="146">
        <v>0</v>
      </c>
      <c r="H63" s="17"/>
      <c r="I63" s="144">
        <f t="shared" si="2"/>
        <v>0</v>
      </c>
      <c r="J63" s="129"/>
    </row>
    <row r="64" spans="2:10" ht="15.6">
      <c r="B64" s="179"/>
      <c r="C64" s="13" t="s">
        <v>59</v>
      </c>
      <c r="D64" s="14" t="s">
        <v>60</v>
      </c>
      <c r="E64" s="37"/>
      <c r="F64" s="80">
        <v>398.03224999999992</v>
      </c>
      <c r="G64" s="146">
        <v>0</v>
      </c>
      <c r="H64" s="17"/>
      <c r="I64" s="144">
        <f t="shared" si="2"/>
        <v>0</v>
      </c>
      <c r="J64" s="129"/>
    </row>
    <row r="65" spans="2:10" ht="15.6">
      <c r="B65" s="179"/>
      <c r="C65" s="13" t="s">
        <v>61</v>
      </c>
      <c r="D65" s="14" t="s">
        <v>123</v>
      </c>
      <c r="E65" s="37"/>
      <c r="F65" s="80">
        <v>513.89474999999982</v>
      </c>
      <c r="G65" s="146">
        <v>0</v>
      </c>
      <c r="H65" s="17"/>
      <c r="I65" s="144">
        <f t="shared" si="2"/>
        <v>0</v>
      </c>
      <c r="J65" s="129"/>
    </row>
    <row r="66" spans="2:10" ht="15.6">
      <c r="B66" s="179"/>
      <c r="C66" s="13" t="s">
        <v>62</v>
      </c>
      <c r="D66" s="14" t="s">
        <v>124</v>
      </c>
      <c r="E66" s="37"/>
      <c r="F66" s="80">
        <v>543.84074999999996</v>
      </c>
      <c r="G66" s="146">
        <v>0</v>
      </c>
      <c r="H66" s="17"/>
      <c r="I66" s="144">
        <f t="shared" si="2"/>
        <v>0</v>
      </c>
      <c r="J66" s="129"/>
    </row>
    <row r="67" spans="2:10" ht="15.6">
      <c r="B67" s="179"/>
      <c r="C67" s="13" t="s">
        <v>63</v>
      </c>
      <c r="D67" s="14" t="s">
        <v>125</v>
      </c>
      <c r="E67" s="37"/>
      <c r="F67" s="80">
        <v>513.00349999999992</v>
      </c>
      <c r="G67" s="146">
        <v>0</v>
      </c>
      <c r="H67" s="17"/>
      <c r="I67" s="144">
        <f t="shared" si="2"/>
        <v>0</v>
      </c>
      <c r="J67" s="129"/>
    </row>
    <row r="68" spans="2:10" ht="15.6">
      <c r="B68" s="179"/>
      <c r="C68" s="138" t="s">
        <v>64</v>
      </c>
      <c r="D68" s="137" t="s">
        <v>65</v>
      </c>
      <c r="E68" s="46"/>
      <c r="F68" s="80">
        <v>342.59649999999988</v>
      </c>
      <c r="G68" s="146">
        <v>0</v>
      </c>
      <c r="H68" s="17"/>
      <c r="I68" s="144">
        <f t="shared" si="2"/>
        <v>0</v>
      </c>
      <c r="J68" s="129"/>
    </row>
    <row r="69" spans="2:10" ht="15.6">
      <c r="B69" s="179"/>
      <c r="C69" s="13" t="s">
        <v>66</v>
      </c>
      <c r="D69" s="14" t="s">
        <v>67</v>
      </c>
      <c r="E69" s="37"/>
      <c r="F69" s="80">
        <v>1295.6992500000003</v>
      </c>
      <c r="G69" s="146">
        <v>0</v>
      </c>
      <c r="H69" s="17"/>
      <c r="I69" s="144">
        <f t="shared" si="2"/>
        <v>0</v>
      </c>
      <c r="J69" s="129"/>
    </row>
    <row r="70" spans="2:10" ht="15.6">
      <c r="B70" s="179"/>
      <c r="C70" s="13" t="s">
        <v>259</v>
      </c>
      <c r="D70" s="14" t="s">
        <v>332</v>
      </c>
      <c r="E70" s="37"/>
      <c r="F70" s="80">
        <v>1070.573076923077</v>
      </c>
      <c r="G70" s="146">
        <v>0</v>
      </c>
      <c r="H70" s="17"/>
      <c r="I70" s="144">
        <f t="shared" si="2"/>
        <v>0</v>
      </c>
      <c r="J70" s="129"/>
    </row>
    <row r="71" spans="2:10" ht="15.6">
      <c r="B71" s="179"/>
      <c r="C71" s="13" t="s">
        <v>395</v>
      </c>
      <c r="D71" s="14" t="s">
        <v>396</v>
      </c>
      <c r="E71" s="37"/>
      <c r="F71" s="80">
        <v>629.57555555555564</v>
      </c>
      <c r="G71" s="146">
        <v>0</v>
      </c>
      <c r="H71" s="17"/>
      <c r="I71" s="144">
        <f t="shared" si="2"/>
        <v>0</v>
      </c>
      <c r="J71" s="129"/>
    </row>
    <row r="72" spans="2:10" ht="15.6">
      <c r="B72" s="179"/>
      <c r="C72" s="13" t="s">
        <v>413</v>
      </c>
      <c r="D72" s="14" t="s">
        <v>414</v>
      </c>
      <c r="E72" s="37"/>
      <c r="F72" s="80">
        <v>659.52500000000009</v>
      </c>
      <c r="G72" s="146">
        <v>0</v>
      </c>
      <c r="H72" s="17"/>
      <c r="I72" s="144">
        <f t="shared" si="2"/>
        <v>0</v>
      </c>
      <c r="J72" s="129"/>
    </row>
    <row r="73" spans="2:10" ht="15.6">
      <c r="B73" s="179"/>
      <c r="C73" s="13" t="s">
        <v>424</v>
      </c>
      <c r="D73" s="14" t="s">
        <v>423</v>
      </c>
      <c r="E73" s="37"/>
      <c r="F73" s="81">
        <v>1430.2846428571429</v>
      </c>
      <c r="G73" s="146">
        <v>0</v>
      </c>
      <c r="H73" s="17"/>
      <c r="I73" s="144">
        <f t="shared" ref="I73" si="3">SUM(F73*G73)</f>
        <v>0</v>
      </c>
      <c r="J73" s="129"/>
    </row>
    <row r="74" spans="2:10" ht="15.6">
      <c r="B74" s="180"/>
      <c r="C74" s="13" t="s">
        <v>457</v>
      </c>
      <c r="D74" s="14" t="s">
        <v>447</v>
      </c>
      <c r="E74" s="37"/>
      <c r="F74" s="81">
        <v>599.52</v>
      </c>
      <c r="G74" s="146">
        <v>0</v>
      </c>
      <c r="H74" s="17"/>
      <c r="I74" s="144">
        <f t="shared" si="2"/>
        <v>0</v>
      </c>
      <c r="J74" s="129"/>
    </row>
    <row r="75" spans="2:10" ht="16.2" thickBot="1">
      <c r="B75" s="10" t="s">
        <v>6</v>
      </c>
      <c r="C75" s="10" t="s">
        <v>7</v>
      </c>
      <c r="D75" s="20" t="s">
        <v>8</v>
      </c>
      <c r="E75" s="45"/>
      <c r="F75" s="59" t="s">
        <v>9</v>
      </c>
      <c r="G75" s="47" t="s">
        <v>126</v>
      </c>
      <c r="H75" s="12"/>
      <c r="I75" s="12" t="s">
        <v>128</v>
      </c>
      <c r="J75" s="129"/>
    </row>
    <row r="76" spans="2:10" ht="15.6" customHeight="1">
      <c r="B76" s="212" t="s">
        <v>415</v>
      </c>
      <c r="C76" s="13" t="s">
        <v>68</v>
      </c>
      <c r="D76" s="14" t="s">
        <v>69</v>
      </c>
      <c r="E76" s="37"/>
      <c r="F76" s="82">
        <v>524.58974999999998</v>
      </c>
      <c r="G76" s="146">
        <v>0</v>
      </c>
      <c r="H76" s="17"/>
      <c r="I76" s="144">
        <f t="shared" ref="I76:I82" si="4">SUM(F76*G76)</f>
        <v>0</v>
      </c>
      <c r="J76" s="129"/>
    </row>
    <row r="77" spans="2:10" ht="15.6">
      <c r="B77" s="179"/>
      <c r="C77" s="13" t="s">
        <v>70</v>
      </c>
      <c r="D77" s="14" t="s">
        <v>71</v>
      </c>
      <c r="E77" s="37"/>
      <c r="F77" s="80">
        <v>714.78250000000003</v>
      </c>
      <c r="G77" s="146">
        <v>0</v>
      </c>
      <c r="H77" s="17"/>
      <c r="I77" s="144">
        <f t="shared" si="4"/>
        <v>0</v>
      </c>
      <c r="J77" s="129"/>
    </row>
    <row r="78" spans="2:10" ht="15.6">
      <c r="B78" s="179"/>
      <c r="C78" s="133">
        <v>463</v>
      </c>
      <c r="D78" s="132" t="s">
        <v>72</v>
      </c>
      <c r="E78" s="148"/>
      <c r="F78" s="80">
        <v>488.22674999999992</v>
      </c>
      <c r="G78" s="146">
        <v>0</v>
      </c>
      <c r="H78" s="17"/>
      <c r="I78" s="144">
        <f t="shared" si="4"/>
        <v>0</v>
      </c>
      <c r="J78" s="129"/>
    </row>
    <row r="79" spans="2:10" ht="15.6">
      <c r="B79" s="179"/>
      <c r="C79" s="133">
        <v>464</v>
      </c>
      <c r="D79" s="132" t="s">
        <v>73</v>
      </c>
      <c r="E79" s="148"/>
      <c r="F79" s="80">
        <v>492.32650000000001</v>
      </c>
      <c r="G79" s="146">
        <v>0</v>
      </c>
      <c r="H79" s="17"/>
      <c r="I79" s="144">
        <f t="shared" si="4"/>
        <v>0</v>
      </c>
      <c r="J79" s="129"/>
    </row>
    <row r="80" spans="2:10" ht="15.6">
      <c r="B80" s="179"/>
      <c r="C80" s="133">
        <v>470</v>
      </c>
      <c r="D80" s="132" t="s">
        <v>74</v>
      </c>
      <c r="E80" s="148"/>
      <c r="F80" s="80">
        <v>522.27250000000004</v>
      </c>
      <c r="G80" s="146">
        <v>0</v>
      </c>
      <c r="H80" s="17"/>
      <c r="I80" s="144">
        <f t="shared" si="4"/>
        <v>0</v>
      </c>
      <c r="J80" s="129"/>
    </row>
    <row r="81" spans="2:10" ht="15.6">
      <c r="B81" s="179"/>
      <c r="C81" s="133">
        <v>471</v>
      </c>
      <c r="D81" s="132" t="s">
        <v>75</v>
      </c>
      <c r="E81" s="148"/>
      <c r="F81" s="80">
        <v>522.27250000000004</v>
      </c>
      <c r="G81" s="146">
        <v>0</v>
      </c>
      <c r="H81" s="17"/>
      <c r="I81" s="144">
        <f t="shared" si="4"/>
        <v>0</v>
      </c>
      <c r="J81" s="129"/>
    </row>
    <row r="82" spans="2:10" ht="15.6">
      <c r="B82" s="180"/>
      <c r="C82" s="133">
        <v>520</v>
      </c>
      <c r="D82" s="14" t="s">
        <v>333</v>
      </c>
      <c r="E82" s="148"/>
      <c r="F82" s="80">
        <v>89.659750000000003</v>
      </c>
      <c r="G82" s="146">
        <v>0</v>
      </c>
      <c r="H82" s="17"/>
      <c r="I82" s="144">
        <f t="shared" si="4"/>
        <v>0</v>
      </c>
      <c r="J82" s="129"/>
    </row>
    <row r="83" spans="2:10" ht="16.2" thickBot="1">
      <c r="B83" s="10" t="s">
        <v>6</v>
      </c>
      <c r="C83" s="10" t="s">
        <v>7</v>
      </c>
      <c r="D83" s="20" t="s">
        <v>8</v>
      </c>
      <c r="E83" s="45"/>
      <c r="F83" s="59" t="s">
        <v>9</v>
      </c>
      <c r="G83" s="47" t="s">
        <v>126</v>
      </c>
      <c r="H83" s="12"/>
      <c r="I83" s="12" t="s">
        <v>128</v>
      </c>
      <c r="J83" s="129"/>
    </row>
    <row r="84" spans="2:10" ht="15.6" customHeight="1">
      <c r="B84" s="212" t="s">
        <v>76</v>
      </c>
      <c r="C84" s="13" t="s">
        <v>77</v>
      </c>
      <c r="D84" s="14" t="s">
        <v>78</v>
      </c>
      <c r="E84" s="37"/>
      <c r="F84" s="82">
        <v>339.56624999999991</v>
      </c>
      <c r="G84" s="146">
        <v>0</v>
      </c>
      <c r="H84" s="17"/>
      <c r="I84" s="144">
        <f t="shared" ref="I84:I95" si="5">SUM(F84*G84)</f>
        <v>0</v>
      </c>
      <c r="J84" s="129"/>
    </row>
    <row r="85" spans="2:10" ht="15.6">
      <c r="B85" s="179"/>
      <c r="C85" s="13" t="s">
        <v>79</v>
      </c>
      <c r="D85" s="14" t="s">
        <v>80</v>
      </c>
      <c r="E85" s="37"/>
      <c r="F85" s="80">
        <v>342.41825</v>
      </c>
      <c r="G85" s="146">
        <v>0</v>
      </c>
      <c r="H85" s="17"/>
      <c r="I85" s="144">
        <f t="shared" si="5"/>
        <v>0</v>
      </c>
      <c r="J85" s="129"/>
    </row>
    <row r="86" spans="2:10" ht="15.6">
      <c r="B86" s="179"/>
      <c r="C86" s="13" t="s">
        <v>81</v>
      </c>
      <c r="D86" s="14" t="s">
        <v>82</v>
      </c>
      <c r="E86" s="37"/>
      <c r="F86" s="80">
        <v>257.57125000000002</v>
      </c>
      <c r="G86" s="146">
        <v>0</v>
      </c>
      <c r="H86" s="17"/>
      <c r="I86" s="144">
        <f t="shared" si="5"/>
        <v>0</v>
      </c>
      <c r="J86" s="129"/>
    </row>
    <row r="87" spans="2:10" ht="15.6">
      <c r="B87" s="179"/>
      <c r="C87" s="13" t="s">
        <v>83</v>
      </c>
      <c r="D87" s="14" t="s">
        <v>84</v>
      </c>
      <c r="E87" s="37"/>
      <c r="F87" s="80">
        <v>257.57125000000002</v>
      </c>
      <c r="G87" s="146">
        <v>0</v>
      </c>
      <c r="H87" s="17"/>
      <c r="I87" s="144">
        <f t="shared" si="5"/>
        <v>0</v>
      </c>
      <c r="J87" s="129"/>
    </row>
    <row r="88" spans="2:10" ht="15.6">
      <c r="B88" s="179"/>
      <c r="C88" s="13" t="s">
        <v>85</v>
      </c>
      <c r="D88" s="14" t="s">
        <v>86</v>
      </c>
      <c r="E88" s="37"/>
      <c r="F88" s="80">
        <v>257.57125000000002</v>
      </c>
      <c r="G88" s="146">
        <v>0</v>
      </c>
      <c r="H88" s="17"/>
      <c r="I88" s="144">
        <f t="shared" si="5"/>
        <v>0</v>
      </c>
      <c r="J88" s="129"/>
    </row>
    <row r="89" spans="2:10" ht="15.6">
      <c r="B89" s="179"/>
      <c r="C89" s="13" t="s">
        <v>87</v>
      </c>
      <c r="D89" s="14" t="s">
        <v>88</v>
      </c>
      <c r="E89" s="37"/>
      <c r="F89" s="80">
        <v>257.57125000000002</v>
      </c>
      <c r="G89" s="146">
        <v>0</v>
      </c>
      <c r="H89" s="17"/>
      <c r="I89" s="144">
        <f t="shared" si="5"/>
        <v>0</v>
      </c>
      <c r="J89" s="129"/>
    </row>
    <row r="90" spans="2:10" ht="15.6">
      <c r="B90" s="179"/>
      <c r="C90" s="13" t="s">
        <v>89</v>
      </c>
      <c r="D90" s="14" t="s">
        <v>90</v>
      </c>
      <c r="E90" s="37"/>
      <c r="F90" s="80">
        <v>552.21849999999995</v>
      </c>
      <c r="G90" s="146">
        <v>0</v>
      </c>
      <c r="H90" s="17"/>
      <c r="I90" s="144">
        <f t="shared" si="5"/>
        <v>0</v>
      </c>
      <c r="J90" s="129"/>
    </row>
    <row r="91" spans="2:10" ht="15.6">
      <c r="B91" s="179"/>
      <c r="C91" s="13" t="s">
        <v>91</v>
      </c>
      <c r="D91" s="14" t="s">
        <v>92</v>
      </c>
      <c r="E91" s="37"/>
      <c r="F91" s="80">
        <v>571.29124999999988</v>
      </c>
      <c r="G91" s="146">
        <v>0</v>
      </c>
      <c r="H91" s="17"/>
      <c r="I91" s="144">
        <f t="shared" si="5"/>
        <v>0</v>
      </c>
      <c r="J91" s="129"/>
    </row>
    <row r="92" spans="2:10" ht="15.6">
      <c r="B92" s="179"/>
      <c r="C92" s="13" t="s">
        <v>93</v>
      </c>
      <c r="D92" s="14" t="s">
        <v>94</v>
      </c>
      <c r="E92" s="37"/>
      <c r="F92" s="80">
        <v>380.56375000000003</v>
      </c>
      <c r="G92" s="146">
        <v>0</v>
      </c>
      <c r="H92" s="17"/>
      <c r="I92" s="144">
        <f t="shared" si="5"/>
        <v>0</v>
      </c>
      <c r="J92" s="129"/>
    </row>
    <row r="93" spans="2:10" ht="15.6">
      <c r="B93" s="179"/>
      <c r="C93" s="13" t="s">
        <v>95</v>
      </c>
      <c r="D93" s="14" t="s">
        <v>96</v>
      </c>
      <c r="E93" s="37"/>
      <c r="F93" s="80">
        <v>338.49674999999991</v>
      </c>
      <c r="G93" s="146">
        <v>0</v>
      </c>
      <c r="H93" s="17"/>
      <c r="I93" s="144">
        <f t="shared" si="5"/>
        <v>0</v>
      </c>
      <c r="J93" s="129"/>
    </row>
    <row r="94" spans="2:10" ht="15.6">
      <c r="B94" s="179"/>
      <c r="C94" s="13" t="s">
        <v>97</v>
      </c>
      <c r="D94" s="14" t="s">
        <v>98</v>
      </c>
      <c r="E94" s="37"/>
      <c r="F94" s="80">
        <v>271.83124999999995</v>
      </c>
      <c r="G94" s="146">
        <v>0</v>
      </c>
      <c r="H94" s="17"/>
      <c r="I94" s="144">
        <f t="shared" si="5"/>
        <v>0</v>
      </c>
      <c r="J94" s="129"/>
    </row>
    <row r="95" spans="2:10" ht="15.6">
      <c r="B95" s="92"/>
      <c r="C95" s="13" t="s">
        <v>416</v>
      </c>
      <c r="D95" s="14" t="s">
        <v>430</v>
      </c>
      <c r="E95" s="37"/>
      <c r="F95" s="80">
        <v>355.42607142857139</v>
      </c>
      <c r="G95" s="146">
        <v>0</v>
      </c>
      <c r="H95" s="17"/>
      <c r="I95" s="144">
        <f t="shared" si="5"/>
        <v>0</v>
      </c>
      <c r="J95" s="129"/>
    </row>
    <row r="96" spans="2:10" ht="15.6">
      <c r="B96" s="10" t="s">
        <v>6</v>
      </c>
      <c r="C96" s="10" t="s">
        <v>7</v>
      </c>
      <c r="D96" s="20" t="s">
        <v>8</v>
      </c>
      <c r="E96" s="45"/>
      <c r="F96" s="59" t="s">
        <v>9</v>
      </c>
      <c r="G96" s="48" t="s">
        <v>126</v>
      </c>
      <c r="H96" s="12"/>
      <c r="I96" s="12" t="s">
        <v>128</v>
      </c>
      <c r="J96" s="129"/>
    </row>
    <row r="97" spans="2:10" ht="15.6">
      <c r="B97" s="212" t="s">
        <v>400</v>
      </c>
      <c r="C97" s="13" t="s">
        <v>338</v>
      </c>
      <c r="D97" s="14" t="s">
        <v>373</v>
      </c>
      <c r="E97" s="37"/>
      <c r="F97" s="81">
        <v>620.84474999999998</v>
      </c>
      <c r="G97" s="146">
        <v>0</v>
      </c>
      <c r="H97" s="17"/>
      <c r="I97" s="144">
        <f t="shared" ref="I97:I102" si="6">SUM(F97*G97)</f>
        <v>0</v>
      </c>
      <c r="J97" s="129"/>
    </row>
    <row r="98" spans="2:10" ht="15.6">
      <c r="B98" s="179"/>
      <c r="C98" s="13" t="s">
        <v>340</v>
      </c>
      <c r="D98" s="14" t="s">
        <v>371</v>
      </c>
      <c r="E98" s="37"/>
      <c r="F98" s="81">
        <v>312.47225000000003</v>
      </c>
      <c r="G98" s="146">
        <v>0</v>
      </c>
      <c r="H98" s="17"/>
      <c r="I98" s="144">
        <f t="shared" si="6"/>
        <v>0</v>
      </c>
      <c r="J98" s="129"/>
    </row>
    <row r="99" spans="2:10" ht="15.6">
      <c r="B99" s="179"/>
      <c r="C99" s="13" t="s">
        <v>341</v>
      </c>
      <c r="D99" s="14" t="s">
        <v>374</v>
      </c>
      <c r="E99" s="37"/>
      <c r="F99" s="81">
        <v>372.36424999999991</v>
      </c>
      <c r="G99" s="146">
        <v>0</v>
      </c>
      <c r="H99" s="17"/>
      <c r="I99" s="144">
        <f t="shared" si="6"/>
        <v>0</v>
      </c>
      <c r="J99" s="129"/>
    </row>
    <row r="100" spans="2:10" ht="15.6">
      <c r="B100" s="179"/>
      <c r="C100" s="13" t="s">
        <v>342</v>
      </c>
      <c r="D100" s="14" t="s">
        <v>375</v>
      </c>
      <c r="E100" s="37"/>
      <c r="F100" s="81">
        <v>312.47225000000003</v>
      </c>
      <c r="G100" s="146">
        <v>0</v>
      </c>
      <c r="H100" s="17"/>
      <c r="I100" s="144">
        <f t="shared" si="6"/>
        <v>0</v>
      </c>
      <c r="J100" s="129"/>
    </row>
    <row r="101" spans="2:10" ht="15.6">
      <c r="B101" s="179"/>
      <c r="C101" s="13" t="s">
        <v>397</v>
      </c>
      <c r="D101" s="14" t="s">
        <v>99</v>
      </c>
      <c r="E101" s="37"/>
      <c r="F101" s="81">
        <v>273.9711111111111</v>
      </c>
      <c r="G101" s="146">
        <v>0</v>
      </c>
      <c r="H101" s="17"/>
      <c r="I101" s="144">
        <f t="shared" si="6"/>
        <v>0</v>
      </c>
      <c r="J101" s="129"/>
    </row>
    <row r="102" spans="2:10" ht="15.6">
      <c r="B102" s="180"/>
      <c r="C102" s="13" t="s">
        <v>398</v>
      </c>
      <c r="D102" s="14" t="s">
        <v>399</v>
      </c>
      <c r="E102" s="37"/>
      <c r="F102" s="81">
        <v>899.27555555555557</v>
      </c>
      <c r="G102" s="146">
        <v>0</v>
      </c>
      <c r="H102" s="17"/>
      <c r="I102" s="144">
        <f t="shared" si="6"/>
        <v>0</v>
      </c>
      <c r="J102" s="129"/>
    </row>
    <row r="103" spans="2:10" ht="16.2" thickBot="1">
      <c r="B103" s="10" t="s">
        <v>6</v>
      </c>
      <c r="C103" s="10" t="s">
        <v>7</v>
      </c>
      <c r="D103" s="20" t="s">
        <v>8</v>
      </c>
      <c r="E103" s="45"/>
      <c r="F103" s="59" t="s">
        <v>9</v>
      </c>
      <c r="G103" s="48" t="s">
        <v>126</v>
      </c>
      <c r="H103" s="12"/>
      <c r="I103" s="12" t="s">
        <v>128</v>
      </c>
      <c r="J103" s="129"/>
    </row>
    <row r="104" spans="2:10" ht="15.6">
      <c r="B104" s="212" t="s">
        <v>361</v>
      </c>
      <c r="C104" s="135" t="s">
        <v>334</v>
      </c>
      <c r="D104" s="134" t="s">
        <v>365</v>
      </c>
      <c r="E104" s="37"/>
      <c r="F104" s="83">
        <v>2764.3009999999995</v>
      </c>
      <c r="G104" s="146">
        <v>0</v>
      </c>
      <c r="H104" s="17"/>
      <c r="I104" s="144">
        <f>SUM(F104*G104)</f>
        <v>0</v>
      </c>
      <c r="J104" s="129"/>
    </row>
    <row r="105" spans="2:10" ht="15.6">
      <c r="B105" s="179"/>
      <c r="C105" s="135" t="s">
        <v>335</v>
      </c>
      <c r="D105" s="134" t="s">
        <v>366</v>
      </c>
      <c r="E105" s="37"/>
      <c r="F105" s="81">
        <v>458.81549999999999</v>
      </c>
      <c r="G105" s="146">
        <v>0</v>
      </c>
      <c r="H105" s="17"/>
      <c r="I105" s="144">
        <f>SUM(F105*G105)</f>
        <v>0</v>
      </c>
      <c r="J105" s="129"/>
    </row>
    <row r="106" spans="2:10" ht="15.6">
      <c r="B106" s="179"/>
      <c r="C106" s="135" t="s">
        <v>336</v>
      </c>
      <c r="D106" s="134" t="s">
        <v>367</v>
      </c>
      <c r="E106" s="37"/>
      <c r="F106" s="81">
        <v>764.69249999999988</v>
      </c>
      <c r="G106" s="146">
        <v>0</v>
      </c>
      <c r="H106" s="17"/>
      <c r="I106" s="144">
        <f>SUM(F106*G106)</f>
        <v>0</v>
      </c>
      <c r="J106" s="129"/>
    </row>
    <row r="107" spans="2:10" ht="15.6">
      <c r="B107" s="179"/>
      <c r="C107" s="135" t="s">
        <v>337</v>
      </c>
      <c r="D107" s="134" t="s">
        <v>368</v>
      </c>
      <c r="E107" s="37"/>
      <c r="F107" s="81">
        <v>764.69249999999988</v>
      </c>
      <c r="G107" s="146">
        <v>0</v>
      </c>
      <c r="H107" s="17"/>
      <c r="I107" s="144">
        <f>SUM(F107*G107)</f>
        <v>0</v>
      </c>
      <c r="J107" s="129"/>
    </row>
    <row r="108" spans="2:10" ht="15.6">
      <c r="B108" s="179"/>
      <c r="C108" s="135" t="s">
        <v>339</v>
      </c>
      <c r="D108" s="134" t="s">
        <v>370</v>
      </c>
      <c r="E108" s="37"/>
      <c r="F108" s="81">
        <v>856.49125000000004</v>
      </c>
      <c r="G108" s="146">
        <v>0</v>
      </c>
      <c r="H108" s="17"/>
      <c r="I108" s="144">
        <f>SUM(F108*G108)</f>
        <v>0</v>
      </c>
      <c r="J108" s="129"/>
    </row>
    <row r="109" spans="2:10" ht="15.6">
      <c r="B109" s="10" t="s">
        <v>6</v>
      </c>
      <c r="C109" s="10" t="s">
        <v>7</v>
      </c>
      <c r="D109" s="20" t="s">
        <v>8</v>
      </c>
      <c r="E109" s="45"/>
      <c r="F109" s="59" t="s">
        <v>9</v>
      </c>
      <c r="G109" s="48" t="s">
        <v>126</v>
      </c>
      <c r="H109" s="12"/>
      <c r="I109" s="12" t="s">
        <v>128</v>
      </c>
      <c r="J109" s="129"/>
    </row>
    <row r="110" spans="2:10" ht="15.6">
      <c r="B110" s="179" t="s">
        <v>100</v>
      </c>
      <c r="C110" s="13" t="s">
        <v>101</v>
      </c>
      <c r="D110" s="14" t="s">
        <v>102</v>
      </c>
      <c r="E110" s="37"/>
      <c r="F110" s="80">
        <v>60.070249999999994</v>
      </c>
      <c r="G110" s="146">
        <v>0</v>
      </c>
      <c r="H110" s="17"/>
      <c r="I110" s="144">
        <f t="shared" ref="I110:I124" si="7">SUM(F110*G110)</f>
        <v>0</v>
      </c>
      <c r="J110" s="129"/>
    </row>
    <row r="111" spans="2:10" ht="15.6">
      <c r="B111" s="179"/>
      <c r="C111" s="13" t="s">
        <v>103</v>
      </c>
      <c r="D111" s="14" t="s">
        <v>104</v>
      </c>
      <c r="E111" s="37"/>
      <c r="F111" s="80">
        <v>132.61799999999999</v>
      </c>
      <c r="G111" s="146">
        <v>0</v>
      </c>
      <c r="H111" s="17"/>
      <c r="I111" s="144">
        <f t="shared" si="7"/>
        <v>0</v>
      </c>
      <c r="J111" s="129"/>
    </row>
    <row r="112" spans="2:10" ht="15.6">
      <c r="B112" s="179"/>
      <c r="C112" s="13" t="s">
        <v>105</v>
      </c>
      <c r="D112" s="14" t="s">
        <v>106</v>
      </c>
      <c r="E112" s="37"/>
      <c r="F112" s="80">
        <v>342.41825</v>
      </c>
      <c r="G112" s="146">
        <v>0</v>
      </c>
      <c r="H112" s="17"/>
      <c r="I112" s="144">
        <f t="shared" si="7"/>
        <v>0</v>
      </c>
      <c r="J112" s="129"/>
    </row>
    <row r="113" spans="2:10" ht="15.6">
      <c r="B113" s="179"/>
      <c r="C113" s="13" t="s">
        <v>107</v>
      </c>
      <c r="D113" s="14" t="s">
        <v>108</v>
      </c>
      <c r="E113" s="37"/>
      <c r="F113" s="80">
        <v>124.062</v>
      </c>
      <c r="G113" s="146">
        <v>0</v>
      </c>
      <c r="H113" s="17"/>
      <c r="I113" s="144">
        <f t="shared" si="7"/>
        <v>0</v>
      </c>
      <c r="J113" s="129"/>
    </row>
    <row r="114" spans="2:10" ht="15.6">
      <c r="B114" s="179"/>
      <c r="C114" s="13" t="s">
        <v>109</v>
      </c>
      <c r="D114" s="14" t="s">
        <v>110</v>
      </c>
      <c r="E114" s="37"/>
      <c r="F114" s="80">
        <v>257.57125000000002</v>
      </c>
      <c r="G114" s="146">
        <v>0</v>
      </c>
      <c r="H114" s="17"/>
      <c r="I114" s="144">
        <f t="shared" si="7"/>
        <v>0</v>
      </c>
      <c r="J114" s="129"/>
    </row>
    <row r="115" spans="2:10" ht="15.6">
      <c r="B115" s="179"/>
      <c r="C115" s="13" t="s">
        <v>111</v>
      </c>
      <c r="D115" s="14" t="s">
        <v>112</v>
      </c>
      <c r="E115" s="37"/>
      <c r="F115" s="80">
        <v>399.63649999999996</v>
      </c>
      <c r="G115" s="146">
        <v>0</v>
      </c>
      <c r="H115" s="17"/>
      <c r="I115" s="144">
        <f t="shared" si="7"/>
        <v>0</v>
      </c>
      <c r="J115" s="129"/>
    </row>
    <row r="116" spans="2:10" ht="15.6">
      <c r="B116" s="179"/>
      <c r="C116" s="13" t="s">
        <v>113</v>
      </c>
      <c r="D116" s="14" t="s">
        <v>114</v>
      </c>
      <c r="E116" s="37"/>
      <c r="F116" s="80">
        <v>762.01874999999984</v>
      </c>
      <c r="G116" s="146">
        <v>0</v>
      </c>
      <c r="H116" s="17"/>
      <c r="I116" s="144">
        <f t="shared" si="7"/>
        <v>0</v>
      </c>
      <c r="J116" s="129"/>
    </row>
    <row r="117" spans="2:10" ht="15.6">
      <c r="B117" s="179"/>
      <c r="C117" s="13" t="s">
        <v>115</v>
      </c>
      <c r="D117" s="14" t="s">
        <v>116</v>
      </c>
      <c r="E117" s="37"/>
      <c r="F117" s="80">
        <v>762.01874999999984</v>
      </c>
      <c r="G117" s="146">
        <v>0</v>
      </c>
      <c r="H117" s="17"/>
      <c r="I117" s="144">
        <f t="shared" si="7"/>
        <v>0</v>
      </c>
      <c r="J117" s="129"/>
    </row>
    <row r="118" spans="2:10" ht="15.6">
      <c r="B118" s="179"/>
      <c r="C118" s="13" t="s">
        <v>117</v>
      </c>
      <c r="D118" s="14" t="s">
        <v>118</v>
      </c>
      <c r="E118" s="37"/>
      <c r="F118" s="80">
        <v>115.1495</v>
      </c>
      <c r="G118" s="146">
        <v>0</v>
      </c>
      <c r="H118" s="17"/>
      <c r="I118" s="144">
        <f t="shared" si="7"/>
        <v>0</v>
      </c>
      <c r="J118" s="129"/>
    </row>
    <row r="119" spans="2:10" ht="15.6">
      <c r="B119" s="179"/>
      <c r="C119" s="13" t="s">
        <v>119</v>
      </c>
      <c r="D119" s="14" t="s">
        <v>120</v>
      </c>
      <c r="E119" s="37"/>
      <c r="F119" s="80">
        <v>424.05674999999991</v>
      </c>
      <c r="G119" s="146">
        <v>0</v>
      </c>
      <c r="H119" s="17"/>
      <c r="I119" s="144">
        <f t="shared" si="7"/>
        <v>0</v>
      </c>
      <c r="J119" s="129"/>
    </row>
    <row r="120" spans="2:10" ht="15.6">
      <c r="B120" s="179"/>
      <c r="C120" s="13" t="s">
        <v>135</v>
      </c>
      <c r="D120" s="14" t="s">
        <v>136</v>
      </c>
      <c r="E120" s="37"/>
      <c r="F120" s="80">
        <v>72.725999999999985</v>
      </c>
      <c r="G120" s="146">
        <v>0</v>
      </c>
      <c r="H120" s="17"/>
      <c r="I120" s="144">
        <f t="shared" si="7"/>
        <v>0</v>
      </c>
      <c r="J120" s="129"/>
    </row>
    <row r="121" spans="2:10" ht="15.6">
      <c r="B121" s="179"/>
      <c r="C121" s="133">
        <v>521</v>
      </c>
      <c r="D121" s="14" t="s">
        <v>343</v>
      </c>
      <c r="E121" s="147"/>
      <c r="F121" s="80">
        <v>303.73799999999994</v>
      </c>
      <c r="G121" s="146">
        <v>0</v>
      </c>
      <c r="H121" s="17"/>
      <c r="I121" s="144">
        <f t="shared" si="7"/>
        <v>0</v>
      </c>
      <c r="J121" s="129"/>
    </row>
    <row r="122" spans="2:10" ht="15.6">
      <c r="B122" s="179"/>
      <c r="C122" s="133">
        <v>522</v>
      </c>
      <c r="D122" s="14" t="s">
        <v>344</v>
      </c>
      <c r="E122" s="147"/>
      <c r="F122" s="80">
        <v>303.73799999999994</v>
      </c>
      <c r="G122" s="146">
        <v>0</v>
      </c>
      <c r="H122" s="17"/>
      <c r="I122" s="144">
        <f t="shared" si="7"/>
        <v>0</v>
      </c>
      <c r="J122" s="129"/>
    </row>
    <row r="123" spans="2:10" ht="15.6">
      <c r="B123" s="179"/>
      <c r="C123" s="133">
        <v>523</v>
      </c>
      <c r="D123" s="14" t="s">
        <v>345</v>
      </c>
      <c r="E123" s="147"/>
      <c r="F123" s="80">
        <v>265.23599999999999</v>
      </c>
      <c r="G123" s="146">
        <v>0</v>
      </c>
      <c r="H123" s="17"/>
      <c r="I123" s="144">
        <f t="shared" si="7"/>
        <v>0</v>
      </c>
      <c r="J123" s="129"/>
    </row>
    <row r="124" spans="2:10" ht="15.6">
      <c r="B124" s="180"/>
      <c r="C124" s="133">
        <v>524</v>
      </c>
      <c r="D124" s="132" t="s">
        <v>346</v>
      </c>
      <c r="E124" s="147"/>
      <c r="F124" s="80">
        <v>517.81624999999997</v>
      </c>
      <c r="G124" s="146">
        <v>0</v>
      </c>
      <c r="H124" s="17"/>
      <c r="I124" s="144">
        <f t="shared" si="7"/>
        <v>0</v>
      </c>
      <c r="J124" s="129"/>
    </row>
    <row r="125" spans="2:10" ht="15.6">
      <c r="B125" s="10" t="s">
        <v>6</v>
      </c>
      <c r="C125" s="10" t="s">
        <v>7</v>
      </c>
      <c r="D125" s="20" t="s">
        <v>8</v>
      </c>
      <c r="E125" s="45"/>
      <c r="F125" s="59" t="s">
        <v>9</v>
      </c>
      <c r="G125" s="47" t="s">
        <v>126</v>
      </c>
      <c r="H125" s="12"/>
      <c r="I125" s="12" t="s">
        <v>128</v>
      </c>
      <c r="J125" s="129"/>
    </row>
    <row r="126" spans="2:10" ht="15.6">
      <c r="B126" s="181" t="s">
        <v>459</v>
      </c>
      <c r="C126" s="13" t="s">
        <v>121</v>
      </c>
      <c r="D126" s="14" t="s">
        <v>122</v>
      </c>
      <c r="E126" s="37"/>
      <c r="F126" s="80">
        <v>568.4392499999999</v>
      </c>
      <c r="G126" s="146">
        <v>0</v>
      </c>
      <c r="H126" s="17"/>
      <c r="I126" s="144">
        <f>SUM(F126*G126)</f>
        <v>0</v>
      </c>
      <c r="J126" s="129"/>
    </row>
    <row r="127" spans="2:10" ht="15.6">
      <c r="B127" s="181"/>
      <c r="C127" s="13" t="s">
        <v>401</v>
      </c>
      <c r="D127" s="14" t="s">
        <v>402</v>
      </c>
      <c r="E127" s="37"/>
      <c r="F127" s="80">
        <v>308.36962962962963</v>
      </c>
      <c r="G127" s="146">
        <v>0</v>
      </c>
      <c r="H127" s="17"/>
      <c r="I127" s="144">
        <f>SUM(F127*G127)</f>
        <v>0</v>
      </c>
      <c r="J127" s="129"/>
    </row>
    <row r="128" spans="2:10" ht="15.6">
      <c r="B128" s="10" t="s">
        <v>6</v>
      </c>
      <c r="C128" s="10" t="s">
        <v>7</v>
      </c>
      <c r="D128" s="20" t="s">
        <v>8</v>
      </c>
      <c r="E128" s="45"/>
      <c r="F128" s="59" t="s">
        <v>9</v>
      </c>
      <c r="G128" s="47" t="s">
        <v>126</v>
      </c>
      <c r="H128" s="12"/>
      <c r="I128" s="12" t="s">
        <v>128</v>
      </c>
      <c r="J128" s="129"/>
    </row>
    <row r="129" spans="2:10" ht="15.6">
      <c r="B129" s="212" t="s">
        <v>403</v>
      </c>
      <c r="C129" s="13" t="s">
        <v>376</v>
      </c>
      <c r="D129" s="14" t="s">
        <v>381</v>
      </c>
      <c r="E129" s="78"/>
      <c r="F129" s="80">
        <v>1460.2262962962961</v>
      </c>
      <c r="G129" s="145">
        <v>0</v>
      </c>
      <c r="H129" s="17"/>
      <c r="I129" s="144">
        <f>SUM(F129*G129)</f>
        <v>0</v>
      </c>
      <c r="J129" s="129"/>
    </row>
    <row r="130" spans="2:10" ht="15.6">
      <c r="B130" s="179"/>
      <c r="C130" s="13" t="s">
        <v>377</v>
      </c>
      <c r="D130" s="14" t="s">
        <v>382</v>
      </c>
      <c r="E130" s="78"/>
      <c r="F130" s="80">
        <v>402.48850000000004</v>
      </c>
      <c r="G130" s="145">
        <v>0</v>
      </c>
      <c r="H130" s="17"/>
      <c r="I130" s="144">
        <f>SUM(F130*G130)</f>
        <v>0</v>
      </c>
      <c r="J130" s="129"/>
    </row>
    <row r="131" spans="2:10" ht="15.6">
      <c r="B131" s="179"/>
      <c r="C131" s="13" t="s">
        <v>378</v>
      </c>
      <c r="D131" s="14" t="s">
        <v>383</v>
      </c>
      <c r="E131" s="78"/>
      <c r="F131" s="80">
        <v>381.09849999999994</v>
      </c>
      <c r="G131" s="145">
        <v>0</v>
      </c>
      <c r="H131" s="17"/>
      <c r="I131" s="144">
        <f>SUM(F131*G131)</f>
        <v>0</v>
      </c>
      <c r="J131" s="129"/>
    </row>
    <row r="132" spans="2:10" ht="15.6">
      <c r="B132" s="179"/>
      <c r="C132" s="13" t="s">
        <v>379</v>
      </c>
      <c r="D132" s="14" t="s">
        <v>384</v>
      </c>
      <c r="E132" s="78"/>
      <c r="F132" s="80">
        <v>402.48850000000004</v>
      </c>
      <c r="G132" s="145">
        <v>0</v>
      </c>
      <c r="H132" s="17"/>
      <c r="I132" s="144">
        <f>SUM(F132*G132)</f>
        <v>0</v>
      </c>
      <c r="J132" s="129"/>
    </row>
    <row r="133" spans="2:10" ht="16.2" thickBot="1">
      <c r="B133" s="179"/>
      <c r="C133" s="13" t="s">
        <v>380</v>
      </c>
      <c r="D133" s="14" t="s">
        <v>385</v>
      </c>
      <c r="E133" s="78"/>
      <c r="F133" s="84">
        <v>440.99222222222221</v>
      </c>
      <c r="G133" s="145">
        <v>0</v>
      </c>
      <c r="H133" s="17"/>
      <c r="I133" s="144">
        <f>SUM(F133*G133)</f>
        <v>0</v>
      </c>
      <c r="J133" s="129"/>
    </row>
    <row r="134" spans="2:10" ht="14.4" customHeight="1">
      <c r="B134" s="185"/>
      <c r="C134" s="186"/>
      <c r="D134" s="186"/>
      <c r="E134" s="186"/>
      <c r="F134" s="186"/>
      <c r="G134" s="186"/>
      <c r="H134" s="186"/>
      <c r="I134" s="187"/>
    </row>
    <row r="135" spans="2:10" ht="14.4" customHeight="1">
      <c r="B135" s="190" t="s">
        <v>199</v>
      </c>
      <c r="C135" s="190"/>
      <c r="D135" s="190"/>
      <c r="E135" s="190"/>
      <c r="F135" s="190"/>
      <c r="G135" s="190"/>
      <c r="H135" s="190"/>
      <c r="I135" s="190"/>
    </row>
    <row r="136" spans="2:10" ht="14.4" customHeight="1">
      <c r="B136" s="188" t="s">
        <v>212</v>
      </c>
      <c r="C136" s="188"/>
      <c r="D136" s="188"/>
      <c r="E136" s="188"/>
      <c r="F136" s="188"/>
      <c r="G136" s="188"/>
      <c r="H136" s="188"/>
      <c r="I136" s="188"/>
    </row>
    <row r="137" spans="2:10" ht="14.4" customHeight="1">
      <c r="B137" s="10" t="s">
        <v>6</v>
      </c>
      <c r="C137" s="10" t="s">
        <v>7</v>
      </c>
      <c r="D137" s="20" t="s">
        <v>213</v>
      </c>
      <c r="E137" s="16"/>
      <c r="F137" s="59" t="s">
        <v>9</v>
      </c>
      <c r="G137" s="12" t="s">
        <v>126</v>
      </c>
      <c r="H137" s="12"/>
      <c r="I137" s="12" t="s">
        <v>128</v>
      </c>
    </row>
    <row r="138" spans="2:10" ht="15.6">
      <c r="B138" s="213" t="s">
        <v>453</v>
      </c>
      <c r="C138" s="18">
        <v>1001</v>
      </c>
      <c r="D138" s="19" t="s">
        <v>138</v>
      </c>
      <c r="E138" s="16"/>
      <c r="F138" s="85">
        <v>15.626153846153844</v>
      </c>
      <c r="G138" s="65">
        <v>0</v>
      </c>
      <c r="H138" s="12"/>
      <c r="I138" s="94">
        <f>SUM(F138*G138)</f>
        <v>0</v>
      </c>
    </row>
    <row r="139" spans="2:10" ht="15.6">
      <c r="B139" s="213"/>
      <c r="C139" s="18">
        <v>1008</v>
      </c>
      <c r="D139" s="19" t="s">
        <v>448</v>
      </c>
      <c r="E139" s="16"/>
      <c r="F139" s="85">
        <v>18.84</v>
      </c>
      <c r="G139" s="65">
        <v>0</v>
      </c>
      <c r="H139" s="12"/>
      <c r="I139" s="94">
        <f>SUM(F139*G139)</f>
        <v>0</v>
      </c>
    </row>
    <row r="140" spans="2:10" ht="15.6">
      <c r="B140" s="214"/>
      <c r="C140" s="99">
        <v>1148</v>
      </c>
      <c r="D140" s="96" t="s">
        <v>388</v>
      </c>
      <c r="E140" s="16"/>
      <c r="F140" s="85">
        <v>1.6046153846153848</v>
      </c>
      <c r="G140" s="65">
        <v>0</v>
      </c>
      <c r="H140" s="12"/>
      <c r="I140" s="94">
        <f>SUM(F140*G140)</f>
        <v>0</v>
      </c>
    </row>
    <row r="141" spans="2:10" ht="15.6">
      <c r="B141" s="10" t="s">
        <v>6</v>
      </c>
      <c r="C141" s="10" t="s">
        <v>7</v>
      </c>
      <c r="D141" s="20" t="s">
        <v>213</v>
      </c>
      <c r="E141" s="16"/>
      <c r="F141" s="59" t="s">
        <v>9</v>
      </c>
      <c r="G141" s="58" t="s">
        <v>126</v>
      </c>
      <c r="H141" s="12"/>
      <c r="I141" s="12" t="s">
        <v>128</v>
      </c>
    </row>
    <row r="142" spans="2:10" ht="15.6" customHeight="1">
      <c r="B142" s="210" t="s">
        <v>139</v>
      </c>
      <c r="C142" s="18">
        <v>1100</v>
      </c>
      <c r="D142" s="19" t="s">
        <v>140</v>
      </c>
      <c r="E142" s="16"/>
      <c r="F142" s="85">
        <v>10.144615384615385</v>
      </c>
      <c r="G142" s="65">
        <v>0</v>
      </c>
      <c r="H142" s="12"/>
      <c r="I142" s="94">
        <f>SUM(F142*G142)</f>
        <v>0</v>
      </c>
    </row>
    <row r="143" spans="2:10" ht="15.6">
      <c r="B143" s="211"/>
      <c r="C143" s="18">
        <v>1106</v>
      </c>
      <c r="D143" s="19" t="s">
        <v>141</v>
      </c>
      <c r="E143" s="16"/>
      <c r="F143" s="85">
        <v>3.22</v>
      </c>
      <c r="G143" s="65">
        <v>0</v>
      </c>
      <c r="H143" s="12"/>
      <c r="I143" s="94">
        <f>SUM(F143*G143)</f>
        <v>0</v>
      </c>
    </row>
    <row r="144" spans="2:10" ht="15.6">
      <c r="B144" s="211"/>
      <c r="C144" s="18">
        <v>1139</v>
      </c>
      <c r="D144" s="97" t="s">
        <v>347</v>
      </c>
      <c r="E144" s="16"/>
      <c r="F144" s="86">
        <v>1.7230769230769232</v>
      </c>
      <c r="G144" s="65">
        <v>0</v>
      </c>
      <c r="H144" s="12"/>
      <c r="I144" s="94">
        <f>SUM(F144*G144)</f>
        <v>0</v>
      </c>
    </row>
    <row r="145" spans="2:9" ht="15.6">
      <c r="B145" s="211"/>
      <c r="C145" s="18">
        <v>1147</v>
      </c>
      <c r="D145" s="98" t="s">
        <v>389</v>
      </c>
      <c r="E145" s="16"/>
      <c r="F145" s="85">
        <v>2.1</v>
      </c>
      <c r="G145" s="65">
        <v>0</v>
      </c>
      <c r="H145" s="12"/>
      <c r="I145" s="94">
        <f>SUM(F145*G145)</f>
        <v>0</v>
      </c>
    </row>
    <row r="146" spans="2:9" ht="15.6">
      <c r="B146" s="10" t="s">
        <v>6</v>
      </c>
      <c r="C146" s="10" t="s">
        <v>7</v>
      </c>
      <c r="D146" s="20" t="s">
        <v>213</v>
      </c>
      <c r="E146" s="16"/>
      <c r="F146" s="59" t="s">
        <v>9</v>
      </c>
      <c r="G146" s="58" t="s">
        <v>126</v>
      </c>
      <c r="H146" s="12"/>
      <c r="I146" s="12" t="s">
        <v>128</v>
      </c>
    </row>
    <row r="147" spans="2:9" ht="15.6" customHeight="1">
      <c r="B147" s="191" t="s">
        <v>196</v>
      </c>
      <c r="C147" s="18">
        <v>1201</v>
      </c>
      <c r="D147" s="19" t="s">
        <v>142</v>
      </c>
      <c r="E147" s="16"/>
      <c r="F147" s="85">
        <v>62.79538461538462</v>
      </c>
      <c r="G147" s="65">
        <v>0</v>
      </c>
      <c r="H147" s="12"/>
      <c r="I147" s="94">
        <f t="shared" ref="I147:I155" si="8">SUM(F147*G147)</f>
        <v>0</v>
      </c>
    </row>
    <row r="148" spans="2:9" ht="15.6" customHeight="1">
      <c r="B148" s="191"/>
      <c r="C148" s="18">
        <v>1207</v>
      </c>
      <c r="D148" s="19" t="s">
        <v>455</v>
      </c>
      <c r="E148" s="16"/>
      <c r="F148" s="85">
        <v>298.75</v>
      </c>
      <c r="G148" s="65">
        <v>0</v>
      </c>
      <c r="H148" s="12"/>
      <c r="I148" s="94">
        <f t="shared" ref="I148" si="9">SUM(F148*G148)</f>
        <v>0</v>
      </c>
    </row>
    <row r="149" spans="2:9" ht="15.6">
      <c r="B149" s="191"/>
      <c r="C149" s="18">
        <v>1210</v>
      </c>
      <c r="D149" s="19" t="s">
        <v>143</v>
      </c>
      <c r="E149" s="16"/>
      <c r="F149" s="85">
        <v>100.95076923076921</v>
      </c>
      <c r="G149" s="65">
        <v>0</v>
      </c>
      <c r="H149" s="12"/>
      <c r="I149" s="94">
        <f t="shared" si="8"/>
        <v>0</v>
      </c>
    </row>
    <row r="150" spans="2:9" ht="15.6">
      <c r="B150" s="191"/>
      <c r="C150" s="202">
        <v>1502</v>
      </c>
      <c r="D150" s="19" t="s">
        <v>144</v>
      </c>
      <c r="E150" s="16"/>
      <c r="F150" s="85">
        <v>78.249230769230763</v>
      </c>
      <c r="G150" s="65">
        <v>0</v>
      </c>
      <c r="H150" s="12"/>
      <c r="I150" s="94">
        <f t="shared" si="8"/>
        <v>0</v>
      </c>
    </row>
    <row r="151" spans="2:9" ht="15.6">
      <c r="B151" s="191"/>
      <c r="C151" s="203"/>
      <c r="D151" s="19" t="s">
        <v>145</v>
      </c>
      <c r="E151" s="16"/>
      <c r="F151" s="85">
        <v>156.49846153846153</v>
      </c>
      <c r="G151" s="65">
        <v>0</v>
      </c>
      <c r="H151" s="12"/>
      <c r="I151" s="94">
        <f t="shared" si="8"/>
        <v>0</v>
      </c>
    </row>
    <row r="152" spans="2:9" ht="15.6">
      <c r="B152" s="191"/>
      <c r="C152" s="204"/>
      <c r="D152" s="19" t="s">
        <v>146</v>
      </c>
      <c r="E152" s="16"/>
      <c r="F152" s="85">
        <v>234.75846153846157</v>
      </c>
      <c r="G152" s="65">
        <v>0</v>
      </c>
      <c r="H152" s="12"/>
      <c r="I152" s="94">
        <f t="shared" si="8"/>
        <v>0</v>
      </c>
    </row>
    <row r="153" spans="2:9" ht="15.6">
      <c r="B153" s="191"/>
      <c r="C153" s="18">
        <v>1505</v>
      </c>
      <c r="D153" s="19" t="s">
        <v>147</v>
      </c>
      <c r="E153" s="16"/>
      <c r="F153" s="85">
        <v>672.81846153846152</v>
      </c>
      <c r="G153" s="65">
        <v>0</v>
      </c>
      <c r="H153" s="12"/>
      <c r="I153" s="94">
        <f t="shared" si="8"/>
        <v>0</v>
      </c>
    </row>
    <row r="154" spans="2:9" ht="15.6">
      <c r="B154" s="191"/>
      <c r="C154" s="18">
        <v>1536</v>
      </c>
      <c r="D154" s="19" t="s">
        <v>148</v>
      </c>
      <c r="E154" s="16"/>
      <c r="F154" s="85">
        <v>788.57692307692309</v>
      </c>
      <c r="G154" s="65">
        <v>0</v>
      </c>
      <c r="H154" s="12"/>
      <c r="I154" s="94">
        <f t="shared" si="8"/>
        <v>0</v>
      </c>
    </row>
    <row r="155" spans="2:9" ht="16.2" thickBot="1">
      <c r="B155" s="191"/>
      <c r="C155" s="18">
        <v>1301</v>
      </c>
      <c r="D155" s="19" t="s">
        <v>149</v>
      </c>
      <c r="E155" s="16"/>
      <c r="F155" s="87">
        <v>62.563199999999995</v>
      </c>
      <c r="G155" s="65">
        <v>0</v>
      </c>
      <c r="H155" s="12"/>
      <c r="I155" s="94">
        <f t="shared" si="8"/>
        <v>0</v>
      </c>
    </row>
    <row r="156" spans="2:9" ht="15.6">
      <c r="B156" s="10" t="s">
        <v>6</v>
      </c>
      <c r="C156" s="10" t="s">
        <v>7</v>
      </c>
      <c r="D156" s="20" t="s">
        <v>213</v>
      </c>
      <c r="E156" s="16"/>
      <c r="F156" s="59" t="s">
        <v>9</v>
      </c>
      <c r="G156" s="58" t="s">
        <v>126</v>
      </c>
      <c r="H156" s="12"/>
      <c r="I156" s="12" t="s">
        <v>128</v>
      </c>
    </row>
    <row r="157" spans="2:9" ht="15.6" customHeight="1">
      <c r="B157" s="194" t="s">
        <v>197</v>
      </c>
      <c r="C157" s="18">
        <v>1212</v>
      </c>
      <c r="D157" s="19" t="s">
        <v>261</v>
      </c>
      <c r="E157" s="16"/>
      <c r="F157" s="100">
        <v>0.01</v>
      </c>
      <c r="G157" s="65">
        <v>0</v>
      </c>
      <c r="H157" s="12"/>
      <c r="I157" s="94">
        <f>SUM(F157*G157)</f>
        <v>0</v>
      </c>
    </row>
    <row r="158" spans="2:9" ht="15.6" customHeight="1">
      <c r="B158" s="194"/>
      <c r="C158" s="18">
        <v>1223</v>
      </c>
      <c r="D158" s="19" t="s">
        <v>262</v>
      </c>
      <c r="E158" s="16"/>
      <c r="F158" s="100">
        <v>0.01</v>
      </c>
      <c r="G158" s="65">
        <v>0</v>
      </c>
      <c r="H158" s="12"/>
      <c r="I158" s="94">
        <f>SUM(F158*G158)</f>
        <v>0</v>
      </c>
    </row>
    <row r="159" spans="2:9" ht="15.6">
      <c r="B159" s="194"/>
      <c r="C159" s="18">
        <v>1537</v>
      </c>
      <c r="D159" s="19" t="s">
        <v>150</v>
      </c>
      <c r="E159" s="16"/>
      <c r="F159" s="100">
        <v>0.01</v>
      </c>
      <c r="G159" s="65">
        <v>0</v>
      </c>
      <c r="H159" s="12"/>
      <c r="I159" s="94">
        <f>SUM(F159*G159)</f>
        <v>0</v>
      </c>
    </row>
    <row r="160" spans="2:9" ht="15.6">
      <c r="B160" s="10" t="s">
        <v>6</v>
      </c>
      <c r="C160" s="10" t="s">
        <v>7</v>
      </c>
      <c r="D160" s="20" t="s">
        <v>213</v>
      </c>
      <c r="E160" s="16"/>
      <c r="F160" s="59" t="s">
        <v>9</v>
      </c>
      <c r="G160" s="58" t="s">
        <v>126</v>
      </c>
      <c r="H160" s="12"/>
      <c r="I160" s="12" t="s">
        <v>128</v>
      </c>
    </row>
    <row r="161" spans="2:9" ht="15.6">
      <c r="B161" s="198" t="s">
        <v>456</v>
      </c>
      <c r="C161" s="18">
        <v>1503</v>
      </c>
      <c r="D161" s="19" t="s">
        <v>151</v>
      </c>
      <c r="E161" s="16"/>
      <c r="F161" s="85">
        <v>1690.9738461538464</v>
      </c>
      <c r="G161" s="65">
        <v>0</v>
      </c>
      <c r="H161" s="12"/>
      <c r="I161" s="94">
        <f t="shared" ref="I161:I180" si="10">SUM(F161*G161)</f>
        <v>0</v>
      </c>
    </row>
    <row r="162" spans="2:9" ht="15.6">
      <c r="B162" s="198"/>
      <c r="C162" s="18">
        <v>1508</v>
      </c>
      <c r="D162" s="19" t="s">
        <v>152</v>
      </c>
      <c r="E162" s="16"/>
      <c r="F162" s="85">
        <v>900</v>
      </c>
      <c r="G162" s="65">
        <v>0</v>
      </c>
      <c r="H162" s="12"/>
      <c r="I162" s="94">
        <f t="shared" si="10"/>
        <v>0</v>
      </c>
    </row>
    <row r="163" spans="2:9" ht="15.6">
      <c r="B163" s="198"/>
      <c r="C163" s="18">
        <v>1509</v>
      </c>
      <c r="D163" s="19" t="s">
        <v>348</v>
      </c>
      <c r="E163" s="16"/>
      <c r="F163" s="85">
        <v>900</v>
      </c>
      <c r="G163" s="65">
        <v>0</v>
      </c>
      <c r="H163" s="12"/>
      <c r="I163" s="94">
        <f t="shared" si="10"/>
        <v>0</v>
      </c>
    </row>
    <row r="164" spans="2:9" ht="15.6">
      <c r="B164" s="198"/>
      <c r="C164" s="18">
        <v>1510</v>
      </c>
      <c r="D164" s="19" t="s">
        <v>153</v>
      </c>
      <c r="E164" s="16"/>
      <c r="F164" s="85">
        <v>900</v>
      </c>
      <c r="G164" s="65">
        <v>0</v>
      </c>
      <c r="H164" s="12"/>
      <c r="I164" s="94">
        <f t="shared" si="10"/>
        <v>0</v>
      </c>
    </row>
    <row r="165" spans="2:9" ht="15.6">
      <c r="B165" s="198"/>
      <c r="C165" s="18">
        <v>1511</v>
      </c>
      <c r="D165" s="19" t="s">
        <v>154</v>
      </c>
      <c r="E165" s="16"/>
      <c r="F165" s="85">
        <v>900</v>
      </c>
      <c r="G165" s="65">
        <v>0</v>
      </c>
      <c r="H165" s="12"/>
      <c r="I165" s="94">
        <f t="shared" si="10"/>
        <v>0</v>
      </c>
    </row>
    <row r="166" spans="2:9" ht="15.6">
      <c r="B166" s="198"/>
      <c r="C166" s="18">
        <v>1512</v>
      </c>
      <c r="D166" s="19" t="s">
        <v>155</v>
      </c>
      <c r="E166" s="16"/>
      <c r="F166" s="85">
        <v>900</v>
      </c>
      <c r="G166" s="65">
        <v>0</v>
      </c>
      <c r="H166" s="12"/>
      <c r="I166" s="94">
        <f t="shared" si="10"/>
        <v>0</v>
      </c>
    </row>
    <row r="167" spans="2:9" ht="15.6">
      <c r="B167" s="198"/>
      <c r="C167" s="18">
        <v>1513</v>
      </c>
      <c r="D167" s="19" t="s">
        <v>156</v>
      </c>
      <c r="E167" s="16"/>
      <c r="F167" s="85">
        <v>900</v>
      </c>
      <c r="G167" s="65">
        <v>0</v>
      </c>
      <c r="H167" s="12"/>
      <c r="I167" s="94">
        <f t="shared" si="10"/>
        <v>0</v>
      </c>
    </row>
    <row r="168" spans="2:9" ht="15.6">
      <c r="B168" s="198"/>
      <c r="C168" s="18">
        <v>1514</v>
      </c>
      <c r="D168" s="19" t="s">
        <v>157</v>
      </c>
      <c r="E168" s="16"/>
      <c r="F168" s="85">
        <v>900</v>
      </c>
      <c r="G168" s="65">
        <v>0</v>
      </c>
      <c r="H168" s="12"/>
      <c r="I168" s="94">
        <f t="shared" si="10"/>
        <v>0</v>
      </c>
    </row>
    <row r="169" spans="2:9" ht="15.6">
      <c r="B169" s="198"/>
      <c r="C169" s="18">
        <v>1515</v>
      </c>
      <c r="D169" s="19" t="s">
        <v>158</v>
      </c>
      <c r="E169" s="16"/>
      <c r="F169" s="85">
        <v>900</v>
      </c>
      <c r="G169" s="65">
        <v>0</v>
      </c>
      <c r="H169" s="12"/>
      <c r="I169" s="94">
        <f t="shared" si="10"/>
        <v>0</v>
      </c>
    </row>
    <row r="170" spans="2:9" ht="15.6">
      <c r="B170" s="198"/>
      <c r="C170" s="18">
        <v>1518</v>
      </c>
      <c r="D170" s="19" t="s">
        <v>417</v>
      </c>
      <c r="E170" s="16"/>
      <c r="F170" s="85">
        <v>900</v>
      </c>
      <c r="G170" s="65">
        <v>0</v>
      </c>
      <c r="H170" s="12"/>
      <c r="I170" s="94">
        <f t="shared" si="10"/>
        <v>0</v>
      </c>
    </row>
    <row r="171" spans="2:9" ht="15.6">
      <c r="B171" s="198"/>
      <c r="C171" s="18">
        <v>1528</v>
      </c>
      <c r="D171" s="19" t="s">
        <v>159</v>
      </c>
      <c r="E171" s="16"/>
      <c r="F171" s="85">
        <v>900</v>
      </c>
      <c r="G171" s="65">
        <v>0</v>
      </c>
      <c r="H171" s="12"/>
      <c r="I171" s="94">
        <f t="shared" si="10"/>
        <v>0</v>
      </c>
    </row>
    <row r="172" spans="2:9" ht="15.6">
      <c r="B172" s="198"/>
      <c r="C172" s="18">
        <v>1532</v>
      </c>
      <c r="D172" s="19" t="s">
        <v>160</v>
      </c>
      <c r="E172" s="16"/>
      <c r="F172" s="85">
        <v>1000</v>
      </c>
      <c r="G172" s="65">
        <v>0</v>
      </c>
      <c r="H172" s="12"/>
      <c r="I172" s="94">
        <f t="shared" si="10"/>
        <v>0</v>
      </c>
    </row>
    <row r="173" spans="2:9" ht="15.6">
      <c r="B173" s="198"/>
      <c r="C173" s="18">
        <v>1533</v>
      </c>
      <c r="D173" s="19" t="s">
        <v>161</v>
      </c>
      <c r="E173" s="16"/>
      <c r="F173" s="85">
        <v>900</v>
      </c>
      <c r="G173" s="65">
        <v>0</v>
      </c>
      <c r="H173" s="12"/>
      <c r="I173" s="94">
        <f t="shared" si="10"/>
        <v>0</v>
      </c>
    </row>
    <row r="174" spans="2:9" ht="15.6">
      <c r="B174" s="198"/>
      <c r="C174" s="18">
        <v>1534</v>
      </c>
      <c r="D174" s="19" t="s">
        <v>162</v>
      </c>
      <c r="E174" s="16"/>
      <c r="F174" s="85">
        <v>900</v>
      </c>
      <c r="G174" s="65">
        <v>0</v>
      </c>
      <c r="H174" s="12"/>
      <c r="I174" s="94">
        <f t="shared" si="10"/>
        <v>0</v>
      </c>
    </row>
    <row r="175" spans="2:9" ht="15.6">
      <c r="B175" s="198"/>
      <c r="C175" s="18">
        <v>1535</v>
      </c>
      <c r="D175" s="19" t="s">
        <v>163</v>
      </c>
      <c r="E175" s="16"/>
      <c r="F175" s="85">
        <v>900</v>
      </c>
      <c r="G175" s="65">
        <v>0</v>
      </c>
      <c r="H175" s="12"/>
      <c r="I175" s="94">
        <f t="shared" si="10"/>
        <v>0</v>
      </c>
    </row>
    <row r="176" spans="2:9" ht="15.6">
      <c r="B176" s="198"/>
      <c r="C176" s="18">
        <v>1539</v>
      </c>
      <c r="D176" s="19" t="s">
        <v>164</v>
      </c>
      <c r="E176" s="16"/>
      <c r="F176" s="85">
        <v>900</v>
      </c>
      <c r="G176" s="65">
        <v>0</v>
      </c>
      <c r="H176" s="12"/>
      <c r="I176" s="94">
        <f t="shared" si="10"/>
        <v>0</v>
      </c>
    </row>
    <row r="177" spans="2:9" ht="15.6">
      <c r="B177" s="198"/>
      <c r="C177" s="18">
        <v>1541</v>
      </c>
      <c r="D177" s="19" t="s">
        <v>349</v>
      </c>
      <c r="E177" s="16"/>
      <c r="F177" s="85">
        <v>900</v>
      </c>
      <c r="G177" s="65">
        <v>0</v>
      </c>
      <c r="H177" s="12"/>
      <c r="I177" s="94">
        <f t="shared" si="10"/>
        <v>0</v>
      </c>
    </row>
    <row r="178" spans="2:9" ht="15.6">
      <c r="B178" s="198"/>
      <c r="C178" s="18">
        <v>1542</v>
      </c>
      <c r="D178" s="19" t="s">
        <v>390</v>
      </c>
      <c r="E178" s="16"/>
      <c r="F178" s="85">
        <v>900</v>
      </c>
      <c r="G178" s="65">
        <v>0</v>
      </c>
      <c r="H178" s="12"/>
      <c r="I178" s="94">
        <f t="shared" si="10"/>
        <v>0</v>
      </c>
    </row>
    <row r="179" spans="2:9" ht="15.6">
      <c r="B179" s="198"/>
      <c r="C179" s="18">
        <v>7003</v>
      </c>
      <c r="D179" s="19" t="s">
        <v>391</v>
      </c>
      <c r="E179" s="16"/>
      <c r="F179" s="85">
        <v>700</v>
      </c>
      <c r="G179" s="65">
        <v>0</v>
      </c>
      <c r="H179" s="12"/>
      <c r="I179" s="94">
        <f t="shared" si="10"/>
        <v>0</v>
      </c>
    </row>
    <row r="180" spans="2:9" ht="15.6">
      <c r="B180" s="199"/>
      <c r="C180" s="18">
        <v>7009</v>
      </c>
      <c r="D180" s="19" t="s">
        <v>404</v>
      </c>
      <c r="E180" s="16"/>
      <c r="F180" s="85">
        <v>700</v>
      </c>
      <c r="G180" s="65">
        <v>0</v>
      </c>
      <c r="H180" s="12"/>
      <c r="I180" s="94">
        <f t="shared" si="10"/>
        <v>0</v>
      </c>
    </row>
    <row r="181" spans="2:9" ht="15.6">
      <c r="B181" s="10" t="s">
        <v>6</v>
      </c>
      <c r="C181" s="10" t="s">
        <v>7</v>
      </c>
      <c r="D181" s="20" t="s">
        <v>213</v>
      </c>
      <c r="E181" s="16"/>
      <c r="F181" s="59" t="s">
        <v>9</v>
      </c>
      <c r="G181" s="58" t="s">
        <v>126</v>
      </c>
      <c r="H181" s="12"/>
      <c r="I181" s="59" t="s">
        <v>128</v>
      </c>
    </row>
    <row r="182" spans="2:9" ht="15.6" customHeight="1">
      <c r="B182" s="197" t="s">
        <v>166</v>
      </c>
      <c r="C182" s="101" t="s">
        <v>167</v>
      </c>
      <c r="D182" s="19" t="s">
        <v>168</v>
      </c>
      <c r="E182" s="16"/>
      <c r="F182" s="85">
        <v>466.4153846153846</v>
      </c>
      <c r="G182" s="65">
        <v>0</v>
      </c>
      <c r="H182" s="12"/>
      <c r="I182" s="94">
        <f t="shared" ref="I182:I190" si="11">SUM(F182*G182)</f>
        <v>0</v>
      </c>
    </row>
    <row r="183" spans="2:9" ht="15.6">
      <c r="B183" s="198"/>
      <c r="C183" s="101" t="s">
        <v>169</v>
      </c>
      <c r="D183" s="19" t="s">
        <v>170</v>
      </c>
      <c r="E183" s="16"/>
      <c r="F183" s="85">
        <v>311.54307692307697</v>
      </c>
      <c r="G183" s="65">
        <v>0</v>
      </c>
      <c r="H183" s="12"/>
      <c r="I183" s="94">
        <f t="shared" si="11"/>
        <v>0</v>
      </c>
    </row>
    <row r="184" spans="2:9" ht="15.6">
      <c r="B184" s="198"/>
      <c r="C184" s="18">
        <v>1608</v>
      </c>
      <c r="D184" s="19" t="s">
        <v>171</v>
      </c>
      <c r="E184" s="16"/>
      <c r="F184" s="85">
        <v>171.45692307692309</v>
      </c>
      <c r="G184" s="65">
        <v>0</v>
      </c>
      <c r="H184" s="12"/>
      <c r="I184" s="94">
        <f t="shared" si="11"/>
        <v>0</v>
      </c>
    </row>
    <row r="185" spans="2:9" ht="15.6">
      <c r="B185" s="198"/>
      <c r="C185" s="18">
        <v>1609</v>
      </c>
      <c r="D185" s="19" t="s">
        <v>172</v>
      </c>
      <c r="E185" s="16"/>
      <c r="F185" s="85">
        <v>186.92153846153843</v>
      </c>
      <c r="G185" s="65">
        <v>0</v>
      </c>
      <c r="H185" s="12"/>
      <c r="I185" s="94">
        <f t="shared" si="11"/>
        <v>0</v>
      </c>
    </row>
    <row r="186" spans="2:9" ht="15.6">
      <c r="B186" s="198"/>
      <c r="C186" s="18">
        <v>1610</v>
      </c>
      <c r="D186" s="19" t="s">
        <v>173</v>
      </c>
      <c r="E186" s="16"/>
      <c r="F186" s="85">
        <v>78.249230769230763</v>
      </c>
      <c r="G186" s="65">
        <v>0</v>
      </c>
      <c r="H186" s="12"/>
      <c r="I186" s="94">
        <f t="shared" si="11"/>
        <v>0</v>
      </c>
    </row>
    <row r="187" spans="2:9" ht="15.6">
      <c r="B187" s="198"/>
      <c r="C187" s="18">
        <v>1611</v>
      </c>
      <c r="D187" s="19" t="s">
        <v>174</v>
      </c>
      <c r="E187" s="16"/>
      <c r="F187" s="85">
        <v>227.00461538461539</v>
      </c>
      <c r="G187" s="65">
        <v>0</v>
      </c>
      <c r="H187" s="12"/>
      <c r="I187" s="94">
        <f t="shared" si="11"/>
        <v>0</v>
      </c>
    </row>
    <row r="188" spans="2:9" ht="15.6">
      <c r="B188" s="198"/>
      <c r="C188" s="18">
        <v>1612</v>
      </c>
      <c r="D188" s="19" t="s">
        <v>175</v>
      </c>
      <c r="E188" s="16"/>
      <c r="F188" s="85">
        <v>156.16461538461539</v>
      </c>
      <c r="G188" s="65">
        <v>0</v>
      </c>
      <c r="H188" s="12"/>
      <c r="I188" s="94">
        <f t="shared" si="11"/>
        <v>0</v>
      </c>
    </row>
    <row r="189" spans="2:9" ht="15.6">
      <c r="B189" s="198"/>
      <c r="C189" s="18">
        <v>1636</v>
      </c>
      <c r="D189" s="19" t="s">
        <v>176</v>
      </c>
      <c r="E189" s="22"/>
      <c r="F189" s="86">
        <v>378.35538461538459</v>
      </c>
      <c r="G189" s="65">
        <v>0</v>
      </c>
      <c r="H189" s="12"/>
      <c r="I189" s="94">
        <f t="shared" si="11"/>
        <v>0</v>
      </c>
    </row>
    <row r="190" spans="2:9" ht="16.2" thickBot="1">
      <c r="B190" s="199"/>
      <c r="C190" s="18">
        <v>1637</v>
      </c>
      <c r="D190" s="19" t="s">
        <v>263</v>
      </c>
      <c r="E190" s="22"/>
      <c r="F190" s="87">
        <v>164.05846153846153</v>
      </c>
      <c r="G190" s="65">
        <v>0</v>
      </c>
      <c r="H190" s="12"/>
      <c r="I190" s="94">
        <f t="shared" si="11"/>
        <v>0</v>
      </c>
    </row>
    <row r="191" spans="2:9" ht="15.6">
      <c r="B191" s="10" t="s">
        <v>6</v>
      </c>
      <c r="C191" s="10" t="s">
        <v>7</v>
      </c>
      <c r="D191" s="20" t="s">
        <v>213</v>
      </c>
      <c r="E191" s="16"/>
      <c r="F191" s="59" t="s">
        <v>9</v>
      </c>
      <c r="G191" s="58" t="s">
        <v>126</v>
      </c>
      <c r="H191" s="12"/>
      <c r="I191" s="12" t="s">
        <v>128</v>
      </c>
    </row>
    <row r="192" spans="2:9" ht="15.6" customHeight="1">
      <c r="B192" s="197" t="s">
        <v>260</v>
      </c>
      <c r="C192" s="101" t="s">
        <v>177</v>
      </c>
      <c r="D192" s="19" t="s">
        <v>178</v>
      </c>
      <c r="E192" s="16"/>
      <c r="F192" s="85">
        <v>250</v>
      </c>
      <c r="G192" s="65">
        <v>0</v>
      </c>
      <c r="H192" s="12"/>
      <c r="I192" s="94">
        <f t="shared" ref="I192:I203" si="12">SUM(F192*G192)</f>
        <v>0</v>
      </c>
    </row>
    <row r="193" spans="2:9" ht="15.6">
      <c r="B193" s="198"/>
      <c r="C193" s="101" t="s">
        <v>179</v>
      </c>
      <c r="D193" s="19" t="s">
        <v>82</v>
      </c>
      <c r="E193" s="16"/>
      <c r="F193" s="85">
        <v>250</v>
      </c>
      <c r="G193" s="65">
        <v>0</v>
      </c>
      <c r="H193" s="12"/>
      <c r="I193" s="94">
        <f t="shared" si="12"/>
        <v>0</v>
      </c>
    </row>
    <row r="194" spans="2:9" ht="15.6">
      <c r="B194" s="198"/>
      <c r="C194" s="101" t="s">
        <v>180</v>
      </c>
      <c r="D194" s="19" t="s">
        <v>181</v>
      </c>
      <c r="E194" s="16"/>
      <c r="F194" s="85">
        <v>250</v>
      </c>
      <c r="G194" s="65">
        <v>0</v>
      </c>
      <c r="H194" s="12"/>
      <c r="I194" s="94">
        <f t="shared" si="12"/>
        <v>0</v>
      </c>
    </row>
    <row r="195" spans="2:9" ht="15.6">
      <c r="B195" s="198"/>
      <c r="C195" s="101" t="s">
        <v>182</v>
      </c>
      <c r="D195" s="19" t="s">
        <v>88</v>
      </c>
      <c r="E195" s="16"/>
      <c r="F195" s="85">
        <v>250</v>
      </c>
      <c r="G195" s="65">
        <v>0</v>
      </c>
      <c r="H195" s="12"/>
      <c r="I195" s="94">
        <f t="shared" si="12"/>
        <v>0</v>
      </c>
    </row>
    <row r="196" spans="2:9" ht="15.6">
      <c r="B196" s="198"/>
      <c r="C196" s="101" t="s">
        <v>183</v>
      </c>
      <c r="D196" s="19" t="s">
        <v>184</v>
      </c>
      <c r="E196" s="16"/>
      <c r="F196" s="85">
        <v>250</v>
      </c>
      <c r="G196" s="65">
        <v>0</v>
      </c>
      <c r="H196" s="12"/>
      <c r="I196" s="94">
        <f t="shared" si="12"/>
        <v>0</v>
      </c>
    </row>
    <row r="197" spans="2:9" ht="15.6">
      <c r="B197" s="198"/>
      <c r="C197" s="101" t="s">
        <v>185</v>
      </c>
      <c r="D197" s="19" t="s">
        <v>104</v>
      </c>
      <c r="E197" s="16"/>
      <c r="F197" s="85">
        <v>250</v>
      </c>
      <c r="G197" s="65">
        <v>0</v>
      </c>
      <c r="H197" s="12"/>
      <c r="I197" s="94">
        <f t="shared" si="12"/>
        <v>0</v>
      </c>
    </row>
    <row r="198" spans="2:9" ht="15.6">
      <c r="B198" s="208"/>
      <c r="C198" s="102">
        <v>4001</v>
      </c>
      <c r="D198" s="98" t="s">
        <v>264</v>
      </c>
      <c r="E198" s="16"/>
      <c r="F198" s="85">
        <v>140</v>
      </c>
      <c r="G198" s="65">
        <v>0</v>
      </c>
      <c r="H198" s="12"/>
      <c r="I198" s="94">
        <f t="shared" si="12"/>
        <v>0</v>
      </c>
    </row>
    <row r="199" spans="2:9" ht="15.6">
      <c r="B199" s="208"/>
      <c r="C199" s="102">
        <v>4002</v>
      </c>
      <c r="D199" s="98" t="s">
        <v>265</v>
      </c>
      <c r="E199" s="16"/>
      <c r="F199" s="85">
        <v>140</v>
      </c>
      <c r="G199" s="65">
        <v>0</v>
      </c>
      <c r="H199" s="12"/>
      <c r="I199" s="94">
        <f t="shared" si="12"/>
        <v>0</v>
      </c>
    </row>
    <row r="200" spans="2:9" ht="15.6">
      <c r="B200" s="208"/>
      <c r="C200" s="102">
        <v>4004</v>
      </c>
      <c r="D200" s="98" t="s">
        <v>266</v>
      </c>
      <c r="E200" s="16"/>
      <c r="F200" s="85">
        <v>140</v>
      </c>
      <c r="G200" s="65">
        <v>0</v>
      </c>
      <c r="H200" s="12"/>
      <c r="I200" s="94">
        <f t="shared" si="12"/>
        <v>0</v>
      </c>
    </row>
    <row r="201" spans="2:9" ht="15.6">
      <c r="B201" s="208"/>
      <c r="C201" s="102">
        <v>4006</v>
      </c>
      <c r="D201" s="52" t="s">
        <v>267</v>
      </c>
      <c r="E201" s="16"/>
      <c r="F201" s="85">
        <v>140</v>
      </c>
      <c r="G201" s="65">
        <v>0</v>
      </c>
      <c r="H201" s="12"/>
      <c r="I201" s="94">
        <f t="shared" si="12"/>
        <v>0</v>
      </c>
    </row>
    <row r="202" spans="2:9" ht="15.6">
      <c r="B202" s="208"/>
      <c r="C202" s="102">
        <v>4007</v>
      </c>
      <c r="D202" s="52" t="s">
        <v>268</v>
      </c>
      <c r="E202" s="16"/>
      <c r="F202" s="85">
        <v>140</v>
      </c>
      <c r="G202" s="65">
        <v>0</v>
      </c>
      <c r="H202" s="12"/>
      <c r="I202" s="94">
        <f t="shared" si="12"/>
        <v>0</v>
      </c>
    </row>
    <row r="203" spans="2:9" ht="16.2" thickBot="1">
      <c r="B203" s="209"/>
      <c r="C203" s="102">
        <v>4008</v>
      </c>
      <c r="D203" s="103" t="s">
        <v>269</v>
      </c>
      <c r="E203" s="16"/>
      <c r="F203" s="87">
        <v>140</v>
      </c>
      <c r="G203" s="65">
        <v>0</v>
      </c>
      <c r="H203" s="12"/>
      <c r="I203" s="94">
        <f t="shared" si="12"/>
        <v>0</v>
      </c>
    </row>
    <row r="204" spans="2:9" ht="15.6">
      <c r="B204" s="10" t="s">
        <v>6</v>
      </c>
      <c r="C204" s="51" t="s">
        <v>7</v>
      </c>
      <c r="D204" s="20" t="s">
        <v>213</v>
      </c>
      <c r="E204" s="16"/>
      <c r="F204" s="59" t="s">
        <v>9</v>
      </c>
      <c r="G204" s="58" t="s">
        <v>126</v>
      </c>
      <c r="H204" s="12"/>
      <c r="I204" s="12" t="s">
        <v>128</v>
      </c>
    </row>
    <row r="205" spans="2:9" ht="15.6">
      <c r="B205" s="182" t="s">
        <v>198</v>
      </c>
      <c r="C205" s="18">
        <v>1800</v>
      </c>
      <c r="D205" s="19" t="s">
        <v>165</v>
      </c>
      <c r="E205" s="16"/>
      <c r="F205" s="85">
        <v>2.1</v>
      </c>
      <c r="G205" s="65">
        <v>0</v>
      </c>
      <c r="H205" s="12"/>
      <c r="I205" s="94">
        <f t="shared" ref="I205:I215" si="13">SUM(F205*G205)</f>
        <v>0</v>
      </c>
    </row>
    <row r="206" spans="2:9" ht="15.6" customHeight="1">
      <c r="B206" s="183"/>
      <c r="C206" s="101" t="s">
        <v>186</v>
      </c>
      <c r="D206" s="19" t="s">
        <v>187</v>
      </c>
      <c r="E206" s="16"/>
      <c r="F206" s="88">
        <v>31.392307692307693</v>
      </c>
      <c r="G206" s="65">
        <v>0</v>
      </c>
      <c r="H206" s="12"/>
      <c r="I206" s="94">
        <f t="shared" si="13"/>
        <v>0</v>
      </c>
    </row>
    <row r="207" spans="2:9" ht="15.6">
      <c r="B207" s="183"/>
      <c r="C207" s="101" t="s">
        <v>188</v>
      </c>
      <c r="D207" s="19" t="s">
        <v>189</v>
      </c>
      <c r="E207" s="16"/>
      <c r="F207" s="85">
        <v>43.626153846153841</v>
      </c>
      <c r="G207" s="65">
        <v>0</v>
      </c>
      <c r="H207" s="12"/>
      <c r="I207" s="94">
        <f t="shared" si="13"/>
        <v>0</v>
      </c>
    </row>
    <row r="208" spans="2:9" ht="15.6">
      <c r="B208" s="183"/>
      <c r="C208" s="101" t="s">
        <v>190</v>
      </c>
      <c r="D208" s="19" t="s">
        <v>354</v>
      </c>
      <c r="E208" s="16"/>
      <c r="F208" s="85">
        <v>69.709230769230771</v>
      </c>
      <c r="G208" s="65">
        <v>0</v>
      </c>
      <c r="H208" s="12"/>
      <c r="I208" s="94">
        <f t="shared" si="13"/>
        <v>0</v>
      </c>
    </row>
    <row r="209" spans="2:9" ht="15.6">
      <c r="B209" s="183"/>
      <c r="C209" s="101" t="s">
        <v>191</v>
      </c>
      <c r="D209" s="19" t="s">
        <v>353</v>
      </c>
      <c r="E209" s="16"/>
      <c r="F209" s="86">
        <v>54.416923076923084</v>
      </c>
      <c r="G209" s="65">
        <v>0</v>
      </c>
      <c r="H209" s="12"/>
      <c r="I209" s="94">
        <f t="shared" si="13"/>
        <v>0</v>
      </c>
    </row>
    <row r="210" spans="2:9" ht="15.6">
      <c r="B210" s="183"/>
      <c r="C210" s="101" t="s">
        <v>192</v>
      </c>
      <c r="D210" s="19" t="s">
        <v>352</v>
      </c>
      <c r="E210" s="16"/>
      <c r="F210" s="86">
        <v>54.416923076923084</v>
      </c>
      <c r="G210" s="65">
        <v>0</v>
      </c>
      <c r="H210" s="12"/>
      <c r="I210" s="94">
        <f t="shared" si="13"/>
        <v>0</v>
      </c>
    </row>
    <row r="211" spans="2:9" ht="15.6">
      <c r="B211" s="183"/>
      <c r="C211" s="101" t="s">
        <v>193</v>
      </c>
      <c r="D211" s="19" t="s">
        <v>405</v>
      </c>
      <c r="E211" s="16"/>
      <c r="F211" s="86">
        <v>2.5</v>
      </c>
      <c r="G211" s="65">
        <v>0</v>
      </c>
      <c r="H211" s="12"/>
      <c r="I211" s="94">
        <f t="shared" si="13"/>
        <v>0</v>
      </c>
    </row>
    <row r="212" spans="2:9" ht="15.6">
      <c r="B212" s="183"/>
      <c r="C212" s="101" t="s">
        <v>270</v>
      </c>
      <c r="D212" s="97" t="s">
        <v>351</v>
      </c>
      <c r="E212" s="16"/>
      <c r="F212" s="86">
        <v>54.416923076923084</v>
      </c>
      <c r="G212" s="65">
        <v>0</v>
      </c>
      <c r="H212" s="12"/>
      <c r="I212" s="94">
        <f t="shared" si="13"/>
        <v>0</v>
      </c>
    </row>
    <row r="213" spans="2:9" ht="15.6">
      <c r="B213" s="183"/>
      <c r="C213" s="101" t="s">
        <v>271</v>
      </c>
      <c r="D213" s="97" t="s">
        <v>350</v>
      </c>
      <c r="E213" s="16"/>
      <c r="F213" s="86">
        <v>54.416923076923084</v>
      </c>
      <c r="G213" s="65">
        <v>0</v>
      </c>
      <c r="H213" s="12"/>
      <c r="I213" s="94">
        <f t="shared" si="13"/>
        <v>0</v>
      </c>
    </row>
    <row r="214" spans="2:9" ht="15.6">
      <c r="B214" s="183"/>
      <c r="C214" s="101" t="s">
        <v>406</v>
      </c>
      <c r="D214" s="98" t="s">
        <v>408</v>
      </c>
      <c r="E214" s="16"/>
      <c r="F214" s="85">
        <v>3.5</v>
      </c>
      <c r="G214" s="65">
        <v>0</v>
      </c>
      <c r="H214" s="12"/>
      <c r="I214" s="94">
        <f t="shared" si="13"/>
        <v>0</v>
      </c>
    </row>
    <row r="215" spans="2:9" ht="16.2" thickBot="1">
      <c r="B215" s="184"/>
      <c r="C215" s="101" t="s">
        <v>407</v>
      </c>
      <c r="D215" s="104" t="s">
        <v>409</v>
      </c>
      <c r="E215" s="16"/>
      <c r="F215" s="87">
        <v>54.416923076923084</v>
      </c>
      <c r="G215" s="65">
        <v>0</v>
      </c>
      <c r="H215" s="12"/>
      <c r="I215" s="94">
        <f t="shared" si="13"/>
        <v>0</v>
      </c>
    </row>
    <row r="216" spans="2:9" ht="15.6">
      <c r="B216" s="10" t="s">
        <v>6</v>
      </c>
      <c r="C216" s="10" t="s">
        <v>7</v>
      </c>
      <c r="D216" s="20" t="s">
        <v>213</v>
      </c>
      <c r="E216" s="16"/>
      <c r="F216" s="93" t="s">
        <v>9</v>
      </c>
      <c r="G216" s="58" t="s">
        <v>126</v>
      </c>
      <c r="H216" s="12"/>
      <c r="I216" s="12" t="s">
        <v>128</v>
      </c>
    </row>
    <row r="217" spans="2:9" ht="15.6" customHeight="1">
      <c r="B217" s="189" t="s">
        <v>194</v>
      </c>
      <c r="C217" s="101" t="s">
        <v>418</v>
      </c>
      <c r="D217" s="19" t="s">
        <v>433</v>
      </c>
      <c r="E217" s="16"/>
      <c r="F217" s="85">
        <v>70</v>
      </c>
      <c r="G217" s="65">
        <v>0</v>
      </c>
      <c r="H217" s="12"/>
      <c r="I217" s="94">
        <f t="shared" ref="I217:I231" si="14">SUM(F217*G217)</f>
        <v>0</v>
      </c>
    </row>
    <row r="218" spans="2:9" ht="15.6" customHeight="1">
      <c r="B218" s="189"/>
      <c r="C218" s="101" t="s">
        <v>432</v>
      </c>
      <c r="D218" s="19" t="s">
        <v>434</v>
      </c>
      <c r="E218" s="16"/>
      <c r="F218" s="85">
        <v>70</v>
      </c>
      <c r="G218" s="65">
        <v>0</v>
      </c>
      <c r="H218" s="12"/>
      <c r="I218" s="94">
        <f t="shared" si="14"/>
        <v>0</v>
      </c>
    </row>
    <row r="219" spans="2:9" ht="15.6" customHeight="1">
      <c r="B219" s="189"/>
      <c r="C219" s="101" t="s">
        <v>425</v>
      </c>
      <c r="D219" s="19" t="s">
        <v>435</v>
      </c>
      <c r="E219" s="16"/>
      <c r="F219" s="85">
        <v>400</v>
      </c>
      <c r="G219" s="65">
        <v>0</v>
      </c>
      <c r="H219" s="12"/>
      <c r="I219" s="94">
        <f t="shared" si="14"/>
        <v>0</v>
      </c>
    </row>
    <row r="220" spans="2:9" ht="15.6" customHeight="1">
      <c r="B220" s="189"/>
      <c r="C220" s="101" t="s">
        <v>442</v>
      </c>
      <c r="D220" s="19" t="s">
        <v>443</v>
      </c>
      <c r="E220" s="16"/>
      <c r="F220" s="85">
        <v>180</v>
      </c>
      <c r="G220" s="65">
        <v>0</v>
      </c>
      <c r="H220" s="12"/>
      <c r="I220" s="94">
        <f t="shared" ref="I220" si="15">SUM(F220*G220)</f>
        <v>0</v>
      </c>
    </row>
    <row r="221" spans="2:9" ht="15.6" customHeight="1">
      <c r="B221" s="189"/>
      <c r="C221" s="101" t="s">
        <v>436</v>
      </c>
      <c r="D221" s="19" t="s">
        <v>437</v>
      </c>
      <c r="E221" s="16"/>
      <c r="F221" s="88">
        <v>488.96</v>
      </c>
      <c r="G221" s="65">
        <v>0</v>
      </c>
      <c r="H221" s="12"/>
      <c r="I221" s="94">
        <f t="shared" si="14"/>
        <v>0</v>
      </c>
    </row>
    <row r="222" spans="2:9" ht="15.6" customHeight="1">
      <c r="B222" s="189"/>
      <c r="C222" s="18">
        <v>6034</v>
      </c>
      <c r="D222" s="19" t="s">
        <v>195</v>
      </c>
      <c r="E222" s="16"/>
      <c r="F222" s="85">
        <v>80.66</v>
      </c>
      <c r="G222" s="65">
        <v>0</v>
      </c>
      <c r="H222" s="12"/>
      <c r="I222" s="94">
        <f t="shared" si="14"/>
        <v>0</v>
      </c>
    </row>
    <row r="223" spans="2:9" ht="15.6" customHeight="1">
      <c r="B223" s="189"/>
      <c r="C223" s="18">
        <v>6051</v>
      </c>
      <c r="D223" s="19" t="s">
        <v>452</v>
      </c>
      <c r="E223" s="16"/>
      <c r="F223" s="85">
        <v>120</v>
      </c>
      <c r="G223" s="65">
        <v>0</v>
      </c>
      <c r="H223" s="12"/>
      <c r="I223" s="94">
        <f t="shared" si="14"/>
        <v>0</v>
      </c>
    </row>
    <row r="224" spans="2:9" ht="15.6" customHeight="1">
      <c r="B224" s="189"/>
      <c r="C224" s="18">
        <v>6052</v>
      </c>
      <c r="D224" s="19" t="s">
        <v>441</v>
      </c>
      <c r="E224" s="16"/>
      <c r="F224" s="85">
        <v>550</v>
      </c>
      <c r="G224" s="65">
        <v>0</v>
      </c>
      <c r="H224" s="12"/>
      <c r="I224" s="94">
        <f t="shared" si="14"/>
        <v>0</v>
      </c>
    </row>
    <row r="225" spans="2:12" ht="15.6" customHeight="1">
      <c r="B225" s="189"/>
      <c r="C225" s="18">
        <v>6050</v>
      </c>
      <c r="D225" s="19" t="s">
        <v>438</v>
      </c>
      <c r="E225" s="16"/>
      <c r="F225" s="85">
        <v>140</v>
      </c>
      <c r="G225" s="65">
        <v>0</v>
      </c>
      <c r="H225" s="12"/>
      <c r="I225" s="94">
        <f t="shared" si="14"/>
        <v>0</v>
      </c>
    </row>
    <row r="226" spans="2:12" ht="15.6" customHeight="1">
      <c r="B226" s="189"/>
      <c r="C226" s="18">
        <v>6057</v>
      </c>
      <c r="D226" s="19" t="s">
        <v>439</v>
      </c>
      <c r="E226" s="16"/>
      <c r="F226" s="85">
        <v>250</v>
      </c>
      <c r="G226" s="65">
        <v>0</v>
      </c>
      <c r="H226" s="12"/>
      <c r="I226" s="94">
        <f t="shared" si="14"/>
        <v>0</v>
      </c>
    </row>
    <row r="227" spans="2:12" ht="15.6">
      <c r="B227" s="189"/>
      <c r="C227" s="101" t="s">
        <v>419</v>
      </c>
      <c r="D227" s="19" t="s">
        <v>392</v>
      </c>
      <c r="E227" s="16"/>
      <c r="F227" s="85">
        <v>51.85</v>
      </c>
      <c r="G227" s="65">
        <v>0</v>
      </c>
      <c r="H227" s="12"/>
      <c r="I227" s="94">
        <f t="shared" si="14"/>
        <v>0</v>
      </c>
    </row>
    <row r="228" spans="2:12" ht="15.6">
      <c r="B228" s="189"/>
      <c r="C228" s="18">
        <v>6019</v>
      </c>
      <c r="D228" s="19" t="s">
        <v>440</v>
      </c>
      <c r="E228" s="16"/>
      <c r="F228" s="85">
        <v>10</v>
      </c>
      <c r="G228" s="65">
        <v>0</v>
      </c>
      <c r="H228" s="12"/>
      <c r="I228" s="94">
        <f t="shared" si="14"/>
        <v>0</v>
      </c>
    </row>
    <row r="229" spans="2:12" ht="15.6">
      <c r="B229" s="189"/>
      <c r="C229" s="18">
        <v>9087</v>
      </c>
      <c r="D229" s="19" t="s">
        <v>355</v>
      </c>
      <c r="E229" s="16"/>
      <c r="F229" s="85">
        <v>488.96</v>
      </c>
      <c r="G229" s="65">
        <v>0</v>
      </c>
      <c r="H229" s="12"/>
      <c r="I229" s="94">
        <f t="shared" ref="I229:I230" si="16">SUM(F229*G229)</f>
        <v>0</v>
      </c>
    </row>
    <row r="230" spans="2:12" ht="15.6">
      <c r="B230" s="189"/>
      <c r="C230" s="18">
        <v>9088</v>
      </c>
      <c r="D230" s="19" t="s">
        <v>449</v>
      </c>
      <c r="E230" s="16"/>
      <c r="F230" s="85">
        <v>90.1</v>
      </c>
      <c r="G230" s="65">
        <v>0</v>
      </c>
      <c r="H230" s="12"/>
      <c r="I230" s="94">
        <f t="shared" si="16"/>
        <v>0</v>
      </c>
    </row>
    <row r="231" spans="2:12" ht="15.6">
      <c r="B231" s="189"/>
      <c r="C231" s="18">
        <v>9089</v>
      </c>
      <c r="D231" s="19" t="s">
        <v>450</v>
      </c>
      <c r="E231" s="16"/>
      <c r="F231" s="85">
        <v>90.1</v>
      </c>
      <c r="G231" s="65">
        <v>0</v>
      </c>
      <c r="H231" s="12"/>
      <c r="I231" s="94">
        <f t="shared" si="14"/>
        <v>0</v>
      </c>
    </row>
    <row r="232" spans="2:12" ht="15" thickBot="1"/>
    <row r="233" spans="2:12">
      <c r="G233" s="206" t="s">
        <v>202</v>
      </c>
      <c r="H233" s="207"/>
      <c r="I233" s="60">
        <f>SUM(I22:I133)</f>
        <v>0</v>
      </c>
      <c r="K233" s="53" t="s">
        <v>272</v>
      </c>
      <c r="L233" s="53"/>
    </row>
    <row r="234" spans="2:12" ht="15" thickBot="1">
      <c r="G234" s="177" t="s">
        <v>214</v>
      </c>
      <c r="H234" s="178"/>
      <c r="I234" s="61">
        <f>SUM(I137:I231)</f>
        <v>0</v>
      </c>
      <c r="K234" t="s">
        <v>209</v>
      </c>
      <c r="L234" t="s">
        <v>446</v>
      </c>
    </row>
    <row r="235" spans="2:12" ht="15" thickBot="1">
      <c r="G235" s="112" t="s">
        <v>204</v>
      </c>
      <c r="H235" s="143"/>
      <c r="I235" s="62">
        <v>0</v>
      </c>
      <c r="K235" t="s">
        <v>210</v>
      </c>
      <c r="L235" t="s">
        <v>445</v>
      </c>
    </row>
    <row r="236" spans="2:12">
      <c r="G236" s="177" t="s">
        <v>137</v>
      </c>
      <c r="H236" s="205"/>
      <c r="I236" s="61">
        <f>SUM(I233,I234,I235)*100/115</f>
        <v>0</v>
      </c>
      <c r="K236" t="s">
        <v>211</v>
      </c>
      <c r="L236" t="s">
        <v>273</v>
      </c>
    </row>
    <row r="237" spans="2:12" ht="15" thickBot="1">
      <c r="G237" s="195" t="s">
        <v>360</v>
      </c>
      <c r="H237" s="196"/>
      <c r="I237" s="63">
        <f>SUM(I236)*15/100</f>
        <v>0</v>
      </c>
      <c r="K237" s="53"/>
    </row>
    <row r="238" spans="2:12" ht="15" thickBot="1">
      <c r="G238" s="200"/>
      <c r="H238" s="201"/>
      <c r="I238" s="25"/>
    </row>
    <row r="239" spans="2:12" ht="15" thickBot="1">
      <c r="G239" s="192" t="s">
        <v>220</v>
      </c>
      <c r="H239" s="193"/>
      <c r="I239" s="64">
        <f>SUM(I236:I237)</f>
        <v>0</v>
      </c>
    </row>
    <row r="242" spans="3:6" ht="7.95" customHeight="1"/>
    <row r="243" spans="3:6" hidden="1"/>
    <row r="244" spans="3:6" hidden="1"/>
    <row r="245" spans="3:6">
      <c r="D245" s="28" t="s">
        <v>223</v>
      </c>
      <c r="E245" s="29" t="s">
        <v>222</v>
      </c>
      <c r="F245" t="s">
        <v>244</v>
      </c>
    </row>
    <row r="246" spans="3:6">
      <c r="D246" s="27"/>
      <c r="E246" s="36"/>
      <c r="F246" t="s">
        <v>245</v>
      </c>
    </row>
    <row r="247" spans="3:6" ht="15.6" customHeight="1">
      <c r="C247" s="182" t="s">
        <v>227</v>
      </c>
      <c r="D247" s="27" t="s">
        <v>225</v>
      </c>
      <c r="E247" s="33"/>
    </row>
    <row r="248" spans="3:6">
      <c r="C248" s="183"/>
      <c r="D248" s="27" t="s">
        <v>233</v>
      </c>
      <c r="E248" s="33"/>
    </row>
    <row r="249" spans="3:6">
      <c r="C249" s="183"/>
      <c r="D249" s="27" t="s">
        <v>226</v>
      </c>
      <c r="E249" s="33"/>
    </row>
    <row r="250" spans="3:6">
      <c r="C250" s="184"/>
      <c r="D250" s="27" t="s">
        <v>242</v>
      </c>
      <c r="E250" s="33"/>
    </row>
  </sheetData>
  <sheetProtection sheet="1" selectLockedCells="1"/>
  <mergeCells count="50">
    <mergeCell ref="G2:I2"/>
    <mergeCell ref="G3:H3"/>
    <mergeCell ref="G4:H4"/>
    <mergeCell ref="G5:H5"/>
    <mergeCell ref="B7:E7"/>
    <mergeCell ref="G7:I7"/>
    <mergeCell ref="G9:G10"/>
    <mergeCell ref="H15:I15"/>
    <mergeCell ref="H16:I16"/>
    <mergeCell ref="B18:I18"/>
    <mergeCell ref="G11:G13"/>
    <mergeCell ref="H11:I13"/>
    <mergeCell ref="H9:I10"/>
    <mergeCell ref="H14:I14"/>
    <mergeCell ref="B9:E16"/>
    <mergeCell ref="B129:B133"/>
    <mergeCell ref="B138:B140"/>
    <mergeCell ref="G19:I19"/>
    <mergeCell ref="B50:B74"/>
    <mergeCell ref="B46:B48"/>
    <mergeCell ref="B104:B108"/>
    <mergeCell ref="B21:I21"/>
    <mergeCell ref="B76:B82"/>
    <mergeCell ref="B19:C19"/>
    <mergeCell ref="B84:B94"/>
    <mergeCell ref="B97:B102"/>
    <mergeCell ref="B36:B44"/>
    <mergeCell ref="B23:B34"/>
    <mergeCell ref="D19:F19"/>
    <mergeCell ref="G233:H233"/>
    <mergeCell ref="B205:B215"/>
    <mergeCell ref="B192:B203"/>
    <mergeCell ref="B142:B145"/>
    <mergeCell ref="B161:B180"/>
    <mergeCell ref="G234:H234"/>
    <mergeCell ref="B110:B124"/>
    <mergeCell ref="B126:B127"/>
    <mergeCell ref="C247:C250"/>
    <mergeCell ref="B134:I134"/>
    <mergeCell ref="B136:I136"/>
    <mergeCell ref="B217:B231"/>
    <mergeCell ref="B135:I135"/>
    <mergeCell ref="B147:B155"/>
    <mergeCell ref="G239:H239"/>
    <mergeCell ref="B157:B159"/>
    <mergeCell ref="G237:H237"/>
    <mergeCell ref="B182:B190"/>
    <mergeCell ref="G238:H238"/>
    <mergeCell ref="C150:C152"/>
    <mergeCell ref="G236:H236"/>
  </mergeCells>
  <dataValidations count="1">
    <dataValidation type="list" allowBlank="1" showInputMessage="1" showErrorMessage="1" sqref="I235" xr:uid="{00000000-0002-0000-0000-000000000000}">
      <formula1>INDIRECT($H$235)</formula1>
    </dataValidation>
  </dataValidations>
  <pageMargins left="0.7" right="0.7" top="0.75" bottom="0.75" header="0.3" footer="0.3"/>
  <pageSetup paperSize="9" scale="54" fitToHeight="0" orientation="portrait" r:id="rId1"/>
  <rowBreaks count="3" manualBreakCount="3">
    <brk id="74" max="9" man="1"/>
    <brk id="134" max="9" man="1"/>
    <brk id="190" max="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62EED26-2B9B-41D6-83A7-31E9C659E13A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E246:E250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289"/>
  <sheetViews>
    <sheetView tabSelected="1" zoomScaleNormal="100" workbookViewId="0">
      <selection activeCell="E258" sqref="E258"/>
    </sheetView>
  </sheetViews>
  <sheetFormatPr defaultRowHeight="14.4"/>
  <cols>
    <col min="1" max="1" width="2.6640625" customWidth="1"/>
    <col min="2" max="2" width="12.109375" customWidth="1"/>
    <col min="3" max="3" width="14.6640625" customWidth="1"/>
    <col min="4" max="4" width="67.109375" customWidth="1"/>
    <col min="5" max="5" width="11.33203125" bestFit="1" customWidth="1"/>
    <col min="6" max="6" width="13" style="21" customWidth="1"/>
    <col min="7" max="7" width="21" customWidth="1"/>
    <col min="8" max="8" width="13.6640625" customWidth="1"/>
    <col min="9" max="9" width="18.6640625" bestFit="1" customWidth="1"/>
    <col min="10" max="10" width="5.44140625" customWidth="1"/>
    <col min="11" max="11" width="42.109375" customWidth="1"/>
    <col min="12" max="12" width="13.44140625" customWidth="1"/>
  </cols>
  <sheetData>
    <row r="1" spans="2:9" ht="15" thickBot="1"/>
    <row r="2" spans="2:9" ht="23.4">
      <c r="G2" s="245" t="s">
        <v>243</v>
      </c>
      <c r="H2" s="246"/>
      <c r="I2" s="247"/>
    </row>
    <row r="3" spans="2:9" ht="15.6">
      <c r="G3" s="248" t="s">
        <v>219</v>
      </c>
      <c r="H3" s="249"/>
      <c r="I3" s="31"/>
    </row>
    <row r="4" spans="2:9" ht="15.6">
      <c r="G4" s="248" t="s">
        <v>241</v>
      </c>
      <c r="H4" s="249"/>
      <c r="I4" s="31"/>
    </row>
    <row r="5" spans="2:9" ht="16.2" thickBot="1">
      <c r="G5" s="250" t="s">
        <v>1</v>
      </c>
      <c r="H5" s="251"/>
      <c r="I5" s="32"/>
    </row>
    <row r="6" spans="2:9" ht="15" thickBot="1"/>
    <row r="7" spans="2:9" ht="16.2" thickBot="1">
      <c r="B7" s="252" t="s">
        <v>462</v>
      </c>
      <c r="C7" s="253"/>
      <c r="D7" s="254"/>
      <c r="E7" s="255"/>
      <c r="G7" s="256" t="s">
        <v>236</v>
      </c>
      <c r="H7" s="257"/>
      <c r="I7" s="258"/>
    </row>
    <row r="8" spans="2:9" ht="16.2" thickBot="1">
      <c r="B8" s="142"/>
      <c r="C8" s="142"/>
      <c r="D8" s="142"/>
      <c r="E8" s="142"/>
      <c r="G8" s="106"/>
      <c r="H8" s="106"/>
      <c r="I8" s="106"/>
    </row>
    <row r="9" spans="2:9" ht="14.4" customHeight="1">
      <c r="B9" s="236" t="s">
        <v>235</v>
      </c>
      <c r="C9" s="237"/>
      <c r="D9" s="237"/>
      <c r="E9" s="238"/>
      <c r="G9" s="26" t="s">
        <v>237</v>
      </c>
      <c r="H9" s="281"/>
      <c r="I9" s="282"/>
    </row>
    <row r="10" spans="2:9" ht="14.4" customHeight="1">
      <c r="B10" s="239"/>
      <c r="C10" s="240"/>
      <c r="D10" s="240"/>
      <c r="E10" s="241"/>
      <c r="G10" s="274" t="s">
        <v>221</v>
      </c>
      <c r="H10" s="275"/>
      <c r="I10" s="276"/>
    </row>
    <row r="11" spans="2:9" ht="14.4" customHeight="1">
      <c r="B11" s="239"/>
      <c r="C11" s="240"/>
      <c r="D11" s="240"/>
      <c r="E11" s="241"/>
      <c r="G11" s="223"/>
      <c r="H11" s="277"/>
      <c r="I11" s="278"/>
    </row>
    <row r="12" spans="2:9" ht="14.4" customHeight="1">
      <c r="B12" s="239"/>
      <c r="C12" s="240"/>
      <c r="D12" s="240"/>
      <c r="E12" s="241"/>
      <c r="G12" s="30" t="s">
        <v>232</v>
      </c>
      <c r="H12" s="279"/>
      <c r="I12" s="280"/>
    </row>
    <row r="13" spans="2:9" ht="14.4" customHeight="1">
      <c r="B13" s="239"/>
      <c r="C13" s="240"/>
      <c r="D13" s="240"/>
      <c r="E13" s="241"/>
      <c r="G13" s="30" t="s">
        <v>2</v>
      </c>
      <c r="H13" s="272" t="s">
        <v>240</v>
      </c>
      <c r="I13" s="273"/>
    </row>
    <row r="14" spans="2:9" ht="14.4" customHeight="1">
      <c r="B14" s="239"/>
      <c r="C14" s="240"/>
      <c r="D14" s="240"/>
      <c r="E14" s="241"/>
      <c r="G14" s="4" t="s">
        <v>3</v>
      </c>
      <c r="H14" s="218"/>
      <c r="I14" s="289"/>
    </row>
    <row r="15" spans="2:9" ht="14.4" customHeight="1">
      <c r="B15" s="239"/>
      <c r="C15" s="240"/>
      <c r="D15" s="240"/>
      <c r="E15" s="241"/>
      <c r="G15" s="4" t="s">
        <v>4</v>
      </c>
      <c r="H15" s="218"/>
      <c r="I15" s="289"/>
    </row>
    <row r="16" spans="2:9" ht="15" customHeight="1" thickBot="1">
      <c r="B16" s="242"/>
      <c r="C16" s="243"/>
      <c r="D16" s="243"/>
      <c r="E16" s="244"/>
      <c r="G16" s="140" t="s">
        <v>5</v>
      </c>
      <c r="H16" s="287"/>
      <c r="I16" s="288"/>
    </row>
    <row r="17" spans="2:10" ht="15.6">
      <c r="B17" s="139"/>
      <c r="C17" s="139"/>
      <c r="D17" s="139"/>
      <c r="E17" s="139"/>
      <c r="G17" s="109"/>
      <c r="H17" s="106"/>
      <c r="I17" s="106"/>
    </row>
    <row r="18" spans="2:10" ht="15.6">
      <c r="B18" s="228" t="s">
        <v>217</v>
      </c>
      <c r="C18" s="228"/>
      <c r="D18" s="228"/>
      <c r="E18" s="228"/>
      <c r="F18" s="228"/>
      <c r="G18" s="228"/>
      <c r="H18" s="228"/>
      <c r="I18" s="228"/>
    </row>
    <row r="19" spans="2:10">
      <c r="B19" s="218"/>
      <c r="C19" s="218"/>
      <c r="D19" s="219"/>
      <c r="E19" s="220"/>
      <c r="F19" s="221"/>
      <c r="G19" s="215" t="s">
        <v>234</v>
      </c>
      <c r="H19" s="215"/>
      <c r="I19" s="215"/>
    </row>
    <row r="21" spans="2:10" ht="18">
      <c r="B21" s="217" t="s">
        <v>200</v>
      </c>
      <c r="C21" s="217"/>
      <c r="D21" s="217"/>
      <c r="E21" s="217"/>
      <c r="F21" s="217"/>
      <c r="G21" s="217"/>
      <c r="H21" s="217"/>
      <c r="I21" s="217"/>
    </row>
    <row r="22" spans="2:10" ht="15.6">
      <c r="B22" s="10" t="s">
        <v>6</v>
      </c>
      <c r="C22" s="10" t="s">
        <v>7</v>
      </c>
      <c r="D22" s="20" t="s">
        <v>8</v>
      </c>
      <c r="E22" s="11" t="s">
        <v>0</v>
      </c>
      <c r="F22" s="50" t="s">
        <v>9</v>
      </c>
      <c r="G22" s="12" t="s">
        <v>126</v>
      </c>
      <c r="H22" s="57" t="s">
        <v>127</v>
      </c>
      <c r="I22" s="12" t="s">
        <v>128</v>
      </c>
      <c r="J22" s="113"/>
    </row>
    <row r="23" spans="2:10" ht="15.6" customHeight="1">
      <c r="B23" s="212" t="s">
        <v>10</v>
      </c>
      <c r="C23" s="13" t="s">
        <v>11</v>
      </c>
      <c r="D23" s="14" t="s">
        <v>12</v>
      </c>
      <c r="E23" s="15">
        <v>2</v>
      </c>
      <c r="F23" s="79">
        <v>8136.8362124999994</v>
      </c>
      <c r="G23" s="130">
        <v>0</v>
      </c>
      <c r="H23" s="15">
        <f t="shared" ref="H23:H34" si="0">SUM(E23*G23)</f>
        <v>0</v>
      </c>
      <c r="I23" s="70">
        <f t="shared" ref="I23:I34" si="1">SUM(F23*G23)</f>
        <v>0</v>
      </c>
      <c r="J23" s="129"/>
    </row>
    <row r="24" spans="2:10" ht="15.6">
      <c r="B24" s="179"/>
      <c r="C24" s="13" t="s">
        <v>13</v>
      </c>
      <c r="D24" s="14" t="s">
        <v>14</v>
      </c>
      <c r="E24" s="15">
        <v>2</v>
      </c>
      <c r="F24" s="80">
        <v>8136.8362124999994</v>
      </c>
      <c r="G24" s="130">
        <v>0</v>
      </c>
      <c r="H24" s="15">
        <f t="shared" si="0"/>
        <v>0</v>
      </c>
      <c r="I24" s="70">
        <f t="shared" si="1"/>
        <v>0</v>
      </c>
      <c r="J24" s="129"/>
    </row>
    <row r="25" spans="2:10" ht="15.6">
      <c r="B25" s="179"/>
      <c r="C25" s="13" t="s">
        <v>15</v>
      </c>
      <c r="D25" s="14" t="s">
        <v>326</v>
      </c>
      <c r="E25" s="15">
        <v>1</v>
      </c>
      <c r="F25" s="80">
        <v>4149.1074249999992</v>
      </c>
      <c r="G25" s="130">
        <v>0</v>
      </c>
      <c r="H25" s="15">
        <f t="shared" si="0"/>
        <v>0</v>
      </c>
      <c r="I25" s="70">
        <f t="shared" si="1"/>
        <v>0</v>
      </c>
      <c r="J25" s="129"/>
    </row>
    <row r="26" spans="2:10" ht="15.6">
      <c r="B26" s="179"/>
      <c r="C26" s="13" t="s">
        <v>411</v>
      </c>
      <c r="D26" s="14" t="s">
        <v>412</v>
      </c>
      <c r="E26" s="15">
        <v>0.33400000000000002</v>
      </c>
      <c r="F26" s="80">
        <v>1274.2646874999998</v>
      </c>
      <c r="G26" s="130">
        <v>0</v>
      </c>
      <c r="H26" s="15">
        <f t="shared" si="0"/>
        <v>0</v>
      </c>
      <c r="I26" s="70">
        <f t="shared" si="1"/>
        <v>0</v>
      </c>
      <c r="J26" s="129"/>
    </row>
    <row r="27" spans="2:10" ht="15.6">
      <c r="B27" s="179"/>
      <c r="C27" s="13" t="s">
        <v>410</v>
      </c>
      <c r="D27" s="14" t="s">
        <v>461</v>
      </c>
      <c r="E27" s="15">
        <v>0.33400000000000002</v>
      </c>
      <c r="F27" s="80">
        <v>1274.2646874999998</v>
      </c>
      <c r="G27" s="130">
        <v>0</v>
      </c>
      <c r="H27" s="15">
        <f t="shared" si="0"/>
        <v>0</v>
      </c>
      <c r="I27" s="70">
        <f t="shared" si="1"/>
        <v>0</v>
      </c>
      <c r="J27" s="129"/>
    </row>
    <row r="28" spans="2:10" ht="15.6">
      <c r="B28" s="179"/>
      <c r="C28" s="13" t="s">
        <v>420</v>
      </c>
      <c r="D28" s="14" t="s">
        <v>422</v>
      </c>
      <c r="E28" s="15">
        <v>0.33400000000000002</v>
      </c>
      <c r="F28" s="80">
        <v>1274.2646874999998</v>
      </c>
      <c r="G28" s="130">
        <v>0</v>
      </c>
      <c r="H28" s="15">
        <f t="shared" si="0"/>
        <v>0</v>
      </c>
      <c r="I28" s="70">
        <f t="shared" si="1"/>
        <v>0</v>
      </c>
      <c r="J28" s="129"/>
    </row>
    <row r="29" spans="2:10" ht="15.6">
      <c r="B29" s="179"/>
      <c r="C29" s="13" t="s">
        <v>393</v>
      </c>
      <c r="D29" s="14" t="s">
        <v>394</v>
      </c>
      <c r="E29" s="15">
        <v>1.516</v>
      </c>
      <c r="F29" s="80">
        <v>6132.7268999999997</v>
      </c>
      <c r="G29" s="130">
        <v>0</v>
      </c>
      <c r="H29" s="15">
        <f t="shared" si="0"/>
        <v>0</v>
      </c>
      <c r="I29" s="70">
        <f t="shared" si="1"/>
        <v>0</v>
      </c>
      <c r="J29" s="129"/>
    </row>
    <row r="30" spans="2:10" ht="15.6">
      <c r="B30" s="179"/>
      <c r="C30" s="13" t="s">
        <v>16</v>
      </c>
      <c r="D30" s="14" t="s">
        <v>17</v>
      </c>
      <c r="E30" s="15">
        <v>1</v>
      </c>
      <c r="F30" s="81">
        <v>4117.9493249999996</v>
      </c>
      <c r="G30" s="130">
        <v>0</v>
      </c>
      <c r="H30" s="15">
        <f t="shared" si="0"/>
        <v>0</v>
      </c>
      <c r="I30" s="70">
        <f t="shared" si="1"/>
        <v>0</v>
      </c>
      <c r="J30" s="129"/>
    </row>
    <row r="31" spans="2:10" ht="15.6">
      <c r="B31" s="179"/>
      <c r="C31" s="13" t="s">
        <v>255</v>
      </c>
      <c r="D31" s="14" t="s">
        <v>327</v>
      </c>
      <c r="E31" s="15">
        <v>0.58599999999999997</v>
      </c>
      <c r="F31" s="80">
        <v>2408.9952749999998</v>
      </c>
      <c r="G31" s="130">
        <v>0</v>
      </c>
      <c r="H31" s="15">
        <f t="shared" si="0"/>
        <v>0</v>
      </c>
      <c r="I31" s="70">
        <f t="shared" si="1"/>
        <v>0</v>
      </c>
      <c r="J31" s="129"/>
    </row>
    <row r="32" spans="2:10" ht="15.6">
      <c r="B32" s="179"/>
      <c r="C32" s="13" t="s">
        <v>256</v>
      </c>
      <c r="D32" s="14" t="s">
        <v>328</v>
      </c>
      <c r="E32" s="15">
        <v>0.58599999999999997</v>
      </c>
      <c r="F32" s="80">
        <v>2408.9952749999998</v>
      </c>
      <c r="G32" s="130">
        <v>0</v>
      </c>
      <c r="H32" s="15">
        <f t="shared" si="0"/>
        <v>0</v>
      </c>
      <c r="I32" s="70">
        <f t="shared" si="1"/>
        <v>0</v>
      </c>
      <c r="J32" s="129"/>
    </row>
    <row r="33" spans="2:10" ht="15.6">
      <c r="B33" s="179"/>
      <c r="C33" s="13" t="s">
        <v>257</v>
      </c>
      <c r="D33" s="14" t="s">
        <v>329</v>
      </c>
      <c r="E33" s="15">
        <v>0.48199999999999998</v>
      </c>
      <c r="F33" s="80">
        <v>1985.9901999999995</v>
      </c>
      <c r="G33" s="130">
        <v>0</v>
      </c>
      <c r="H33" s="15">
        <f t="shared" si="0"/>
        <v>0</v>
      </c>
      <c r="I33" s="70">
        <f t="shared" si="1"/>
        <v>0</v>
      </c>
      <c r="J33" s="129"/>
    </row>
    <row r="34" spans="2:10" ht="15.6">
      <c r="B34" s="180"/>
      <c r="C34" s="13" t="s">
        <v>258</v>
      </c>
      <c r="D34" s="14" t="s">
        <v>330</v>
      </c>
      <c r="E34" s="15">
        <v>0.48199999999999998</v>
      </c>
      <c r="F34" s="80">
        <v>1985.9901999999995</v>
      </c>
      <c r="G34" s="130">
        <v>0</v>
      </c>
      <c r="H34" s="15">
        <f t="shared" si="0"/>
        <v>0</v>
      </c>
      <c r="I34" s="70">
        <f t="shared" si="1"/>
        <v>0</v>
      </c>
      <c r="J34" s="129"/>
    </row>
    <row r="35" spans="2:10" ht="15.6">
      <c r="B35" s="10" t="s">
        <v>6</v>
      </c>
      <c r="C35" s="10" t="s">
        <v>7</v>
      </c>
      <c r="D35" s="20" t="s">
        <v>8</v>
      </c>
      <c r="E35" s="11" t="s">
        <v>0</v>
      </c>
      <c r="F35" s="50" t="s">
        <v>9</v>
      </c>
      <c r="G35" s="58" t="s">
        <v>126</v>
      </c>
      <c r="H35" s="57" t="s">
        <v>127</v>
      </c>
      <c r="I35" s="12" t="s">
        <v>128</v>
      </c>
      <c r="J35" s="129"/>
    </row>
    <row r="36" spans="2:10" ht="15.6">
      <c r="B36" s="179" t="s">
        <v>460</v>
      </c>
      <c r="C36" s="13" t="s">
        <v>18</v>
      </c>
      <c r="D36" s="14" t="s">
        <v>331</v>
      </c>
      <c r="E36" s="15">
        <v>0.14599999999999999</v>
      </c>
      <c r="F36" s="80">
        <v>612.49373750000007</v>
      </c>
      <c r="G36" s="130">
        <v>0</v>
      </c>
      <c r="H36" s="15">
        <f t="shared" ref="H36:H44" si="2">SUM(E36*G36)</f>
        <v>0</v>
      </c>
      <c r="I36" s="70">
        <f t="shared" ref="I36:I44" si="3">SUM(F36*G36)</f>
        <v>0</v>
      </c>
      <c r="J36" s="129"/>
    </row>
    <row r="37" spans="2:10" ht="15.6">
      <c r="B37" s="179"/>
      <c r="C37" s="13" t="s">
        <v>19</v>
      </c>
      <c r="D37" s="14" t="s">
        <v>20</v>
      </c>
      <c r="E37" s="15">
        <v>7.0999999999999994E-2</v>
      </c>
      <c r="F37" s="80">
        <v>289.05911250000003</v>
      </c>
      <c r="G37" s="130">
        <v>0</v>
      </c>
      <c r="H37" s="15">
        <f t="shared" si="2"/>
        <v>0</v>
      </c>
      <c r="I37" s="70">
        <f t="shared" si="3"/>
        <v>0</v>
      </c>
      <c r="J37" s="129"/>
    </row>
    <row r="38" spans="2:10" ht="15.6">
      <c r="B38" s="179"/>
      <c r="C38" s="13" t="s">
        <v>21</v>
      </c>
      <c r="D38" s="14" t="s">
        <v>22</v>
      </c>
      <c r="E38" s="15">
        <v>9.6000000000000002E-2</v>
      </c>
      <c r="F38" s="80">
        <v>386.25883749999997</v>
      </c>
      <c r="G38" s="130">
        <v>0</v>
      </c>
      <c r="H38" s="15">
        <f t="shared" si="2"/>
        <v>0</v>
      </c>
      <c r="I38" s="70">
        <f t="shared" si="3"/>
        <v>0</v>
      </c>
      <c r="J38" s="129"/>
    </row>
    <row r="39" spans="2:10" ht="15.6">
      <c r="B39" s="179"/>
      <c r="C39" s="13" t="s">
        <v>23</v>
      </c>
      <c r="D39" s="14" t="s">
        <v>24</v>
      </c>
      <c r="E39" s="15">
        <v>1.9E-2</v>
      </c>
      <c r="F39" s="80">
        <v>77.217899999999986</v>
      </c>
      <c r="G39" s="130">
        <v>0</v>
      </c>
      <c r="H39" s="15">
        <f t="shared" si="2"/>
        <v>0</v>
      </c>
      <c r="I39" s="70">
        <f t="shared" si="3"/>
        <v>0</v>
      </c>
      <c r="J39" s="129"/>
    </row>
    <row r="40" spans="2:10" ht="15.6">
      <c r="B40" s="179"/>
      <c r="C40" s="13" t="s">
        <v>25</v>
      </c>
      <c r="D40" s="14" t="s">
        <v>26</v>
      </c>
      <c r="E40" s="15">
        <v>1.9E-2</v>
      </c>
      <c r="F40" s="80">
        <v>77.217899999999986</v>
      </c>
      <c r="G40" s="130">
        <v>0</v>
      </c>
      <c r="H40" s="15">
        <f t="shared" si="2"/>
        <v>0</v>
      </c>
      <c r="I40" s="70">
        <f t="shared" si="3"/>
        <v>0</v>
      </c>
      <c r="J40" s="129"/>
    </row>
    <row r="41" spans="2:10" ht="15.6">
      <c r="B41" s="179"/>
      <c r="C41" s="13" t="s">
        <v>362</v>
      </c>
      <c r="D41" s="14" t="s">
        <v>426</v>
      </c>
      <c r="E41" s="15">
        <v>0.10199999999999999</v>
      </c>
      <c r="F41" s="80">
        <v>428.42387499999995</v>
      </c>
      <c r="G41" s="130">
        <v>0</v>
      </c>
      <c r="H41" s="15">
        <f t="shared" si="2"/>
        <v>0</v>
      </c>
      <c r="I41" s="70">
        <f t="shared" si="3"/>
        <v>0</v>
      </c>
      <c r="J41" s="129"/>
    </row>
    <row r="42" spans="2:10" ht="15.6">
      <c r="B42" s="179"/>
      <c r="C42" s="13" t="s">
        <v>421</v>
      </c>
      <c r="D42" s="14" t="s">
        <v>427</v>
      </c>
      <c r="E42" s="15">
        <v>0.36</v>
      </c>
      <c r="F42" s="80">
        <v>1508.1239821428569</v>
      </c>
      <c r="G42" s="130">
        <v>0</v>
      </c>
      <c r="H42" s="15">
        <f t="shared" si="2"/>
        <v>0</v>
      </c>
      <c r="I42" s="70">
        <f t="shared" si="3"/>
        <v>0</v>
      </c>
      <c r="J42" s="129"/>
    </row>
    <row r="43" spans="2:10" ht="15.6">
      <c r="B43" s="179"/>
      <c r="C43" s="13" t="s">
        <v>363</v>
      </c>
      <c r="D43" s="14" t="s">
        <v>428</v>
      </c>
      <c r="E43" s="15">
        <v>0.10199999999999999</v>
      </c>
      <c r="F43" s="80">
        <v>428.42387499999995</v>
      </c>
      <c r="G43" s="130">
        <v>0</v>
      </c>
      <c r="H43" s="15">
        <f t="shared" si="2"/>
        <v>0</v>
      </c>
      <c r="I43" s="70">
        <f t="shared" si="3"/>
        <v>0</v>
      </c>
      <c r="J43" s="129"/>
    </row>
    <row r="44" spans="2:10" ht="15.6">
      <c r="B44" s="180"/>
      <c r="C44" s="13" t="s">
        <v>364</v>
      </c>
      <c r="D44" s="14" t="s">
        <v>429</v>
      </c>
      <c r="E44" s="15">
        <v>0.1</v>
      </c>
      <c r="F44" s="80">
        <v>417.75561249999998</v>
      </c>
      <c r="G44" s="130">
        <v>0</v>
      </c>
      <c r="H44" s="15">
        <f t="shared" si="2"/>
        <v>0</v>
      </c>
      <c r="I44" s="70">
        <f t="shared" si="3"/>
        <v>0</v>
      </c>
      <c r="J44" s="129"/>
    </row>
    <row r="45" spans="2:10" ht="16.2" thickBot="1">
      <c r="B45" s="10" t="s">
        <v>6</v>
      </c>
      <c r="C45" s="10" t="s">
        <v>7</v>
      </c>
      <c r="D45" s="20" t="s">
        <v>8</v>
      </c>
      <c r="E45" s="11" t="s">
        <v>0</v>
      </c>
      <c r="F45" s="50" t="s">
        <v>9</v>
      </c>
      <c r="G45" s="58" t="s">
        <v>126</v>
      </c>
      <c r="H45" s="57" t="s">
        <v>127</v>
      </c>
      <c r="I45" s="12" t="s">
        <v>128</v>
      </c>
      <c r="J45" s="129"/>
    </row>
    <row r="46" spans="2:10" ht="15.6" customHeight="1">
      <c r="B46" s="216" t="s">
        <v>27</v>
      </c>
      <c r="C46" s="13" t="s">
        <v>28</v>
      </c>
      <c r="D46" s="14" t="s">
        <v>356</v>
      </c>
      <c r="E46" s="15">
        <v>6.2E-2</v>
      </c>
      <c r="F46" s="82">
        <v>250.95817499999998</v>
      </c>
      <c r="G46" s="130">
        <v>0</v>
      </c>
      <c r="H46" s="15">
        <f>SUM(E46*G46)</f>
        <v>0</v>
      </c>
      <c r="I46" s="70">
        <f>SUM(F46*G46)</f>
        <v>0</v>
      </c>
      <c r="J46" s="129"/>
    </row>
    <row r="47" spans="2:10" ht="15.6">
      <c r="B47" s="181"/>
      <c r="C47" s="13" t="s">
        <v>29</v>
      </c>
      <c r="D47" s="14" t="s">
        <v>357</v>
      </c>
      <c r="E47" s="15">
        <v>0.129</v>
      </c>
      <c r="F47" s="80">
        <v>524.60757499999988</v>
      </c>
      <c r="G47" s="130">
        <v>0</v>
      </c>
      <c r="H47" s="15">
        <f>SUM(E47*G47)</f>
        <v>0</v>
      </c>
      <c r="I47" s="70">
        <f>SUM(F47*G47)</f>
        <v>0</v>
      </c>
      <c r="J47" s="129"/>
    </row>
    <row r="48" spans="2:10" ht="15.6">
      <c r="B48" s="181"/>
      <c r="C48" s="13" t="s">
        <v>30</v>
      </c>
      <c r="D48" s="14" t="s">
        <v>31</v>
      </c>
      <c r="E48" s="15">
        <v>0.13300000000000001</v>
      </c>
      <c r="F48" s="80">
        <v>542.72668749999991</v>
      </c>
      <c r="G48" s="130">
        <v>0</v>
      </c>
      <c r="H48" s="15">
        <f>SUM(E48*G48)</f>
        <v>0</v>
      </c>
      <c r="I48" s="70">
        <f>SUM(F48*G48)</f>
        <v>0</v>
      </c>
      <c r="J48" s="129"/>
    </row>
    <row r="49" spans="2:10" ht="16.2" thickBot="1">
      <c r="B49" s="10" t="s">
        <v>6</v>
      </c>
      <c r="C49" s="10" t="s">
        <v>7</v>
      </c>
      <c r="D49" s="20" t="s">
        <v>8</v>
      </c>
      <c r="E49" s="11" t="s">
        <v>0</v>
      </c>
      <c r="F49" s="50" t="s">
        <v>9</v>
      </c>
      <c r="G49" s="58" t="s">
        <v>126</v>
      </c>
      <c r="H49" s="57" t="s">
        <v>127</v>
      </c>
      <c r="I49" s="12" t="s">
        <v>128</v>
      </c>
      <c r="J49" s="129"/>
    </row>
    <row r="50" spans="2:10" ht="15.6" customHeight="1">
      <c r="B50" s="212" t="s">
        <v>32</v>
      </c>
      <c r="C50" s="13" t="s">
        <v>33</v>
      </c>
      <c r="D50" s="14" t="s">
        <v>34</v>
      </c>
      <c r="E50" s="15">
        <v>7.1999999999999995E-2</v>
      </c>
      <c r="F50" s="82">
        <v>290.75248749999997</v>
      </c>
      <c r="G50" s="130">
        <v>0</v>
      </c>
      <c r="H50" s="15">
        <f t="shared" ref="H50:H74" si="4">SUM(E50*G50)</f>
        <v>0</v>
      </c>
      <c r="I50" s="70">
        <f t="shared" ref="I50:I74" si="5">SUM(F50*G50)</f>
        <v>0</v>
      </c>
      <c r="J50" s="129"/>
    </row>
    <row r="51" spans="2:10" ht="15.6">
      <c r="B51" s="179"/>
      <c r="C51" s="13" t="s">
        <v>35</v>
      </c>
      <c r="D51" s="14" t="s">
        <v>36</v>
      </c>
      <c r="E51" s="15">
        <v>7.1999999999999995E-2</v>
      </c>
      <c r="F51" s="80">
        <v>290.75248749999997</v>
      </c>
      <c r="G51" s="130">
        <v>0</v>
      </c>
      <c r="H51" s="15">
        <f t="shared" si="4"/>
        <v>0</v>
      </c>
      <c r="I51" s="70">
        <f t="shared" si="5"/>
        <v>0</v>
      </c>
      <c r="J51" s="129"/>
    </row>
    <row r="52" spans="2:10" ht="15.6">
      <c r="B52" s="179"/>
      <c r="C52" s="13" t="s">
        <v>37</v>
      </c>
      <c r="D52" s="14" t="s">
        <v>38</v>
      </c>
      <c r="E52" s="15">
        <v>6.9000000000000006E-2</v>
      </c>
      <c r="F52" s="80">
        <v>280.93091249999992</v>
      </c>
      <c r="G52" s="130">
        <v>0</v>
      </c>
      <c r="H52" s="15">
        <f t="shared" si="4"/>
        <v>0</v>
      </c>
      <c r="I52" s="70">
        <f t="shared" si="5"/>
        <v>0</v>
      </c>
      <c r="J52" s="129"/>
    </row>
    <row r="53" spans="2:10" ht="15.6">
      <c r="B53" s="179"/>
      <c r="C53" s="13" t="s">
        <v>39</v>
      </c>
      <c r="D53" s="14" t="s">
        <v>40</v>
      </c>
      <c r="E53" s="15">
        <v>7.3999999999999996E-2</v>
      </c>
      <c r="F53" s="80">
        <v>299.05002500000001</v>
      </c>
      <c r="G53" s="130">
        <v>0</v>
      </c>
      <c r="H53" s="15">
        <f t="shared" si="4"/>
        <v>0</v>
      </c>
      <c r="I53" s="70">
        <f t="shared" si="5"/>
        <v>0</v>
      </c>
      <c r="J53" s="129"/>
    </row>
    <row r="54" spans="2:10" ht="15.6">
      <c r="B54" s="179"/>
      <c r="C54" s="13" t="s">
        <v>41</v>
      </c>
      <c r="D54" s="14" t="s">
        <v>42</v>
      </c>
      <c r="E54" s="15">
        <v>5.1999999999999998E-2</v>
      </c>
      <c r="F54" s="80">
        <v>209.30114999999998</v>
      </c>
      <c r="G54" s="130">
        <v>0</v>
      </c>
      <c r="H54" s="15">
        <f t="shared" si="4"/>
        <v>0</v>
      </c>
      <c r="I54" s="70">
        <f t="shared" si="5"/>
        <v>0</v>
      </c>
      <c r="J54" s="129"/>
    </row>
    <row r="55" spans="2:10" ht="15.6">
      <c r="B55" s="179"/>
      <c r="C55" s="13" t="s">
        <v>43</v>
      </c>
      <c r="D55" s="14" t="s">
        <v>358</v>
      </c>
      <c r="E55" s="15">
        <v>0.122</v>
      </c>
      <c r="F55" s="80">
        <v>498.36026249999998</v>
      </c>
      <c r="G55" s="130">
        <v>0</v>
      </c>
      <c r="H55" s="15">
        <f t="shared" si="4"/>
        <v>0</v>
      </c>
      <c r="I55" s="70">
        <f t="shared" si="5"/>
        <v>0</v>
      </c>
      <c r="J55" s="129"/>
    </row>
    <row r="56" spans="2:10" ht="15.6">
      <c r="B56" s="179"/>
      <c r="C56" s="13" t="s">
        <v>44</v>
      </c>
      <c r="D56" s="14" t="s">
        <v>45</v>
      </c>
      <c r="E56" s="15">
        <v>0.122</v>
      </c>
      <c r="F56" s="80">
        <v>498.36026249999998</v>
      </c>
      <c r="G56" s="130">
        <v>0</v>
      </c>
      <c r="H56" s="15">
        <f t="shared" si="4"/>
        <v>0</v>
      </c>
      <c r="I56" s="70">
        <f t="shared" si="5"/>
        <v>0</v>
      </c>
      <c r="J56" s="129"/>
    </row>
    <row r="57" spans="2:10" ht="15.6">
      <c r="B57" s="179"/>
      <c r="C57" s="13" t="s">
        <v>46</v>
      </c>
      <c r="D57" s="14" t="s">
        <v>47</v>
      </c>
      <c r="E57" s="15">
        <v>6.2E-2</v>
      </c>
      <c r="F57" s="80">
        <v>252.8208875</v>
      </c>
      <c r="G57" s="130">
        <v>0</v>
      </c>
      <c r="H57" s="15">
        <f t="shared" si="4"/>
        <v>0</v>
      </c>
      <c r="I57" s="70">
        <f t="shared" si="5"/>
        <v>0</v>
      </c>
      <c r="J57" s="129"/>
    </row>
    <row r="58" spans="2:10" ht="15.6">
      <c r="B58" s="179"/>
      <c r="C58" s="13" t="s">
        <v>48</v>
      </c>
      <c r="D58" s="14" t="s">
        <v>359</v>
      </c>
      <c r="E58" s="15">
        <v>9.8000000000000004E-2</v>
      </c>
      <c r="F58" s="80">
        <v>397.77378749999997</v>
      </c>
      <c r="G58" s="130">
        <v>0</v>
      </c>
      <c r="H58" s="15">
        <f t="shared" si="4"/>
        <v>0</v>
      </c>
      <c r="I58" s="70">
        <f t="shared" si="5"/>
        <v>0</v>
      </c>
      <c r="J58" s="129"/>
    </row>
    <row r="59" spans="2:10" ht="15.6">
      <c r="B59" s="179"/>
      <c r="C59" s="13" t="s">
        <v>49</v>
      </c>
      <c r="D59" s="14" t="s">
        <v>50</v>
      </c>
      <c r="E59" s="15">
        <v>0.107</v>
      </c>
      <c r="F59" s="80">
        <v>434.35068749999999</v>
      </c>
      <c r="G59" s="130">
        <v>0</v>
      </c>
      <c r="H59" s="15">
        <f t="shared" si="4"/>
        <v>0</v>
      </c>
      <c r="I59" s="70">
        <f t="shared" si="5"/>
        <v>0</v>
      </c>
      <c r="J59" s="129"/>
    </row>
    <row r="60" spans="2:10" ht="15.6">
      <c r="B60" s="179"/>
      <c r="C60" s="13" t="s">
        <v>51</v>
      </c>
      <c r="D60" s="14" t="s">
        <v>52</v>
      </c>
      <c r="E60" s="15">
        <v>0.106</v>
      </c>
      <c r="F60" s="80">
        <v>425.88381249999992</v>
      </c>
      <c r="G60" s="130">
        <v>0</v>
      </c>
      <c r="H60" s="15">
        <f t="shared" si="4"/>
        <v>0</v>
      </c>
      <c r="I60" s="70">
        <f t="shared" si="5"/>
        <v>0</v>
      </c>
      <c r="J60" s="129"/>
    </row>
    <row r="61" spans="2:10" ht="15.6">
      <c r="B61" s="179"/>
      <c r="C61" s="13" t="s">
        <v>53</v>
      </c>
      <c r="D61" s="14" t="s">
        <v>54</v>
      </c>
      <c r="E61" s="15">
        <v>0.13600000000000001</v>
      </c>
      <c r="F61" s="80">
        <v>548.99217500000009</v>
      </c>
      <c r="G61" s="130">
        <v>0</v>
      </c>
      <c r="H61" s="15">
        <f t="shared" si="4"/>
        <v>0</v>
      </c>
      <c r="I61" s="70">
        <f t="shared" si="5"/>
        <v>0</v>
      </c>
      <c r="J61" s="129"/>
    </row>
    <row r="62" spans="2:10" ht="15.6">
      <c r="B62" s="179"/>
      <c r="C62" s="13" t="s">
        <v>55</v>
      </c>
      <c r="D62" s="14" t="s">
        <v>56</v>
      </c>
      <c r="E62" s="15">
        <v>0.13300000000000001</v>
      </c>
      <c r="F62" s="80">
        <v>540.01728749999984</v>
      </c>
      <c r="G62" s="130">
        <v>0</v>
      </c>
      <c r="H62" s="15">
        <f t="shared" si="4"/>
        <v>0</v>
      </c>
      <c r="I62" s="70">
        <f t="shared" si="5"/>
        <v>0</v>
      </c>
      <c r="J62" s="129"/>
    </row>
    <row r="63" spans="2:10" ht="15.6">
      <c r="B63" s="179"/>
      <c r="C63" s="13" t="s">
        <v>57</v>
      </c>
      <c r="D63" s="14" t="s">
        <v>58</v>
      </c>
      <c r="E63" s="15">
        <v>0.06</v>
      </c>
      <c r="F63" s="80">
        <v>244.01533749999999</v>
      </c>
      <c r="G63" s="130">
        <v>0</v>
      </c>
      <c r="H63" s="15">
        <f t="shared" si="4"/>
        <v>0</v>
      </c>
      <c r="I63" s="70">
        <f t="shared" si="5"/>
        <v>0</v>
      </c>
      <c r="J63" s="129"/>
    </row>
    <row r="64" spans="2:10" ht="15.6">
      <c r="B64" s="179"/>
      <c r="C64" s="13" t="s">
        <v>59</v>
      </c>
      <c r="D64" s="14" t="s">
        <v>60</v>
      </c>
      <c r="E64" s="15">
        <v>9.2999999999999999E-2</v>
      </c>
      <c r="F64" s="80">
        <v>378.13063749999992</v>
      </c>
      <c r="G64" s="130">
        <v>0</v>
      </c>
      <c r="H64" s="15">
        <f t="shared" si="4"/>
        <v>0</v>
      </c>
      <c r="I64" s="70">
        <f t="shared" si="5"/>
        <v>0</v>
      </c>
      <c r="J64" s="129"/>
    </row>
    <row r="65" spans="2:10" ht="15.6">
      <c r="B65" s="179"/>
      <c r="C65" s="13" t="s">
        <v>61</v>
      </c>
      <c r="D65" s="14" t="s">
        <v>123</v>
      </c>
      <c r="E65" s="15">
        <v>0.12</v>
      </c>
      <c r="F65" s="80">
        <v>488.20001249999979</v>
      </c>
      <c r="G65" s="130">
        <v>0</v>
      </c>
      <c r="H65" s="15">
        <f t="shared" si="4"/>
        <v>0</v>
      </c>
      <c r="I65" s="70">
        <f t="shared" si="5"/>
        <v>0</v>
      </c>
      <c r="J65" s="129"/>
    </row>
    <row r="66" spans="2:10" ht="15.6">
      <c r="B66" s="179"/>
      <c r="C66" s="13" t="s">
        <v>62</v>
      </c>
      <c r="D66" s="14" t="s">
        <v>124</v>
      </c>
      <c r="E66" s="15">
        <v>0.127</v>
      </c>
      <c r="F66" s="80">
        <v>516.64871249999999</v>
      </c>
      <c r="G66" s="130">
        <v>0</v>
      </c>
      <c r="H66" s="15">
        <f t="shared" si="4"/>
        <v>0</v>
      </c>
      <c r="I66" s="70">
        <f t="shared" si="5"/>
        <v>0</v>
      </c>
      <c r="J66" s="129"/>
    </row>
    <row r="67" spans="2:10" ht="15.6">
      <c r="B67" s="179"/>
      <c r="C67" s="13" t="s">
        <v>63</v>
      </c>
      <c r="D67" s="14" t="s">
        <v>125</v>
      </c>
      <c r="E67" s="15">
        <v>0.12</v>
      </c>
      <c r="F67" s="80">
        <v>487.35332499999987</v>
      </c>
      <c r="G67" s="130">
        <v>0</v>
      </c>
      <c r="H67" s="15">
        <f t="shared" si="4"/>
        <v>0</v>
      </c>
      <c r="I67" s="70">
        <f t="shared" si="5"/>
        <v>0</v>
      </c>
      <c r="J67" s="129"/>
    </row>
    <row r="68" spans="2:10" ht="15.6">
      <c r="B68" s="179"/>
      <c r="C68" s="138" t="s">
        <v>64</v>
      </c>
      <c r="D68" s="137" t="s">
        <v>65</v>
      </c>
      <c r="E68" s="136">
        <v>0.08</v>
      </c>
      <c r="F68" s="80">
        <v>325.4666749999999</v>
      </c>
      <c r="G68" s="130">
        <v>0</v>
      </c>
      <c r="H68" s="15">
        <f t="shared" si="4"/>
        <v>0</v>
      </c>
      <c r="I68" s="70">
        <f t="shared" si="5"/>
        <v>0</v>
      </c>
      <c r="J68" s="129"/>
    </row>
    <row r="69" spans="2:10" ht="15.6">
      <c r="B69" s="179"/>
      <c r="C69" s="13" t="s">
        <v>66</v>
      </c>
      <c r="D69" s="14" t="s">
        <v>67</v>
      </c>
      <c r="E69" s="15">
        <v>0.30299999999999999</v>
      </c>
      <c r="F69" s="80">
        <v>1230.9142875000002</v>
      </c>
      <c r="G69" s="130">
        <v>0</v>
      </c>
      <c r="H69" s="15">
        <f t="shared" si="4"/>
        <v>0</v>
      </c>
      <c r="I69" s="70">
        <f t="shared" si="5"/>
        <v>0</v>
      </c>
      <c r="J69" s="129"/>
    </row>
    <row r="70" spans="2:10" ht="15.6">
      <c r="B70" s="179"/>
      <c r="C70" s="13" t="s">
        <v>259</v>
      </c>
      <c r="D70" s="14" t="s">
        <v>332</v>
      </c>
      <c r="E70" s="15">
        <v>0.25</v>
      </c>
      <c r="F70" s="80">
        <v>1017.0444230769231</v>
      </c>
      <c r="G70" s="130">
        <v>0</v>
      </c>
      <c r="H70" s="15">
        <f t="shared" si="4"/>
        <v>0</v>
      </c>
      <c r="I70" s="70">
        <f t="shared" si="5"/>
        <v>0</v>
      </c>
      <c r="J70" s="129"/>
    </row>
    <row r="71" spans="2:10" ht="15.6">
      <c r="B71" s="179"/>
      <c r="C71" s="13" t="s">
        <v>395</v>
      </c>
      <c r="D71" s="14" t="s">
        <v>396</v>
      </c>
      <c r="E71" s="15">
        <v>0.14699999999999999</v>
      </c>
      <c r="F71" s="80">
        <v>598.09677777777779</v>
      </c>
      <c r="G71" s="130">
        <v>0</v>
      </c>
      <c r="H71" s="15">
        <f t="shared" si="4"/>
        <v>0</v>
      </c>
      <c r="I71" s="70">
        <f t="shared" si="5"/>
        <v>0</v>
      </c>
      <c r="J71" s="129"/>
    </row>
    <row r="72" spans="2:10" ht="15.6">
      <c r="B72" s="179"/>
      <c r="C72" s="13" t="s">
        <v>413</v>
      </c>
      <c r="D72" s="14" t="s">
        <v>414</v>
      </c>
      <c r="E72" s="15">
        <v>0.154</v>
      </c>
      <c r="F72" s="80">
        <v>626.54875000000004</v>
      </c>
      <c r="G72" s="130">
        <v>0</v>
      </c>
      <c r="H72" s="15">
        <f t="shared" si="4"/>
        <v>0</v>
      </c>
      <c r="I72" s="70">
        <f t="shared" si="5"/>
        <v>0</v>
      </c>
      <c r="J72" s="129"/>
    </row>
    <row r="73" spans="2:10" ht="15.6">
      <c r="B73" s="179"/>
      <c r="C73" s="13" t="s">
        <v>424</v>
      </c>
      <c r="D73" s="14" t="s">
        <v>423</v>
      </c>
      <c r="E73" s="15">
        <v>0.33400000000000002</v>
      </c>
      <c r="F73" s="80">
        <v>1358.7704107142856</v>
      </c>
      <c r="G73" s="130">
        <v>0</v>
      </c>
      <c r="H73" s="15">
        <f t="shared" ref="H73" si="6">SUM(E73*G73)</f>
        <v>0</v>
      </c>
      <c r="I73" s="70">
        <f t="shared" ref="I73" si="7">SUM(F73*G73)</f>
        <v>0</v>
      </c>
      <c r="J73" s="129"/>
    </row>
    <row r="74" spans="2:10" ht="15.6">
      <c r="B74" s="180"/>
      <c r="C74" s="13" t="s">
        <v>457</v>
      </c>
      <c r="D74" s="14" t="s">
        <v>447</v>
      </c>
      <c r="E74" s="15">
        <v>0.14000000000000001</v>
      </c>
      <c r="F74" s="80">
        <v>569.54399999999998</v>
      </c>
      <c r="G74" s="130">
        <v>0</v>
      </c>
      <c r="H74" s="15">
        <f t="shared" si="4"/>
        <v>0</v>
      </c>
      <c r="I74" s="70">
        <f t="shared" si="5"/>
        <v>0</v>
      </c>
      <c r="J74" s="129"/>
    </row>
    <row r="75" spans="2:10" ht="15.6">
      <c r="B75" s="10" t="s">
        <v>6</v>
      </c>
      <c r="C75" s="10" t="s">
        <v>7</v>
      </c>
      <c r="D75" s="20" t="s">
        <v>8</v>
      </c>
      <c r="E75" s="56" t="s">
        <v>0</v>
      </c>
      <c r="F75" s="50" t="s">
        <v>9</v>
      </c>
      <c r="G75" s="58" t="s">
        <v>126</v>
      </c>
      <c r="H75" s="57" t="s">
        <v>127</v>
      </c>
      <c r="I75" s="12" t="s">
        <v>128</v>
      </c>
      <c r="J75" s="129"/>
    </row>
    <row r="76" spans="2:10" ht="15.6" customHeight="1">
      <c r="B76" s="212" t="s">
        <v>415</v>
      </c>
      <c r="C76" s="13" t="s">
        <v>68</v>
      </c>
      <c r="D76" s="14" t="s">
        <v>69</v>
      </c>
      <c r="E76" s="15">
        <v>0.122</v>
      </c>
      <c r="F76" s="79">
        <v>498.36026249999998</v>
      </c>
      <c r="G76" s="130">
        <v>0</v>
      </c>
      <c r="H76" s="15">
        <f t="shared" ref="H76:H82" si="8">SUM(E76*G76)</f>
        <v>0</v>
      </c>
      <c r="I76" s="70">
        <f t="shared" ref="I76:I82" si="9">SUM(F76*G76)</f>
        <v>0</v>
      </c>
      <c r="J76" s="129"/>
    </row>
    <row r="77" spans="2:10" ht="15.6">
      <c r="B77" s="179"/>
      <c r="C77" s="13" t="s">
        <v>70</v>
      </c>
      <c r="D77" s="14" t="s">
        <v>71</v>
      </c>
      <c r="E77" s="15">
        <v>0.16700000000000001</v>
      </c>
      <c r="F77" s="80">
        <v>679.04337499999997</v>
      </c>
      <c r="G77" s="130">
        <v>0</v>
      </c>
      <c r="H77" s="15">
        <f t="shared" si="8"/>
        <v>0</v>
      </c>
      <c r="I77" s="70">
        <f t="shared" si="9"/>
        <v>0</v>
      </c>
      <c r="J77" s="129"/>
    </row>
    <row r="78" spans="2:10" ht="15.6">
      <c r="B78" s="179"/>
      <c r="C78" s="133">
        <v>463</v>
      </c>
      <c r="D78" s="132" t="s">
        <v>72</v>
      </c>
      <c r="E78" s="131">
        <v>0.114</v>
      </c>
      <c r="F78" s="80">
        <v>463.81541249999992</v>
      </c>
      <c r="G78" s="130">
        <v>0</v>
      </c>
      <c r="H78" s="15">
        <f t="shared" si="8"/>
        <v>0</v>
      </c>
      <c r="I78" s="70">
        <f t="shared" si="9"/>
        <v>0</v>
      </c>
      <c r="J78" s="129"/>
    </row>
    <row r="79" spans="2:10" ht="15.6">
      <c r="B79" s="179"/>
      <c r="C79" s="133">
        <v>464</v>
      </c>
      <c r="D79" s="132" t="s">
        <v>73</v>
      </c>
      <c r="E79" s="131">
        <v>0.115</v>
      </c>
      <c r="F79" s="80">
        <v>467.71017499999999</v>
      </c>
      <c r="G79" s="130">
        <v>0</v>
      </c>
      <c r="H79" s="15">
        <f t="shared" si="8"/>
        <v>0</v>
      </c>
      <c r="I79" s="70">
        <f t="shared" si="9"/>
        <v>0</v>
      </c>
      <c r="J79" s="129"/>
    </row>
    <row r="80" spans="2:10" ht="15.6">
      <c r="B80" s="179"/>
      <c r="C80" s="133">
        <v>470</v>
      </c>
      <c r="D80" s="132" t="s">
        <v>74</v>
      </c>
      <c r="E80" s="131">
        <v>0.122</v>
      </c>
      <c r="F80" s="80">
        <v>496.15887500000002</v>
      </c>
      <c r="G80" s="130">
        <v>0</v>
      </c>
      <c r="H80" s="15">
        <f t="shared" si="8"/>
        <v>0</v>
      </c>
      <c r="I80" s="70">
        <f t="shared" si="9"/>
        <v>0</v>
      </c>
      <c r="J80" s="129"/>
    </row>
    <row r="81" spans="2:10" ht="15.6">
      <c r="B81" s="179"/>
      <c r="C81" s="133">
        <v>471</v>
      </c>
      <c r="D81" s="132" t="s">
        <v>75</v>
      </c>
      <c r="E81" s="131">
        <v>0.122</v>
      </c>
      <c r="F81" s="80">
        <v>496.15887500000002</v>
      </c>
      <c r="G81" s="130">
        <v>0</v>
      </c>
      <c r="H81" s="15">
        <f t="shared" si="8"/>
        <v>0</v>
      </c>
      <c r="I81" s="70">
        <f t="shared" si="9"/>
        <v>0</v>
      </c>
      <c r="J81" s="129"/>
    </row>
    <row r="82" spans="2:10" ht="15.6">
      <c r="B82" s="180"/>
      <c r="C82" s="133">
        <v>520</v>
      </c>
      <c r="D82" s="14" t="s">
        <v>333</v>
      </c>
      <c r="E82" s="131">
        <v>2.1000000000000001E-2</v>
      </c>
      <c r="F82" s="80">
        <v>85.176762499999995</v>
      </c>
      <c r="G82" s="130">
        <v>0</v>
      </c>
      <c r="H82" s="15">
        <f t="shared" si="8"/>
        <v>0</v>
      </c>
      <c r="I82" s="70">
        <f t="shared" si="9"/>
        <v>0</v>
      </c>
      <c r="J82" s="129"/>
    </row>
    <row r="83" spans="2:10" ht="15.6">
      <c r="B83" s="10" t="s">
        <v>6</v>
      </c>
      <c r="C83" s="10" t="s">
        <v>7</v>
      </c>
      <c r="D83" s="20" t="s">
        <v>8</v>
      </c>
      <c r="E83" s="56" t="s">
        <v>0</v>
      </c>
      <c r="F83" s="50" t="s">
        <v>9</v>
      </c>
      <c r="G83" s="58" t="s">
        <v>126</v>
      </c>
      <c r="H83" s="57" t="s">
        <v>127</v>
      </c>
      <c r="I83" s="12" t="s">
        <v>128</v>
      </c>
      <c r="J83" s="129"/>
    </row>
    <row r="84" spans="2:10" ht="15.6" customHeight="1">
      <c r="B84" s="212" t="s">
        <v>76</v>
      </c>
      <c r="C84" s="13" t="s">
        <v>77</v>
      </c>
      <c r="D84" s="14" t="s">
        <v>78</v>
      </c>
      <c r="E84" s="15">
        <v>7.9000000000000001E-2</v>
      </c>
      <c r="F84" s="79">
        <v>322.5879374999999</v>
      </c>
      <c r="G84" s="130">
        <v>0</v>
      </c>
      <c r="H84" s="15">
        <f t="shared" ref="H84:H95" si="10">SUM(E84*G84)</f>
        <v>0</v>
      </c>
      <c r="I84" s="70">
        <f t="shared" ref="I84:I95" si="11">SUM(F84*G84)</f>
        <v>0</v>
      </c>
      <c r="J84" s="129"/>
    </row>
    <row r="85" spans="2:10" ht="15.6">
      <c r="B85" s="179"/>
      <c r="C85" s="13" t="s">
        <v>79</v>
      </c>
      <c r="D85" s="14" t="s">
        <v>80</v>
      </c>
      <c r="E85" s="15">
        <v>0.08</v>
      </c>
      <c r="F85" s="80">
        <v>325.29733749999997</v>
      </c>
      <c r="G85" s="130">
        <v>0</v>
      </c>
      <c r="H85" s="15">
        <f t="shared" si="10"/>
        <v>0</v>
      </c>
      <c r="I85" s="70">
        <f t="shared" si="11"/>
        <v>0</v>
      </c>
      <c r="J85" s="129"/>
    </row>
    <row r="86" spans="2:10" ht="15.6">
      <c r="B86" s="179"/>
      <c r="C86" s="13" t="s">
        <v>81</v>
      </c>
      <c r="D86" s="14" t="s">
        <v>82</v>
      </c>
      <c r="E86" s="15">
        <v>0.06</v>
      </c>
      <c r="F86" s="80">
        <v>244.69268750000001</v>
      </c>
      <c r="G86" s="130">
        <v>0</v>
      </c>
      <c r="H86" s="15">
        <f t="shared" si="10"/>
        <v>0</v>
      </c>
      <c r="I86" s="70">
        <f t="shared" si="11"/>
        <v>0</v>
      </c>
      <c r="J86" s="129"/>
    </row>
    <row r="87" spans="2:10" ht="15.6">
      <c r="B87" s="179"/>
      <c r="C87" s="13" t="s">
        <v>83</v>
      </c>
      <c r="D87" s="14" t="s">
        <v>84</v>
      </c>
      <c r="E87" s="15">
        <v>0.06</v>
      </c>
      <c r="F87" s="80">
        <v>244.69268750000001</v>
      </c>
      <c r="G87" s="130">
        <v>0</v>
      </c>
      <c r="H87" s="15">
        <f t="shared" si="10"/>
        <v>0</v>
      </c>
      <c r="I87" s="70">
        <f t="shared" si="11"/>
        <v>0</v>
      </c>
      <c r="J87" s="129"/>
    </row>
    <row r="88" spans="2:10" ht="15.6">
      <c r="B88" s="179"/>
      <c r="C88" s="13" t="s">
        <v>85</v>
      </c>
      <c r="D88" s="14" t="s">
        <v>86</v>
      </c>
      <c r="E88" s="15">
        <v>0.06</v>
      </c>
      <c r="F88" s="80">
        <v>244.69268750000001</v>
      </c>
      <c r="G88" s="130">
        <v>0</v>
      </c>
      <c r="H88" s="15">
        <f t="shared" si="10"/>
        <v>0</v>
      </c>
      <c r="I88" s="70">
        <f t="shared" si="11"/>
        <v>0</v>
      </c>
      <c r="J88" s="129"/>
    </row>
    <row r="89" spans="2:10" ht="15.6">
      <c r="B89" s="179"/>
      <c r="C89" s="13" t="s">
        <v>87</v>
      </c>
      <c r="D89" s="14" t="s">
        <v>88</v>
      </c>
      <c r="E89" s="15">
        <v>0.06</v>
      </c>
      <c r="F89" s="80">
        <v>244.69268750000001</v>
      </c>
      <c r="G89" s="130">
        <v>0</v>
      </c>
      <c r="H89" s="15">
        <f t="shared" si="10"/>
        <v>0</v>
      </c>
      <c r="I89" s="70">
        <f t="shared" si="11"/>
        <v>0</v>
      </c>
      <c r="J89" s="129"/>
    </row>
    <row r="90" spans="2:10" ht="15.6">
      <c r="B90" s="179"/>
      <c r="C90" s="13" t="s">
        <v>89</v>
      </c>
      <c r="D90" s="14" t="s">
        <v>90</v>
      </c>
      <c r="E90" s="15">
        <v>0.129</v>
      </c>
      <c r="F90" s="80">
        <v>524.60757499999988</v>
      </c>
      <c r="G90" s="130">
        <v>0</v>
      </c>
      <c r="H90" s="15">
        <f t="shared" si="10"/>
        <v>0</v>
      </c>
      <c r="I90" s="70">
        <f t="shared" si="11"/>
        <v>0</v>
      </c>
      <c r="J90" s="129"/>
    </row>
    <row r="91" spans="2:10" ht="15.6">
      <c r="B91" s="179"/>
      <c r="C91" s="13" t="s">
        <v>91</v>
      </c>
      <c r="D91" s="14" t="s">
        <v>92</v>
      </c>
      <c r="E91" s="15">
        <v>0.13300000000000001</v>
      </c>
      <c r="F91" s="80">
        <v>542.72668749999991</v>
      </c>
      <c r="G91" s="130">
        <v>0</v>
      </c>
      <c r="H91" s="15">
        <f t="shared" si="10"/>
        <v>0</v>
      </c>
      <c r="I91" s="70">
        <f t="shared" si="11"/>
        <v>0</v>
      </c>
      <c r="J91" s="129"/>
    </row>
    <row r="92" spans="2:10" ht="15.6">
      <c r="B92" s="179"/>
      <c r="C92" s="13" t="s">
        <v>93</v>
      </c>
      <c r="D92" s="14" t="s">
        <v>94</v>
      </c>
      <c r="E92" s="15">
        <v>0.09</v>
      </c>
      <c r="F92" s="80">
        <v>361.53556250000003</v>
      </c>
      <c r="G92" s="130">
        <v>0</v>
      </c>
      <c r="H92" s="15">
        <f t="shared" si="10"/>
        <v>0</v>
      </c>
      <c r="I92" s="70">
        <f t="shared" si="11"/>
        <v>0</v>
      </c>
      <c r="J92" s="129"/>
    </row>
    <row r="93" spans="2:10" ht="15.6">
      <c r="B93" s="179"/>
      <c r="C93" s="13" t="s">
        <v>95</v>
      </c>
      <c r="D93" s="14" t="s">
        <v>96</v>
      </c>
      <c r="E93" s="15">
        <v>0.08</v>
      </c>
      <c r="F93" s="80">
        <v>321.57191249999988</v>
      </c>
      <c r="G93" s="130">
        <v>0</v>
      </c>
      <c r="H93" s="15">
        <f t="shared" si="10"/>
        <v>0</v>
      </c>
      <c r="I93" s="70">
        <f t="shared" si="11"/>
        <v>0</v>
      </c>
      <c r="J93" s="129"/>
    </row>
    <row r="94" spans="2:10" ht="15.6">
      <c r="B94" s="179"/>
      <c r="C94" s="13" t="s">
        <v>97</v>
      </c>
      <c r="D94" s="14" t="s">
        <v>98</v>
      </c>
      <c r="E94" s="15">
        <v>6.4000000000000001E-2</v>
      </c>
      <c r="F94" s="80">
        <v>258.23968749999995</v>
      </c>
      <c r="G94" s="130">
        <v>0</v>
      </c>
      <c r="H94" s="15">
        <f t="shared" si="10"/>
        <v>0</v>
      </c>
      <c r="I94" s="70">
        <f t="shared" si="11"/>
        <v>0</v>
      </c>
      <c r="J94" s="129"/>
    </row>
    <row r="95" spans="2:10" ht="15.6">
      <c r="B95" s="180"/>
      <c r="C95" s="13" t="s">
        <v>416</v>
      </c>
      <c r="D95" s="14" t="s">
        <v>430</v>
      </c>
      <c r="E95" s="15">
        <v>8.3000000000000004E-2</v>
      </c>
      <c r="F95" s="80">
        <v>337.65476785714282</v>
      </c>
      <c r="G95" s="130">
        <v>0</v>
      </c>
      <c r="H95" s="15">
        <f t="shared" si="10"/>
        <v>0</v>
      </c>
      <c r="I95" s="70">
        <f t="shared" si="11"/>
        <v>0</v>
      </c>
      <c r="J95" s="129"/>
    </row>
    <row r="96" spans="2:10" ht="15.6">
      <c r="B96" s="10" t="s">
        <v>6</v>
      </c>
      <c r="C96" s="10" t="s">
        <v>7</v>
      </c>
      <c r="D96" s="20" t="s">
        <v>8</v>
      </c>
      <c r="E96" s="11" t="s">
        <v>0</v>
      </c>
      <c r="F96" s="50" t="s">
        <v>9</v>
      </c>
      <c r="G96" s="58" t="s">
        <v>126</v>
      </c>
      <c r="H96" s="57" t="s">
        <v>127</v>
      </c>
      <c r="I96" s="12" t="s">
        <v>128</v>
      </c>
      <c r="J96" s="129"/>
    </row>
    <row r="97" spans="2:10" ht="15.6">
      <c r="B97" s="212" t="s">
        <v>400</v>
      </c>
      <c r="C97" s="135" t="s">
        <v>338</v>
      </c>
      <c r="D97" s="134" t="s">
        <v>369</v>
      </c>
      <c r="E97" s="15">
        <v>0.14499999999999999</v>
      </c>
      <c r="F97" s="79">
        <v>589.80251249999992</v>
      </c>
      <c r="G97" s="130">
        <v>0</v>
      </c>
      <c r="H97" s="15">
        <f t="shared" ref="H97:H102" si="12">SUM(E97*G97)</f>
        <v>0</v>
      </c>
      <c r="I97" s="70">
        <f t="shared" ref="I97:I102" si="13">SUM(F97*G97)</f>
        <v>0</v>
      </c>
      <c r="J97" s="129"/>
    </row>
    <row r="98" spans="2:10" ht="15.6">
      <c r="B98" s="179"/>
      <c r="C98" s="135" t="s">
        <v>340</v>
      </c>
      <c r="D98" s="134" t="s">
        <v>387</v>
      </c>
      <c r="E98" s="15">
        <v>7.2999999999999995E-2</v>
      </c>
      <c r="F98" s="80">
        <v>296.8486375</v>
      </c>
      <c r="G98" s="130">
        <v>0</v>
      </c>
      <c r="H98" s="15">
        <f t="shared" si="12"/>
        <v>0</v>
      </c>
      <c r="I98" s="70">
        <f t="shared" si="13"/>
        <v>0</v>
      </c>
      <c r="J98" s="129"/>
    </row>
    <row r="99" spans="2:10" ht="15.6">
      <c r="B99" s="179"/>
      <c r="C99" s="135" t="s">
        <v>341</v>
      </c>
      <c r="D99" s="134" t="s">
        <v>372</v>
      </c>
      <c r="E99" s="15">
        <v>8.6999999999999994E-2</v>
      </c>
      <c r="F99" s="80">
        <v>353.74603749999989</v>
      </c>
      <c r="G99" s="130">
        <v>0</v>
      </c>
      <c r="H99" s="15">
        <f t="shared" si="12"/>
        <v>0</v>
      </c>
      <c r="I99" s="70">
        <f t="shared" si="13"/>
        <v>0</v>
      </c>
      <c r="J99" s="129"/>
    </row>
    <row r="100" spans="2:10" ht="15.6">
      <c r="B100" s="179"/>
      <c r="C100" s="135" t="s">
        <v>342</v>
      </c>
      <c r="D100" s="134" t="s">
        <v>375</v>
      </c>
      <c r="E100" s="15">
        <v>7.2999999999999995E-2</v>
      </c>
      <c r="F100" s="80">
        <v>296.8486375</v>
      </c>
      <c r="G100" s="130">
        <v>0</v>
      </c>
      <c r="H100" s="15">
        <f t="shared" si="12"/>
        <v>0</v>
      </c>
      <c r="I100" s="70">
        <f t="shared" si="13"/>
        <v>0</v>
      </c>
      <c r="J100" s="129"/>
    </row>
    <row r="101" spans="2:10" ht="15.6">
      <c r="B101" s="179"/>
      <c r="C101" s="13" t="s">
        <v>397</v>
      </c>
      <c r="D101" s="14" t="s">
        <v>99</v>
      </c>
      <c r="E101" s="15">
        <v>6.4000000000000001E-2</v>
      </c>
      <c r="F101" s="80">
        <v>260.27255555555553</v>
      </c>
      <c r="G101" s="130">
        <v>0</v>
      </c>
      <c r="H101" s="15">
        <f t="shared" si="12"/>
        <v>0</v>
      </c>
      <c r="I101" s="70">
        <f t="shared" si="13"/>
        <v>0</v>
      </c>
      <c r="J101" s="129"/>
    </row>
    <row r="102" spans="2:10" ht="15.6">
      <c r="B102" s="180"/>
      <c r="C102" s="13" t="s">
        <v>398</v>
      </c>
      <c r="D102" s="14" t="s">
        <v>399</v>
      </c>
      <c r="E102" s="15">
        <v>0.21</v>
      </c>
      <c r="F102" s="80">
        <v>854.31177777777771</v>
      </c>
      <c r="G102" s="130">
        <v>0</v>
      </c>
      <c r="H102" s="15">
        <f t="shared" si="12"/>
        <v>0</v>
      </c>
      <c r="I102" s="70">
        <f t="shared" si="13"/>
        <v>0</v>
      </c>
      <c r="J102" s="129"/>
    </row>
    <row r="103" spans="2:10" ht="15.6">
      <c r="B103" s="10" t="s">
        <v>6</v>
      </c>
      <c r="C103" s="10" t="s">
        <v>7</v>
      </c>
      <c r="D103" s="20" t="s">
        <v>8</v>
      </c>
      <c r="E103" s="11" t="s">
        <v>0</v>
      </c>
      <c r="F103" s="50" t="s">
        <v>9</v>
      </c>
      <c r="G103" s="58" t="s">
        <v>126</v>
      </c>
      <c r="H103" s="57" t="s">
        <v>127</v>
      </c>
      <c r="I103" s="12" t="s">
        <v>128</v>
      </c>
      <c r="J103" s="129"/>
    </row>
    <row r="104" spans="2:10" ht="15.6">
      <c r="B104" s="212" t="s">
        <v>361</v>
      </c>
      <c r="C104" s="135" t="s">
        <v>334</v>
      </c>
      <c r="D104" s="134" t="s">
        <v>365</v>
      </c>
      <c r="E104" s="15">
        <v>0.64600000000000002</v>
      </c>
      <c r="F104" s="79">
        <v>2626.0859499999992</v>
      </c>
      <c r="G104" s="130">
        <v>0</v>
      </c>
      <c r="H104" s="15">
        <f>SUM(E104*G104)</f>
        <v>0</v>
      </c>
      <c r="I104" s="70">
        <f>SUM(F104*G104)</f>
        <v>0</v>
      </c>
      <c r="J104" s="129"/>
    </row>
    <row r="105" spans="2:10" ht="15.6">
      <c r="B105" s="179"/>
      <c r="C105" s="135" t="s">
        <v>335</v>
      </c>
      <c r="D105" s="134" t="s">
        <v>366</v>
      </c>
      <c r="E105" s="15">
        <v>0.107</v>
      </c>
      <c r="F105" s="80">
        <v>435.87472499999996</v>
      </c>
      <c r="G105" s="130">
        <v>0</v>
      </c>
      <c r="H105" s="15">
        <f>SUM(E105*G105)</f>
        <v>0</v>
      </c>
      <c r="I105" s="70">
        <f>SUM(F105*G105)</f>
        <v>0</v>
      </c>
      <c r="J105" s="129"/>
    </row>
    <row r="106" spans="2:10" ht="15.6">
      <c r="B106" s="179"/>
      <c r="C106" s="135" t="s">
        <v>336</v>
      </c>
      <c r="D106" s="134" t="s">
        <v>367</v>
      </c>
      <c r="E106" s="15">
        <v>0.17899999999999999</v>
      </c>
      <c r="F106" s="80">
        <v>726.45787499999983</v>
      </c>
      <c r="G106" s="130">
        <v>0</v>
      </c>
      <c r="H106" s="15">
        <f>SUM(E106*G106)</f>
        <v>0</v>
      </c>
      <c r="I106" s="70">
        <f>SUM(F106*G106)</f>
        <v>0</v>
      </c>
      <c r="J106" s="129"/>
    </row>
    <row r="107" spans="2:10" ht="15.6">
      <c r="B107" s="179"/>
      <c r="C107" s="135" t="s">
        <v>337</v>
      </c>
      <c r="D107" s="134" t="s">
        <v>368</v>
      </c>
      <c r="E107" s="15">
        <v>0.17899999999999999</v>
      </c>
      <c r="F107" s="80">
        <v>726.45787499999983</v>
      </c>
      <c r="G107" s="130">
        <v>0</v>
      </c>
      <c r="H107" s="15">
        <f>SUM(E107*G107)</f>
        <v>0</v>
      </c>
      <c r="I107" s="70">
        <f>SUM(F107*G107)</f>
        <v>0</v>
      </c>
      <c r="J107" s="129"/>
    </row>
    <row r="108" spans="2:10" ht="15.6">
      <c r="B108" s="179"/>
      <c r="C108" s="135" t="s">
        <v>339</v>
      </c>
      <c r="D108" s="134" t="s">
        <v>386</v>
      </c>
      <c r="E108" s="15">
        <v>0.2</v>
      </c>
      <c r="F108" s="80">
        <v>813.66668749999997</v>
      </c>
      <c r="G108" s="130">
        <v>0</v>
      </c>
      <c r="H108" s="15">
        <f>SUM(E108*G108)</f>
        <v>0</v>
      </c>
      <c r="I108" s="70">
        <f>SUM(F108*G108)</f>
        <v>0</v>
      </c>
      <c r="J108" s="129"/>
    </row>
    <row r="109" spans="2:10" ht="15.6">
      <c r="B109" s="10" t="s">
        <v>6</v>
      </c>
      <c r="C109" s="10" t="s">
        <v>7</v>
      </c>
      <c r="D109" s="20" t="s">
        <v>8</v>
      </c>
      <c r="E109" s="11" t="s">
        <v>0</v>
      </c>
      <c r="F109" s="50" t="s">
        <v>9</v>
      </c>
      <c r="G109" s="58" t="s">
        <v>126</v>
      </c>
      <c r="H109" s="57" t="s">
        <v>127</v>
      </c>
      <c r="I109" s="12" t="s">
        <v>128</v>
      </c>
      <c r="J109" s="129"/>
    </row>
    <row r="110" spans="2:10" ht="15.6">
      <c r="B110" s="179" t="s">
        <v>100</v>
      </c>
      <c r="C110" s="13" t="s">
        <v>101</v>
      </c>
      <c r="D110" s="14" t="s">
        <v>102</v>
      </c>
      <c r="E110" s="15">
        <v>1.4E-2</v>
      </c>
      <c r="F110" s="79">
        <v>57.066737499999995</v>
      </c>
      <c r="G110" s="130">
        <v>0</v>
      </c>
      <c r="H110" s="15">
        <f t="shared" ref="H110:H124" si="14">SUM(E110*G110)</f>
        <v>0</v>
      </c>
      <c r="I110" s="70">
        <f t="shared" ref="I110:I124" si="15">SUM(F110*G110)</f>
        <v>0</v>
      </c>
      <c r="J110" s="129"/>
    </row>
    <row r="111" spans="2:10" ht="15.6">
      <c r="B111" s="179"/>
      <c r="C111" s="13" t="s">
        <v>103</v>
      </c>
      <c r="D111" s="14" t="s">
        <v>104</v>
      </c>
      <c r="E111" s="15">
        <v>3.1E-2</v>
      </c>
      <c r="F111" s="80">
        <v>125.98709999999998</v>
      </c>
      <c r="G111" s="130">
        <v>0</v>
      </c>
      <c r="H111" s="15">
        <f t="shared" si="14"/>
        <v>0</v>
      </c>
      <c r="I111" s="70">
        <f t="shared" si="15"/>
        <v>0</v>
      </c>
      <c r="J111" s="129"/>
    </row>
    <row r="112" spans="2:10" ht="15.6">
      <c r="B112" s="179"/>
      <c r="C112" s="13" t="s">
        <v>105</v>
      </c>
      <c r="D112" s="14" t="s">
        <v>106</v>
      </c>
      <c r="E112" s="15">
        <v>0.08</v>
      </c>
      <c r="F112" s="80">
        <v>325.29733749999997</v>
      </c>
      <c r="G112" s="130">
        <v>0</v>
      </c>
      <c r="H112" s="15">
        <f t="shared" si="14"/>
        <v>0</v>
      </c>
      <c r="I112" s="70">
        <f t="shared" si="15"/>
        <v>0</v>
      </c>
      <c r="J112" s="129"/>
    </row>
    <row r="113" spans="2:10" ht="15.6">
      <c r="B113" s="179"/>
      <c r="C113" s="13" t="s">
        <v>107</v>
      </c>
      <c r="D113" s="14" t="s">
        <v>108</v>
      </c>
      <c r="E113" s="15">
        <v>2.9000000000000001E-2</v>
      </c>
      <c r="F113" s="80">
        <v>117.85889999999999</v>
      </c>
      <c r="G113" s="130">
        <v>0</v>
      </c>
      <c r="H113" s="15">
        <f t="shared" si="14"/>
        <v>0</v>
      </c>
      <c r="I113" s="70">
        <f t="shared" si="15"/>
        <v>0</v>
      </c>
      <c r="J113" s="129"/>
    </row>
    <row r="114" spans="2:10" ht="15.6">
      <c r="B114" s="179"/>
      <c r="C114" s="13" t="s">
        <v>109</v>
      </c>
      <c r="D114" s="14" t="s">
        <v>110</v>
      </c>
      <c r="E114" s="15">
        <v>0.06</v>
      </c>
      <c r="F114" s="80">
        <v>244.69268750000001</v>
      </c>
      <c r="G114" s="130">
        <v>0</v>
      </c>
      <c r="H114" s="15">
        <f t="shared" si="14"/>
        <v>0</v>
      </c>
      <c r="I114" s="70">
        <f t="shared" si="15"/>
        <v>0</v>
      </c>
      <c r="J114" s="129"/>
    </row>
    <row r="115" spans="2:10" ht="15.6">
      <c r="B115" s="179"/>
      <c r="C115" s="13" t="s">
        <v>111</v>
      </c>
      <c r="D115" s="14" t="s">
        <v>112</v>
      </c>
      <c r="E115" s="15">
        <v>9.2999999999999999E-2</v>
      </c>
      <c r="F115" s="80">
        <v>379.65467499999994</v>
      </c>
      <c r="G115" s="130">
        <v>0</v>
      </c>
      <c r="H115" s="15">
        <f t="shared" si="14"/>
        <v>0</v>
      </c>
      <c r="I115" s="70">
        <f t="shared" si="15"/>
        <v>0</v>
      </c>
      <c r="J115" s="129"/>
    </row>
    <row r="116" spans="2:10" ht="15.6">
      <c r="B116" s="179"/>
      <c r="C116" s="13" t="s">
        <v>113</v>
      </c>
      <c r="D116" s="14" t="s">
        <v>114</v>
      </c>
      <c r="E116" s="15">
        <v>0.17699999999999999</v>
      </c>
      <c r="F116" s="80">
        <v>723.91781249999985</v>
      </c>
      <c r="G116" s="130">
        <v>0</v>
      </c>
      <c r="H116" s="15">
        <f t="shared" si="14"/>
        <v>0</v>
      </c>
      <c r="I116" s="70">
        <f t="shared" si="15"/>
        <v>0</v>
      </c>
      <c r="J116" s="129"/>
    </row>
    <row r="117" spans="2:10" ht="15.6">
      <c r="B117" s="179"/>
      <c r="C117" s="13" t="s">
        <v>115</v>
      </c>
      <c r="D117" s="14" t="s">
        <v>116</v>
      </c>
      <c r="E117" s="15">
        <v>0.17699999999999999</v>
      </c>
      <c r="F117" s="80">
        <v>723.91781249999985</v>
      </c>
      <c r="G117" s="130">
        <v>0</v>
      </c>
      <c r="H117" s="15">
        <f t="shared" si="14"/>
        <v>0</v>
      </c>
      <c r="I117" s="70">
        <f t="shared" si="15"/>
        <v>0</v>
      </c>
      <c r="J117" s="129"/>
    </row>
    <row r="118" spans="2:10" ht="15.6">
      <c r="B118" s="179"/>
      <c r="C118" s="13" t="s">
        <v>117</v>
      </c>
      <c r="D118" s="14" t="s">
        <v>118</v>
      </c>
      <c r="E118" s="15">
        <v>2.7E-2</v>
      </c>
      <c r="F118" s="80">
        <v>109.392025</v>
      </c>
      <c r="G118" s="130">
        <v>0</v>
      </c>
      <c r="H118" s="15">
        <f t="shared" si="14"/>
        <v>0</v>
      </c>
      <c r="I118" s="70">
        <f t="shared" si="15"/>
        <v>0</v>
      </c>
      <c r="J118" s="129"/>
    </row>
    <row r="119" spans="2:10" ht="15.6">
      <c r="B119" s="179"/>
      <c r="C119" s="13" t="s">
        <v>119</v>
      </c>
      <c r="D119" s="14" t="s">
        <v>120</v>
      </c>
      <c r="E119" s="15">
        <v>9.9000000000000005E-2</v>
      </c>
      <c r="F119" s="80">
        <v>402.85391249999992</v>
      </c>
      <c r="G119" s="130">
        <v>0</v>
      </c>
      <c r="H119" s="15">
        <f t="shared" si="14"/>
        <v>0</v>
      </c>
      <c r="I119" s="70">
        <f t="shared" si="15"/>
        <v>0</v>
      </c>
      <c r="J119" s="129"/>
    </row>
    <row r="120" spans="2:10" ht="15.6">
      <c r="B120" s="179"/>
      <c r="C120" s="13" t="s">
        <v>135</v>
      </c>
      <c r="D120" s="14" t="s">
        <v>136</v>
      </c>
      <c r="E120" s="15">
        <v>1.7000000000000001E-2</v>
      </c>
      <c r="F120" s="80">
        <v>69.089699999999979</v>
      </c>
      <c r="G120" s="130">
        <v>0</v>
      </c>
      <c r="H120" s="15">
        <f t="shared" si="14"/>
        <v>0</v>
      </c>
      <c r="I120" s="70">
        <f t="shared" si="15"/>
        <v>0</v>
      </c>
      <c r="J120" s="129"/>
    </row>
    <row r="121" spans="2:10" ht="15.6">
      <c r="B121" s="179"/>
      <c r="C121" s="133">
        <v>521</v>
      </c>
      <c r="D121" s="14" t="s">
        <v>343</v>
      </c>
      <c r="E121" s="131">
        <v>7.0999999999999994E-2</v>
      </c>
      <c r="F121" s="80">
        <v>288.55109999999991</v>
      </c>
      <c r="G121" s="130">
        <v>0</v>
      </c>
      <c r="H121" s="15">
        <f t="shared" si="14"/>
        <v>0</v>
      </c>
      <c r="I121" s="70">
        <f t="shared" si="15"/>
        <v>0</v>
      </c>
      <c r="J121" s="129"/>
    </row>
    <row r="122" spans="2:10" ht="15.6">
      <c r="B122" s="179"/>
      <c r="C122" s="133">
        <v>522</v>
      </c>
      <c r="D122" s="14" t="s">
        <v>344</v>
      </c>
      <c r="E122" s="131">
        <v>7.0999999999999994E-2</v>
      </c>
      <c r="F122" s="80">
        <v>288.55109999999991</v>
      </c>
      <c r="G122" s="130">
        <v>0</v>
      </c>
      <c r="H122" s="15">
        <f t="shared" si="14"/>
        <v>0</v>
      </c>
      <c r="I122" s="70">
        <f t="shared" si="15"/>
        <v>0</v>
      </c>
      <c r="J122" s="129"/>
    </row>
    <row r="123" spans="2:10" ht="15.6">
      <c r="B123" s="179"/>
      <c r="C123" s="133">
        <v>523</v>
      </c>
      <c r="D123" s="14" t="s">
        <v>345</v>
      </c>
      <c r="E123" s="131">
        <v>6.2E-2</v>
      </c>
      <c r="F123" s="80">
        <v>251.97419999999997</v>
      </c>
      <c r="G123" s="130">
        <v>0</v>
      </c>
      <c r="H123" s="15">
        <f t="shared" si="14"/>
        <v>0</v>
      </c>
      <c r="I123" s="70">
        <f t="shared" si="15"/>
        <v>0</v>
      </c>
      <c r="J123" s="129"/>
    </row>
    <row r="124" spans="2:10" ht="15.6">
      <c r="B124" s="180"/>
      <c r="C124" s="133">
        <v>524</v>
      </c>
      <c r="D124" s="132" t="s">
        <v>346</v>
      </c>
      <c r="E124" s="131">
        <v>0.121</v>
      </c>
      <c r="F124" s="80">
        <v>491.92543749999993</v>
      </c>
      <c r="G124" s="130">
        <v>0</v>
      </c>
      <c r="H124" s="15">
        <f t="shared" si="14"/>
        <v>0</v>
      </c>
      <c r="I124" s="70">
        <f t="shared" si="15"/>
        <v>0</v>
      </c>
      <c r="J124" s="129"/>
    </row>
    <row r="125" spans="2:10" ht="15.6">
      <c r="B125" s="10" t="s">
        <v>6</v>
      </c>
      <c r="C125" s="10" t="s">
        <v>7</v>
      </c>
      <c r="D125" s="20" t="s">
        <v>8</v>
      </c>
      <c r="E125" s="11" t="s">
        <v>0</v>
      </c>
      <c r="F125" s="50" t="s">
        <v>9</v>
      </c>
      <c r="G125" s="58" t="s">
        <v>126</v>
      </c>
      <c r="H125" s="57" t="s">
        <v>127</v>
      </c>
      <c r="I125" s="12" t="s">
        <v>128</v>
      </c>
      <c r="J125" s="129"/>
    </row>
    <row r="126" spans="2:10" ht="15.6">
      <c r="B126" s="181" t="s">
        <v>459</v>
      </c>
      <c r="C126" s="13" t="s">
        <v>121</v>
      </c>
      <c r="D126" s="14" t="s">
        <v>122</v>
      </c>
      <c r="E126" s="15">
        <v>0.13300000000000001</v>
      </c>
      <c r="F126" s="80">
        <v>540.01728749999984</v>
      </c>
      <c r="G126" s="130">
        <v>0</v>
      </c>
      <c r="H126" s="15">
        <f>SUM(E126*G126)</f>
        <v>0</v>
      </c>
      <c r="I126" s="70">
        <f>SUM(F126*G126)</f>
        <v>0</v>
      </c>
      <c r="J126" s="129"/>
    </row>
    <row r="127" spans="2:10" ht="15.6">
      <c r="B127" s="181"/>
      <c r="C127" s="13" t="s">
        <v>401</v>
      </c>
      <c r="D127" s="14" t="s">
        <v>402</v>
      </c>
      <c r="E127" s="15">
        <v>7.1999999999999995E-2</v>
      </c>
      <c r="F127" s="80">
        <v>292.95114814814815</v>
      </c>
      <c r="G127" s="130">
        <v>0</v>
      </c>
      <c r="H127" s="15">
        <f>SUM(E127*G127)</f>
        <v>0</v>
      </c>
      <c r="I127" s="70">
        <f>SUM(F127*G127)</f>
        <v>0</v>
      </c>
      <c r="J127" s="129"/>
    </row>
    <row r="128" spans="2:10" ht="15.6">
      <c r="B128" s="10" t="s">
        <v>6</v>
      </c>
      <c r="C128" s="10" t="s">
        <v>7</v>
      </c>
      <c r="D128" s="20" t="s">
        <v>8</v>
      </c>
      <c r="E128" s="11" t="s">
        <v>0</v>
      </c>
      <c r="F128" s="50" t="s">
        <v>9</v>
      </c>
      <c r="G128" s="58" t="s">
        <v>126</v>
      </c>
      <c r="H128" s="57" t="s">
        <v>127</v>
      </c>
      <c r="I128" s="12" t="s">
        <v>128</v>
      </c>
      <c r="J128" s="129"/>
    </row>
    <row r="129" spans="2:18" ht="15.6">
      <c r="B129" s="212" t="s">
        <v>403</v>
      </c>
      <c r="C129" s="13" t="s">
        <v>376</v>
      </c>
      <c r="D129" s="14" t="s">
        <v>381</v>
      </c>
      <c r="E129" s="15">
        <v>0.34100000000000003</v>
      </c>
      <c r="F129" s="79">
        <v>1387.2149814814813</v>
      </c>
      <c r="G129" s="130">
        <v>0</v>
      </c>
      <c r="H129" s="15">
        <f>SUM(E129*G129)</f>
        <v>0</v>
      </c>
      <c r="I129" s="70">
        <f>SUM(F129*G129)</f>
        <v>0</v>
      </c>
      <c r="J129" s="129"/>
    </row>
    <row r="130" spans="2:18" ht="15.6">
      <c r="B130" s="179"/>
      <c r="C130" s="13" t="s">
        <v>377</v>
      </c>
      <c r="D130" s="14" t="s">
        <v>382</v>
      </c>
      <c r="E130" s="15">
        <v>9.4E-2</v>
      </c>
      <c r="F130" s="80">
        <v>382.36407500000001</v>
      </c>
      <c r="G130" s="130">
        <v>0</v>
      </c>
      <c r="H130" s="15">
        <f>SUM(E130*G130)</f>
        <v>0</v>
      </c>
      <c r="I130" s="70">
        <f>SUM(F130*G130)</f>
        <v>0</v>
      </c>
      <c r="J130" s="129"/>
    </row>
    <row r="131" spans="2:18" ht="15.6">
      <c r="B131" s="179"/>
      <c r="C131" s="13" t="s">
        <v>378</v>
      </c>
      <c r="D131" s="14" t="s">
        <v>383</v>
      </c>
      <c r="E131" s="15">
        <v>8.8999999999999996E-2</v>
      </c>
      <c r="F131" s="80">
        <v>362.04357499999992</v>
      </c>
      <c r="G131" s="130">
        <v>0</v>
      </c>
      <c r="H131" s="15">
        <f>SUM(E131*G131)</f>
        <v>0</v>
      </c>
      <c r="I131" s="70">
        <f>SUM(F131*G131)</f>
        <v>0</v>
      </c>
      <c r="J131" s="129"/>
    </row>
    <row r="132" spans="2:18" ht="15.6">
      <c r="B132" s="179"/>
      <c r="C132" s="13" t="s">
        <v>379</v>
      </c>
      <c r="D132" s="14" t="s">
        <v>384</v>
      </c>
      <c r="E132" s="15">
        <v>9.4E-2</v>
      </c>
      <c r="F132" s="80">
        <v>382.36407500000001</v>
      </c>
      <c r="G132" s="130">
        <v>0</v>
      </c>
      <c r="H132" s="15">
        <f>SUM(E132*G132)</f>
        <v>0</v>
      </c>
      <c r="I132" s="70">
        <f>SUM(F132*G132)</f>
        <v>0</v>
      </c>
      <c r="J132" s="129"/>
    </row>
    <row r="133" spans="2:18" ht="15.6">
      <c r="B133" s="179"/>
      <c r="C133" s="13" t="s">
        <v>380</v>
      </c>
      <c r="D133" s="14" t="s">
        <v>385</v>
      </c>
      <c r="E133" s="15">
        <v>0.10299999999999999</v>
      </c>
      <c r="F133" s="80">
        <v>418.94261111111109</v>
      </c>
      <c r="G133" s="130">
        <v>0</v>
      </c>
      <c r="H133" s="15">
        <f>SUM(E133*G133)</f>
        <v>0</v>
      </c>
      <c r="I133" s="70">
        <f>SUM(F133*G133)</f>
        <v>0</v>
      </c>
      <c r="J133" s="129"/>
    </row>
    <row r="134" spans="2:18" ht="14.4" customHeight="1">
      <c r="B134" s="262"/>
      <c r="C134" s="263"/>
      <c r="D134" s="263"/>
      <c r="E134" s="263"/>
      <c r="F134" s="264"/>
      <c r="G134" s="263"/>
      <c r="H134" s="263"/>
      <c r="I134" s="265"/>
      <c r="K134" s="128"/>
      <c r="L134" s="127"/>
      <c r="M134" s="115"/>
      <c r="N134" s="114"/>
      <c r="O134" s="113"/>
      <c r="P134" s="113"/>
      <c r="Q134" s="113"/>
      <c r="R134" s="113"/>
    </row>
    <row r="135" spans="2:18" ht="14.4" customHeight="1">
      <c r="B135" s="190" t="s">
        <v>199</v>
      </c>
      <c r="C135" s="190"/>
      <c r="D135" s="190"/>
      <c r="E135" s="190"/>
      <c r="F135" s="190"/>
      <c r="G135" s="190"/>
      <c r="H135" s="190"/>
      <c r="I135" s="190"/>
      <c r="K135" s="126"/>
      <c r="L135" s="124"/>
      <c r="M135" s="119"/>
      <c r="N135" s="114"/>
      <c r="O135" s="49"/>
      <c r="P135" s="118"/>
      <c r="Q135" s="113"/>
      <c r="R135" s="117"/>
    </row>
    <row r="136" spans="2:18" ht="14.4" customHeight="1">
      <c r="B136" s="190" t="s">
        <v>212</v>
      </c>
      <c r="C136" s="190"/>
      <c r="D136" s="190"/>
      <c r="E136" s="190"/>
      <c r="F136" s="190"/>
      <c r="G136" s="190"/>
      <c r="H136" s="190"/>
      <c r="I136" s="190"/>
      <c r="K136" s="126"/>
      <c r="L136" s="124"/>
      <c r="M136" s="119"/>
      <c r="N136" s="114"/>
      <c r="O136" s="49"/>
      <c r="P136" s="118"/>
      <c r="Q136" s="113"/>
      <c r="R136" s="117"/>
    </row>
    <row r="137" spans="2:18" ht="15.6" customHeight="1">
      <c r="B137" s="10" t="s">
        <v>6</v>
      </c>
      <c r="C137" s="10" t="s">
        <v>7</v>
      </c>
      <c r="D137" s="20" t="s">
        <v>213</v>
      </c>
      <c r="E137" s="16"/>
      <c r="F137" s="59" t="s">
        <v>9</v>
      </c>
      <c r="G137" s="12" t="s">
        <v>126</v>
      </c>
      <c r="H137" s="12"/>
      <c r="I137" s="12" t="s">
        <v>128</v>
      </c>
    </row>
    <row r="138" spans="2:18" ht="15.6" customHeight="1">
      <c r="B138" s="270" t="s">
        <v>453</v>
      </c>
      <c r="C138" s="18">
        <v>1001</v>
      </c>
      <c r="D138" s="19" t="s">
        <v>138</v>
      </c>
      <c r="E138" s="16"/>
      <c r="F138" s="85">
        <v>15.626153846153844</v>
      </c>
      <c r="G138" s="65">
        <v>0</v>
      </c>
      <c r="H138" s="12"/>
      <c r="I138" s="94">
        <f>SUM(F138*G138)</f>
        <v>0</v>
      </c>
    </row>
    <row r="139" spans="2:18" ht="15.6" customHeight="1">
      <c r="B139" s="270"/>
      <c r="C139" s="18">
        <v>1008</v>
      </c>
      <c r="D139" s="19" t="s">
        <v>451</v>
      </c>
      <c r="E139" s="16"/>
      <c r="F139" s="85">
        <v>18.835384615384612</v>
      </c>
      <c r="G139" s="65">
        <v>0</v>
      </c>
      <c r="H139" s="12"/>
      <c r="I139" s="94">
        <f>SUM(F139*G139)</f>
        <v>0</v>
      </c>
    </row>
    <row r="140" spans="2:18" ht="15.6" customHeight="1">
      <c r="B140" s="271"/>
      <c r="C140" s="95">
        <v>1148</v>
      </c>
      <c r="D140" s="96" t="s">
        <v>388</v>
      </c>
      <c r="E140" s="16"/>
      <c r="F140" s="85">
        <v>1.6046153846153848</v>
      </c>
      <c r="G140" s="65">
        <v>0</v>
      </c>
      <c r="H140" s="12"/>
      <c r="I140" s="94">
        <f>SUM(F140*G140)</f>
        <v>0</v>
      </c>
    </row>
    <row r="141" spans="2:18" ht="15.6" customHeight="1">
      <c r="B141" s="10" t="s">
        <v>6</v>
      </c>
      <c r="C141" s="10" t="s">
        <v>7</v>
      </c>
      <c r="D141" s="20" t="s">
        <v>213</v>
      </c>
      <c r="E141" s="16"/>
      <c r="F141" s="59" t="s">
        <v>9</v>
      </c>
      <c r="G141" s="58" t="s">
        <v>126</v>
      </c>
      <c r="H141" s="12"/>
      <c r="I141" s="12" t="s">
        <v>128</v>
      </c>
    </row>
    <row r="142" spans="2:18" ht="15.6" customHeight="1">
      <c r="B142" s="210" t="s">
        <v>139</v>
      </c>
      <c r="C142" s="18">
        <v>1100</v>
      </c>
      <c r="D142" s="19" t="s">
        <v>140</v>
      </c>
      <c r="E142" s="16"/>
      <c r="F142" s="85">
        <v>10.144615384615385</v>
      </c>
      <c r="G142" s="65">
        <v>0</v>
      </c>
      <c r="H142" s="12"/>
      <c r="I142" s="94">
        <f>SUM(F142*G142)</f>
        <v>0</v>
      </c>
    </row>
    <row r="143" spans="2:18" ht="15.6" customHeight="1">
      <c r="B143" s="211"/>
      <c r="C143" s="18">
        <v>1106</v>
      </c>
      <c r="D143" s="19" t="s">
        <v>141</v>
      </c>
      <c r="E143" s="16"/>
      <c r="F143" s="85">
        <v>3.22</v>
      </c>
      <c r="G143" s="65">
        <v>0</v>
      </c>
      <c r="H143" s="12"/>
      <c r="I143" s="94">
        <f>SUM(F143*G143)</f>
        <v>0</v>
      </c>
    </row>
    <row r="144" spans="2:18" ht="15.6" customHeight="1">
      <c r="B144" s="211"/>
      <c r="C144" s="18">
        <v>1139</v>
      </c>
      <c r="D144" s="97" t="s">
        <v>347</v>
      </c>
      <c r="E144" s="16"/>
      <c r="F144" s="86">
        <v>1.7230769230769232</v>
      </c>
      <c r="G144" s="65">
        <v>0</v>
      </c>
      <c r="H144" s="12"/>
      <c r="I144" s="94">
        <f>SUM(F144*G144)</f>
        <v>0</v>
      </c>
    </row>
    <row r="145" spans="2:9" ht="15.6" customHeight="1">
      <c r="B145" s="211"/>
      <c r="C145" s="18">
        <v>1147</v>
      </c>
      <c r="D145" s="98" t="s">
        <v>389</v>
      </c>
      <c r="E145" s="16"/>
      <c r="F145" s="85">
        <v>2.1</v>
      </c>
      <c r="G145" s="65">
        <v>0</v>
      </c>
      <c r="H145" s="12"/>
      <c r="I145" s="94">
        <f>SUM(F145*G145)</f>
        <v>0</v>
      </c>
    </row>
    <row r="146" spans="2:9" ht="15.6" customHeight="1">
      <c r="B146" s="10" t="s">
        <v>6</v>
      </c>
      <c r="C146" s="10" t="s">
        <v>7</v>
      </c>
      <c r="D146" s="20" t="s">
        <v>213</v>
      </c>
      <c r="E146" s="16"/>
      <c r="F146" s="59" t="s">
        <v>9</v>
      </c>
      <c r="G146" s="58" t="s">
        <v>126</v>
      </c>
      <c r="H146" s="12"/>
      <c r="I146" s="12" t="s">
        <v>128</v>
      </c>
    </row>
    <row r="147" spans="2:9" ht="15.6" customHeight="1">
      <c r="B147" s="191" t="s">
        <v>196</v>
      </c>
      <c r="C147" s="18">
        <v>1201</v>
      </c>
      <c r="D147" s="19" t="s">
        <v>142</v>
      </c>
      <c r="E147" s="16"/>
      <c r="F147" s="85">
        <v>62.79538461538462</v>
      </c>
      <c r="G147" s="65">
        <v>0</v>
      </c>
      <c r="H147" s="12"/>
      <c r="I147" s="94">
        <f t="shared" ref="I147:I155" si="16">SUM(F147*G147)</f>
        <v>0</v>
      </c>
    </row>
    <row r="148" spans="2:9" ht="15.6" customHeight="1">
      <c r="B148" s="191"/>
      <c r="C148" s="18">
        <v>1207</v>
      </c>
      <c r="D148" s="19" t="s">
        <v>455</v>
      </c>
      <c r="E148" s="16"/>
      <c r="F148" s="85">
        <v>298.75</v>
      </c>
      <c r="G148" s="65">
        <v>0</v>
      </c>
      <c r="H148" s="12"/>
      <c r="I148" s="94">
        <f t="shared" ref="I148" si="17">SUM(F148*G148)</f>
        <v>0</v>
      </c>
    </row>
    <row r="149" spans="2:9" ht="15.6" customHeight="1">
      <c r="B149" s="191"/>
      <c r="C149" s="18">
        <v>1210</v>
      </c>
      <c r="D149" s="19" t="s">
        <v>143</v>
      </c>
      <c r="E149" s="16"/>
      <c r="F149" s="85">
        <v>100.95076923076921</v>
      </c>
      <c r="G149" s="65">
        <v>0</v>
      </c>
      <c r="H149" s="12"/>
      <c r="I149" s="94">
        <f t="shared" si="16"/>
        <v>0</v>
      </c>
    </row>
    <row r="150" spans="2:9" ht="15.6" customHeight="1">
      <c r="B150" s="191"/>
      <c r="C150" s="202">
        <v>1502</v>
      </c>
      <c r="D150" s="19" t="s">
        <v>144</v>
      </c>
      <c r="E150" s="16"/>
      <c r="F150" s="85">
        <v>78.249230769230763</v>
      </c>
      <c r="G150" s="65">
        <v>0</v>
      </c>
      <c r="H150" s="12"/>
      <c r="I150" s="94">
        <f t="shared" si="16"/>
        <v>0</v>
      </c>
    </row>
    <row r="151" spans="2:9" ht="15.6" customHeight="1">
      <c r="B151" s="191"/>
      <c r="C151" s="203"/>
      <c r="D151" s="19" t="s">
        <v>145</v>
      </c>
      <c r="E151" s="16"/>
      <c r="F151" s="85">
        <v>156.49846153846153</v>
      </c>
      <c r="G151" s="65">
        <v>0</v>
      </c>
      <c r="H151" s="12"/>
      <c r="I151" s="94">
        <f t="shared" si="16"/>
        <v>0</v>
      </c>
    </row>
    <row r="152" spans="2:9" ht="15.6" customHeight="1">
      <c r="B152" s="191"/>
      <c r="C152" s="204"/>
      <c r="D152" s="19" t="s">
        <v>146</v>
      </c>
      <c r="E152" s="16"/>
      <c r="F152" s="85">
        <v>234.75846153846157</v>
      </c>
      <c r="G152" s="65">
        <v>0</v>
      </c>
      <c r="H152" s="12"/>
      <c r="I152" s="94">
        <f t="shared" si="16"/>
        <v>0</v>
      </c>
    </row>
    <row r="153" spans="2:9" ht="15.6" customHeight="1">
      <c r="B153" s="191"/>
      <c r="C153" s="18">
        <v>1505</v>
      </c>
      <c r="D153" s="19" t="s">
        <v>147</v>
      </c>
      <c r="E153" s="16"/>
      <c r="F153" s="85">
        <v>672.81846153846152</v>
      </c>
      <c r="G153" s="65">
        <v>0</v>
      </c>
      <c r="H153" s="12"/>
      <c r="I153" s="94">
        <f t="shared" si="16"/>
        <v>0</v>
      </c>
    </row>
    <row r="154" spans="2:9" ht="15.6" customHeight="1">
      <c r="B154" s="191"/>
      <c r="C154" s="18">
        <v>1536</v>
      </c>
      <c r="D154" s="19" t="s">
        <v>148</v>
      </c>
      <c r="E154" s="16"/>
      <c r="F154" s="85">
        <v>788.57692307692309</v>
      </c>
      <c r="G154" s="65">
        <v>0</v>
      </c>
      <c r="H154" s="12"/>
      <c r="I154" s="94">
        <f t="shared" si="16"/>
        <v>0</v>
      </c>
    </row>
    <row r="155" spans="2:9" ht="15.6" customHeight="1" thickBot="1">
      <c r="B155" s="191"/>
      <c r="C155" s="18">
        <v>1301</v>
      </c>
      <c r="D155" s="19" t="s">
        <v>149</v>
      </c>
      <c r="E155" s="16"/>
      <c r="F155" s="87">
        <v>62.563199999999995</v>
      </c>
      <c r="G155" s="65">
        <v>0</v>
      </c>
      <c r="H155" s="12"/>
      <c r="I155" s="94">
        <f t="shared" si="16"/>
        <v>0</v>
      </c>
    </row>
    <row r="156" spans="2:9" ht="15.6" customHeight="1">
      <c r="B156" s="10" t="s">
        <v>6</v>
      </c>
      <c r="C156" s="10" t="s">
        <v>7</v>
      </c>
      <c r="D156" s="20" t="s">
        <v>213</v>
      </c>
      <c r="E156" s="16"/>
      <c r="F156" s="59" t="s">
        <v>9</v>
      </c>
      <c r="G156" s="58" t="s">
        <v>126</v>
      </c>
      <c r="H156" s="12"/>
      <c r="I156" s="12" t="s">
        <v>128</v>
      </c>
    </row>
    <row r="157" spans="2:9" ht="15.6" customHeight="1">
      <c r="B157" s="194" t="s">
        <v>197</v>
      </c>
      <c r="C157" s="18">
        <v>1212</v>
      </c>
      <c r="D157" s="19" t="s">
        <v>261</v>
      </c>
      <c r="E157" s="16"/>
      <c r="F157" s="100">
        <v>0.01</v>
      </c>
      <c r="G157" s="65">
        <v>0</v>
      </c>
      <c r="H157" s="12"/>
      <c r="I157" s="94">
        <f>SUM(F157*G157)</f>
        <v>0</v>
      </c>
    </row>
    <row r="158" spans="2:9" ht="15.6" customHeight="1">
      <c r="B158" s="194"/>
      <c r="C158" s="18">
        <v>1223</v>
      </c>
      <c r="D158" s="19" t="s">
        <v>262</v>
      </c>
      <c r="E158" s="16"/>
      <c r="F158" s="100">
        <v>0.01</v>
      </c>
      <c r="G158" s="65">
        <v>0</v>
      </c>
      <c r="H158" s="12"/>
      <c r="I158" s="94">
        <f>SUM(F158*G158)</f>
        <v>0</v>
      </c>
    </row>
    <row r="159" spans="2:9" ht="15.6" customHeight="1">
      <c r="B159" s="194"/>
      <c r="C159" s="18">
        <v>1537</v>
      </c>
      <c r="D159" s="19" t="s">
        <v>150</v>
      </c>
      <c r="E159" s="16"/>
      <c r="F159" s="100">
        <v>0.01</v>
      </c>
      <c r="G159" s="65">
        <v>0</v>
      </c>
      <c r="H159" s="12"/>
      <c r="I159" s="94">
        <f>SUM(F159*G159)</f>
        <v>0</v>
      </c>
    </row>
    <row r="160" spans="2:9" ht="15.6" customHeight="1">
      <c r="B160" s="10" t="s">
        <v>6</v>
      </c>
      <c r="C160" s="10" t="s">
        <v>7</v>
      </c>
      <c r="D160" s="20" t="s">
        <v>213</v>
      </c>
      <c r="E160" s="16"/>
      <c r="F160" s="59" t="s">
        <v>9</v>
      </c>
      <c r="G160" s="58" t="s">
        <v>126</v>
      </c>
      <c r="H160" s="12"/>
      <c r="I160" s="12" t="s">
        <v>128</v>
      </c>
    </row>
    <row r="161" spans="2:9" ht="15.6" customHeight="1">
      <c r="B161" s="198" t="s">
        <v>454</v>
      </c>
      <c r="C161" s="18">
        <v>1503</v>
      </c>
      <c r="D161" s="19" t="s">
        <v>151</v>
      </c>
      <c r="E161" s="16"/>
      <c r="F161" s="85">
        <v>1690.9738461538464</v>
      </c>
      <c r="G161" s="65">
        <v>0</v>
      </c>
      <c r="H161" s="12"/>
      <c r="I161" s="94">
        <f t="shared" ref="I161:I180" si="18">SUM(F161*G161)</f>
        <v>0</v>
      </c>
    </row>
    <row r="162" spans="2:9" ht="15.6" customHeight="1">
      <c r="B162" s="198"/>
      <c r="C162" s="18">
        <v>1508</v>
      </c>
      <c r="D162" s="19" t="s">
        <v>152</v>
      </c>
      <c r="E162" s="16"/>
      <c r="F162" s="85">
        <v>900</v>
      </c>
      <c r="G162" s="65">
        <v>0</v>
      </c>
      <c r="H162" s="12"/>
      <c r="I162" s="94">
        <f t="shared" si="18"/>
        <v>0</v>
      </c>
    </row>
    <row r="163" spans="2:9" ht="15.6" customHeight="1">
      <c r="B163" s="198"/>
      <c r="C163" s="18">
        <v>1509</v>
      </c>
      <c r="D163" s="19" t="s">
        <v>348</v>
      </c>
      <c r="E163" s="16"/>
      <c r="F163" s="85">
        <v>900</v>
      </c>
      <c r="G163" s="65">
        <v>0</v>
      </c>
      <c r="H163" s="12"/>
      <c r="I163" s="94">
        <f t="shared" si="18"/>
        <v>0</v>
      </c>
    </row>
    <row r="164" spans="2:9" ht="15.6" customHeight="1">
      <c r="B164" s="198"/>
      <c r="C164" s="18">
        <v>1510</v>
      </c>
      <c r="D164" s="19" t="s">
        <v>153</v>
      </c>
      <c r="E164" s="16"/>
      <c r="F164" s="85">
        <v>900</v>
      </c>
      <c r="G164" s="65">
        <v>0</v>
      </c>
      <c r="H164" s="12"/>
      <c r="I164" s="94">
        <f t="shared" si="18"/>
        <v>0</v>
      </c>
    </row>
    <row r="165" spans="2:9" ht="15.6" customHeight="1">
      <c r="B165" s="198"/>
      <c r="C165" s="18">
        <v>1511</v>
      </c>
      <c r="D165" s="19" t="s">
        <v>154</v>
      </c>
      <c r="E165" s="16"/>
      <c r="F165" s="85">
        <v>900</v>
      </c>
      <c r="G165" s="65">
        <v>0</v>
      </c>
      <c r="H165" s="12"/>
      <c r="I165" s="94">
        <f t="shared" si="18"/>
        <v>0</v>
      </c>
    </row>
    <row r="166" spans="2:9" ht="15.6" customHeight="1">
      <c r="B166" s="198"/>
      <c r="C166" s="18">
        <v>1512</v>
      </c>
      <c r="D166" s="19" t="s">
        <v>155</v>
      </c>
      <c r="E166" s="16"/>
      <c r="F166" s="85">
        <v>900</v>
      </c>
      <c r="G166" s="65">
        <v>0</v>
      </c>
      <c r="H166" s="12"/>
      <c r="I166" s="94">
        <f t="shared" si="18"/>
        <v>0</v>
      </c>
    </row>
    <row r="167" spans="2:9" ht="15.6" customHeight="1">
      <c r="B167" s="198"/>
      <c r="C167" s="18">
        <v>1513</v>
      </c>
      <c r="D167" s="19" t="s">
        <v>156</v>
      </c>
      <c r="E167" s="16"/>
      <c r="F167" s="85">
        <v>900</v>
      </c>
      <c r="G167" s="65">
        <v>0</v>
      </c>
      <c r="H167" s="12"/>
      <c r="I167" s="94">
        <f t="shared" si="18"/>
        <v>0</v>
      </c>
    </row>
    <row r="168" spans="2:9" ht="15.6" customHeight="1">
      <c r="B168" s="198"/>
      <c r="C168" s="18">
        <v>1514</v>
      </c>
      <c r="D168" s="19" t="s">
        <v>157</v>
      </c>
      <c r="E168" s="16"/>
      <c r="F168" s="85">
        <v>900</v>
      </c>
      <c r="G168" s="65">
        <v>0</v>
      </c>
      <c r="H168" s="12"/>
      <c r="I168" s="94">
        <f t="shared" si="18"/>
        <v>0</v>
      </c>
    </row>
    <row r="169" spans="2:9" ht="15.6" customHeight="1">
      <c r="B169" s="198"/>
      <c r="C169" s="18">
        <v>1515</v>
      </c>
      <c r="D169" s="19" t="s">
        <v>158</v>
      </c>
      <c r="E169" s="16"/>
      <c r="F169" s="85">
        <v>900</v>
      </c>
      <c r="G169" s="65">
        <v>0</v>
      </c>
      <c r="H169" s="12"/>
      <c r="I169" s="94">
        <f t="shared" si="18"/>
        <v>0</v>
      </c>
    </row>
    <row r="170" spans="2:9" ht="15.6" customHeight="1">
      <c r="B170" s="198"/>
      <c r="C170" s="18">
        <v>1518</v>
      </c>
      <c r="D170" s="19" t="s">
        <v>417</v>
      </c>
      <c r="E170" s="16"/>
      <c r="F170" s="85">
        <v>900</v>
      </c>
      <c r="G170" s="65">
        <v>0</v>
      </c>
      <c r="H170" s="12"/>
      <c r="I170" s="94">
        <f t="shared" si="18"/>
        <v>0</v>
      </c>
    </row>
    <row r="171" spans="2:9" ht="15.6" customHeight="1">
      <c r="B171" s="198"/>
      <c r="C171" s="18">
        <v>1528</v>
      </c>
      <c r="D171" s="19" t="s">
        <v>159</v>
      </c>
      <c r="E171" s="16"/>
      <c r="F171" s="85">
        <v>900</v>
      </c>
      <c r="G171" s="65">
        <v>0</v>
      </c>
      <c r="H171" s="12"/>
      <c r="I171" s="94">
        <f t="shared" si="18"/>
        <v>0</v>
      </c>
    </row>
    <row r="172" spans="2:9" ht="15.6" customHeight="1">
      <c r="B172" s="198"/>
      <c r="C172" s="18">
        <v>1532</v>
      </c>
      <c r="D172" s="19" t="s">
        <v>160</v>
      </c>
      <c r="E172" s="16"/>
      <c r="F172" s="85">
        <v>1000</v>
      </c>
      <c r="G172" s="65">
        <v>0</v>
      </c>
      <c r="H172" s="12"/>
      <c r="I172" s="94">
        <f t="shared" si="18"/>
        <v>0</v>
      </c>
    </row>
    <row r="173" spans="2:9" ht="15.6" customHeight="1">
      <c r="B173" s="198"/>
      <c r="C173" s="18">
        <v>1533</v>
      </c>
      <c r="D173" s="19" t="s">
        <v>161</v>
      </c>
      <c r="E173" s="16"/>
      <c r="F173" s="85">
        <v>900</v>
      </c>
      <c r="G173" s="65">
        <v>0</v>
      </c>
      <c r="H173" s="12"/>
      <c r="I173" s="94">
        <f t="shared" si="18"/>
        <v>0</v>
      </c>
    </row>
    <row r="174" spans="2:9" ht="15.6" customHeight="1">
      <c r="B174" s="198"/>
      <c r="C174" s="18">
        <v>1534</v>
      </c>
      <c r="D174" s="19" t="s">
        <v>162</v>
      </c>
      <c r="E174" s="16"/>
      <c r="F174" s="85">
        <v>900</v>
      </c>
      <c r="G174" s="65">
        <v>0</v>
      </c>
      <c r="H174" s="12"/>
      <c r="I174" s="94">
        <f t="shared" si="18"/>
        <v>0</v>
      </c>
    </row>
    <row r="175" spans="2:9" ht="15.6" customHeight="1">
      <c r="B175" s="198"/>
      <c r="C175" s="18">
        <v>1535</v>
      </c>
      <c r="D175" s="19" t="s">
        <v>163</v>
      </c>
      <c r="E175" s="16"/>
      <c r="F175" s="85">
        <v>900</v>
      </c>
      <c r="G175" s="65">
        <v>0</v>
      </c>
      <c r="H175" s="12"/>
      <c r="I175" s="94">
        <f t="shared" si="18"/>
        <v>0</v>
      </c>
    </row>
    <row r="176" spans="2:9" ht="15.6" customHeight="1">
      <c r="B176" s="198"/>
      <c r="C176" s="18">
        <v>1539</v>
      </c>
      <c r="D176" s="19" t="s">
        <v>164</v>
      </c>
      <c r="E176" s="16"/>
      <c r="F176" s="85">
        <v>900</v>
      </c>
      <c r="G176" s="65">
        <v>0</v>
      </c>
      <c r="H176" s="12"/>
      <c r="I176" s="94">
        <f t="shared" si="18"/>
        <v>0</v>
      </c>
    </row>
    <row r="177" spans="2:9" ht="15.6" customHeight="1">
      <c r="B177" s="198"/>
      <c r="C177" s="18">
        <v>1541</v>
      </c>
      <c r="D177" s="19" t="s">
        <v>349</v>
      </c>
      <c r="E177" s="16"/>
      <c r="F177" s="85">
        <v>900</v>
      </c>
      <c r="G177" s="65">
        <v>0</v>
      </c>
      <c r="H177" s="12"/>
      <c r="I177" s="94">
        <f t="shared" si="18"/>
        <v>0</v>
      </c>
    </row>
    <row r="178" spans="2:9" ht="15.6" customHeight="1">
      <c r="B178" s="198"/>
      <c r="C178" s="18">
        <v>1542</v>
      </c>
      <c r="D178" s="19" t="s">
        <v>390</v>
      </c>
      <c r="E178" s="16"/>
      <c r="F178" s="85">
        <v>900</v>
      </c>
      <c r="G178" s="65">
        <v>0</v>
      </c>
      <c r="H178" s="12"/>
      <c r="I178" s="94">
        <f t="shared" si="18"/>
        <v>0</v>
      </c>
    </row>
    <row r="179" spans="2:9" ht="15.6" customHeight="1">
      <c r="B179" s="198"/>
      <c r="C179" s="18">
        <v>7003</v>
      </c>
      <c r="D179" s="19" t="s">
        <v>391</v>
      </c>
      <c r="E179" s="16"/>
      <c r="F179" s="85">
        <v>700</v>
      </c>
      <c r="G179" s="65">
        <v>0</v>
      </c>
      <c r="H179" s="12"/>
      <c r="I179" s="94">
        <f t="shared" si="18"/>
        <v>0</v>
      </c>
    </row>
    <row r="180" spans="2:9" ht="15.6" customHeight="1">
      <c r="B180" s="199"/>
      <c r="C180" s="18">
        <v>7009</v>
      </c>
      <c r="D180" s="19" t="s">
        <v>404</v>
      </c>
      <c r="E180" s="16"/>
      <c r="F180" s="85">
        <v>700</v>
      </c>
      <c r="G180" s="65">
        <v>0</v>
      </c>
      <c r="H180" s="12"/>
      <c r="I180" s="94">
        <f t="shared" si="18"/>
        <v>0</v>
      </c>
    </row>
    <row r="181" spans="2:9" ht="15.6" customHeight="1">
      <c r="B181" s="10" t="s">
        <v>6</v>
      </c>
      <c r="C181" s="10" t="s">
        <v>7</v>
      </c>
      <c r="D181" s="20" t="s">
        <v>213</v>
      </c>
      <c r="E181" s="16"/>
      <c r="F181" s="59" t="s">
        <v>9</v>
      </c>
      <c r="G181" s="58" t="s">
        <v>126</v>
      </c>
      <c r="H181" s="12"/>
      <c r="I181" s="59" t="s">
        <v>128</v>
      </c>
    </row>
    <row r="182" spans="2:9" ht="15.6" customHeight="1">
      <c r="B182" s="197" t="s">
        <v>166</v>
      </c>
      <c r="C182" s="101" t="s">
        <v>167</v>
      </c>
      <c r="D182" s="19" t="s">
        <v>168</v>
      </c>
      <c r="E182" s="16"/>
      <c r="F182" s="85">
        <v>466.4153846153846</v>
      </c>
      <c r="G182" s="65">
        <v>0</v>
      </c>
      <c r="H182" s="12"/>
      <c r="I182" s="94">
        <f t="shared" ref="I182:I190" si="19">SUM(F182*G182)</f>
        <v>0</v>
      </c>
    </row>
    <row r="183" spans="2:9" ht="15.6" customHeight="1">
      <c r="B183" s="198"/>
      <c r="C183" s="101" t="s">
        <v>169</v>
      </c>
      <c r="D183" s="19" t="s">
        <v>170</v>
      </c>
      <c r="E183" s="16"/>
      <c r="F183" s="85">
        <v>311.54307692307697</v>
      </c>
      <c r="G183" s="65">
        <v>0</v>
      </c>
      <c r="H183" s="12"/>
      <c r="I183" s="94">
        <f t="shared" si="19"/>
        <v>0</v>
      </c>
    </row>
    <row r="184" spans="2:9" ht="15.6" customHeight="1">
      <c r="B184" s="198"/>
      <c r="C184" s="18">
        <v>1608</v>
      </c>
      <c r="D184" s="19" t="s">
        <v>171</v>
      </c>
      <c r="E184" s="16"/>
      <c r="F184" s="85">
        <v>171.45692307692309</v>
      </c>
      <c r="G184" s="65">
        <v>0</v>
      </c>
      <c r="H184" s="12"/>
      <c r="I184" s="94">
        <f t="shared" si="19"/>
        <v>0</v>
      </c>
    </row>
    <row r="185" spans="2:9" ht="15.6" customHeight="1">
      <c r="B185" s="198"/>
      <c r="C185" s="18">
        <v>1609</v>
      </c>
      <c r="D185" s="19" t="s">
        <v>172</v>
      </c>
      <c r="E185" s="16"/>
      <c r="F185" s="85">
        <v>186.92153846153843</v>
      </c>
      <c r="G185" s="65">
        <v>0</v>
      </c>
      <c r="H185" s="12"/>
      <c r="I185" s="94">
        <f t="shared" si="19"/>
        <v>0</v>
      </c>
    </row>
    <row r="186" spans="2:9" ht="15.6" customHeight="1">
      <c r="B186" s="198"/>
      <c r="C186" s="18">
        <v>1610</v>
      </c>
      <c r="D186" s="19" t="s">
        <v>173</v>
      </c>
      <c r="E186" s="16"/>
      <c r="F186" s="85">
        <v>78.249230769230763</v>
      </c>
      <c r="G186" s="65">
        <v>0</v>
      </c>
      <c r="H186" s="12"/>
      <c r="I186" s="94">
        <f t="shared" si="19"/>
        <v>0</v>
      </c>
    </row>
    <row r="187" spans="2:9" ht="15.6" customHeight="1">
      <c r="B187" s="198"/>
      <c r="C187" s="18">
        <v>1611</v>
      </c>
      <c r="D187" s="19" t="s">
        <v>174</v>
      </c>
      <c r="E187" s="16"/>
      <c r="F187" s="85">
        <v>227.00461538461539</v>
      </c>
      <c r="G187" s="65">
        <v>0</v>
      </c>
      <c r="H187" s="12"/>
      <c r="I187" s="94">
        <f t="shared" si="19"/>
        <v>0</v>
      </c>
    </row>
    <row r="188" spans="2:9" ht="15.6" customHeight="1">
      <c r="B188" s="198"/>
      <c r="C188" s="18">
        <v>1612</v>
      </c>
      <c r="D188" s="19" t="s">
        <v>175</v>
      </c>
      <c r="E188" s="16"/>
      <c r="F188" s="85">
        <v>156.16461538461539</v>
      </c>
      <c r="G188" s="65">
        <v>0</v>
      </c>
      <c r="H188" s="12"/>
      <c r="I188" s="94">
        <f t="shared" si="19"/>
        <v>0</v>
      </c>
    </row>
    <row r="189" spans="2:9" ht="15.6" customHeight="1">
      <c r="B189" s="198"/>
      <c r="C189" s="18">
        <v>1636</v>
      </c>
      <c r="D189" s="19" t="s">
        <v>176</v>
      </c>
      <c r="E189" s="22"/>
      <c r="F189" s="86">
        <v>378.35538461538459</v>
      </c>
      <c r="G189" s="65">
        <v>0</v>
      </c>
      <c r="H189" s="12"/>
      <c r="I189" s="94">
        <f t="shared" si="19"/>
        <v>0</v>
      </c>
    </row>
    <row r="190" spans="2:9" ht="15.6" customHeight="1" thickBot="1">
      <c r="B190" s="199"/>
      <c r="C190" s="18">
        <v>1637</v>
      </c>
      <c r="D190" s="19" t="s">
        <v>263</v>
      </c>
      <c r="E190" s="22"/>
      <c r="F190" s="87">
        <v>164.05846153846153</v>
      </c>
      <c r="G190" s="65">
        <v>0</v>
      </c>
      <c r="H190" s="12"/>
      <c r="I190" s="94">
        <f t="shared" si="19"/>
        <v>0</v>
      </c>
    </row>
    <row r="191" spans="2:9" ht="15.6" customHeight="1">
      <c r="B191" s="10" t="s">
        <v>6</v>
      </c>
      <c r="C191" s="10" t="s">
        <v>7</v>
      </c>
      <c r="D191" s="20" t="s">
        <v>213</v>
      </c>
      <c r="E191" s="16"/>
      <c r="F191" s="59" t="s">
        <v>9</v>
      </c>
      <c r="G191" s="58" t="s">
        <v>126</v>
      </c>
      <c r="H191" s="12"/>
      <c r="I191" s="12" t="s">
        <v>128</v>
      </c>
    </row>
    <row r="192" spans="2:9" ht="15.6" customHeight="1">
      <c r="B192" s="197" t="s">
        <v>260</v>
      </c>
      <c r="C192" s="101" t="s">
        <v>177</v>
      </c>
      <c r="D192" s="19" t="s">
        <v>178</v>
      </c>
      <c r="E192" s="16"/>
      <c r="F192" s="85">
        <v>250</v>
      </c>
      <c r="G192" s="65">
        <v>0</v>
      </c>
      <c r="H192" s="12"/>
      <c r="I192" s="94">
        <f t="shared" ref="I192:I203" si="20">SUM(F192*G192)</f>
        <v>0</v>
      </c>
    </row>
    <row r="193" spans="2:9" ht="15.6" customHeight="1">
      <c r="B193" s="198"/>
      <c r="C193" s="101" t="s">
        <v>179</v>
      </c>
      <c r="D193" s="19" t="s">
        <v>82</v>
      </c>
      <c r="E193" s="16"/>
      <c r="F193" s="85">
        <v>250</v>
      </c>
      <c r="G193" s="65">
        <v>0</v>
      </c>
      <c r="H193" s="12"/>
      <c r="I193" s="94">
        <f t="shared" si="20"/>
        <v>0</v>
      </c>
    </row>
    <row r="194" spans="2:9" ht="15.6" customHeight="1">
      <c r="B194" s="198"/>
      <c r="C194" s="101" t="s">
        <v>180</v>
      </c>
      <c r="D194" s="19" t="s">
        <v>181</v>
      </c>
      <c r="E194" s="16"/>
      <c r="F194" s="85">
        <v>250</v>
      </c>
      <c r="G194" s="65">
        <v>0</v>
      </c>
      <c r="H194" s="12"/>
      <c r="I194" s="94">
        <f t="shared" si="20"/>
        <v>0</v>
      </c>
    </row>
    <row r="195" spans="2:9" ht="15.6" customHeight="1">
      <c r="B195" s="198"/>
      <c r="C195" s="101" t="s">
        <v>182</v>
      </c>
      <c r="D195" s="19" t="s">
        <v>88</v>
      </c>
      <c r="E195" s="16"/>
      <c r="F195" s="85">
        <v>250</v>
      </c>
      <c r="G195" s="65">
        <v>0</v>
      </c>
      <c r="H195" s="12"/>
      <c r="I195" s="94">
        <f t="shared" si="20"/>
        <v>0</v>
      </c>
    </row>
    <row r="196" spans="2:9" ht="15.6" customHeight="1">
      <c r="B196" s="198"/>
      <c r="C196" s="101" t="s">
        <v>183</v>
      </c>
      <c r="D196" s="19" t="s">
        <v>184</v>
      </c>
      <c r="E196" s="16"/>
      <c r="F196" s="85">
        <v>250</v>
      </c>
      <c r="G196" s="65">
        <v>0</v>
      </c>
      <c r="H196" s="12"/>
      <c r="I196" s="94">
        <f t="shared" si="20"/>
        <v>0</v>
      </c>
    </row>
    <row r="197" spans="2:9" ht="15.6" customHeight="1">
      <c r="B197" s="198"/>
      <c r="C197" s="101" t="s">
        <v>185</v>
      </c>
      <c r="D197" s="19" t="s">
        <v>104</v>
      </c>
      <c r="E197" s="16"/>
      <c r="F197" s="85">
        <v>250</v>
      </c>
      <c r="G197" s="65">
        <v>0</v>
      </c>
      <c r="H197" s="12"/>
      <c r="I197" s="94">
        <f t="shared" si="20"/>
        <v>0</v>
      </c>
    </row>
    <row r="198" spans="2:9" ht="15.6" customHeight="1">
      <c r="B198" s="208"/>
      <c r="C198" s="102">
        <v>4001</v>
      </c>
      <c r="D198" s="98" t="s">
        <v>264</v>
      </c>
      <c r="E198" s="16"/>
      <c r="F198" s="85">
        <v>140</v>
      </c>
      <c r="G198" s="65">
        <v>0</v>
      </c>
      <c r="H198" s="12"/>
      <c r="I198" s="94">
        <f t="shared" si="20"/>
        <v>0</v>
      </c>
    </row>
    <row r="199" spans="2:9" ht="15.6" customHeight="1">
      <c r="B199" s="208"/>
      <c r="C199" s="102">
        <v>4002</v>
      </c>
      <c r="D199" s="98" t="s">
        <v>265</v>
      </c>
      <c r="E199" s="16"/>
      <c r="F199" s="85">
        <v>140</v>
      </c>
      <c r="G199" s="65">
        <v>0</v>
      </c>
      <c r="H199" s="12"/>
      <c r="I199" s="94">
        <f t="shared" si="20"/>
        <v>0</v>
      </c>
    </row>
    <row r="200" spans="2:9" ht="15.6" customHeight="1">
      <c r="B200" s="208"/>
      <c r="C200" s="102">
        <v>4004</v>
      </c>
      <c r="D200" s="98" t="s">
        <v>266</v>
      </c>
      <c r="E200" s="16"/>
      <c r="F200" s="85">
        <v>140</v>
      </c>
      <c r="G200" s="65">
        <v>0</v>
      </c>
      <c r="H200" s="12"/>
      <c r="I200" s="94">
        <f t="shared" si="20"/>
        <v>0</v>
      </c>
    </row>
    <row r="201" spans="2:9" ht="15.6" customHeight="1">
      <c r="B201" s="208"/>
      <c r="C201" s="102">
        <v>4006</v>
      </c>
      <c r="D201" s="52" t="s">
        <v>267</v>
      </c>
      <c r="E201" s="16"/>
      <c r="F201" s="85">
        <v>140</v>
      </c>
      <c r="G201" s="65">
        <v>0</v>
      </c>
      <c r="H201" s="12"/>
      <c r="I201" s="94">
        <f t="shared" si="20"/>
        <v>0</v>
      </c>
    </row>
    <row r="202" spans="2:9" ht="15.6" customHeight="1">
      <c r="B202" s="208"/>
      <c r="C202" s="102">
        <v>4007</v>
      </c>
      <c r="D202" s="52" t="s">
        <v>268</v>
      </c>
      <c r="E202" s="16"/>
      <c r="F202" s="85">
        <v>140</v>
      </c>
      <c r="G202" s="65">
        <v>0</v>
      </c>
      <c r="H202" s="12"/>
      <c r="I202" s="94">
        <f t="shared" si="20"/>
        <v>0</v>
      </c>
    </row>
    <row r="203" spans="2:9" ht="15.6" customHeight="1" thickBot="1">
      <c r="B203" s="209"/>
      <c r="C203" s="102">
        <v>4008</v>
      </c>
      <c r="D203" s="103" t="s">
        <v>269</v>
      </c>
      <c r="E203" s="16"/>
      <c r="F203" s="87">
        <v>140</v>
      </c>
      <c r="G203" s="65">
        <v>0</v>
      </c>
      <c r="H203" s="12"/>
      <c r="I203" s="94">
        <f t="shared" si="20"/>
        <v>0</v>
      </c>
    </row>
    <row r="204" spans="2:9" ht="15.6" customHeight="1">
      <c r="B204" s="10" t="s">
        <v>6</v>
      </c>
      <c r="C204" s="51" t="s">
        <v>7</v>
      </c>
      <c r="D204" s="20" t="s">
        <v>213</v>
      </c>
      <c r="E204" s="16"/>
      <c r="F204" s="59" t="s">
        <v>9</v>
      </c>
      <c r="G204" s="58" t="s">
        <v>126</v>
      </c>
      <c r="H204" s="12"/>
      <c r="I204" s="12" t="s">
        <v>128</v>
      </c>
    </row>
    <row r="205" spans="2:9" ht="15.6" customHeight="1">
      <c r="B205" s="182" t="s">
        <v>198</v>
      </c>
      <c r="C205" s="18">
        <v>1800</v>
      </c>
      <c r="D205" s="19" t="s">
        <v>165</v>
      </c>
      <c r="E205" s="16"/>
      <c r="F205" s="85">
        <v>2.1</v>
      </c>
      <c r="G205" s="65">
        <v>0</v>
      </c>
      <c r="H205" s="12"/>
      <c r="I205" s="94">
        <f t="shared" ref="I205:I215" si="21">SUM(F205*G205)</f>
        <v>0</v>
      </c>
    </row>
    <row r="206" spans="2:9" ht="15.6" customHeight="1">
      <c r="B206" s="183"/>
      <c r="C206" s="101" t="s">
        <v>186</v>
      </c>
      <c r="D206" s="19" t="s">
        <v>187</v>
      </c>
      <c r="E206" s="16"/>
      <c r="F206" s="88">
        <v>31.392307692307693</v>
      </c>
      <c r="G206" s="65">
        <v>0</v>
      </c>
      <c r="H206" s="12"/>
      <c r="I206" s="94">
        <f t="shared" si="21"/>
        <v>0</v>
      </c>
    </row>
    <row r="207" spans="2:9" ht="15.6" customHeight="1">
      <c r="B207" s="183"/>
      <c r="C207" s="101" t="s">
        <v>188</v>
      </c>
      <c r="D207" s="19" t="s">
        <v>189</v>
      </c>
      <c r="E207" s="16"/>
      <c r="F207" s="85">
        <v>43.626153846153841</v>
      </c>
      <c r="G207" s="65">
        <v>0</v>
      </c>
      <c r="H207" s="12"/>
      <c r="I207" s="94">
        <f t="shared" si="21"/>
        <v>0</v>
      </c>
    </row>
    <row r="208" spans="2:9" ht="15.6" customHeight="1">
      <c r="B208" s="183"/>
      <c r="C208" s="101" t="s">
        <v>190</v>
      </c>
      <c r="D208" s="19" t="s">
        <v>354</v>
      </c>
      <c r="E208" s="16"/>
      <c r="F208" s="85">
        <v>69.709230769230771</v>
      </c>
      <c r="G208" s="65">
        <v>0</v>
      </c>
      <c r="H208" s="12"/>
      <c r="I208" s="94">
        <f t="shared" si="21"/>
        <v>0</v>
      </c>
    </row>
    <row r="209" spans="2:9" ht="15.6" customHeight="1">
      <c r="B209" s="183"/>
      <c r="C209" s="101" t="s">
        <v>191</v>
      </c>
      <c r="D209" s="19" t="s">
        <v>353</v>
      </c>
      <c r="E209" s="16"/>
      <c r="F209" s="86">
        <v>54.416923076923084</v>
      </c>
      <c r="G209" s="65">
        <v>0</v>
      </c>
      <c r="H209" s="12"/>
      <c r="I209" s="94">
        <f t="shared" si="21"/>
        <v>0</v>
      </c>
    </row>
    <row r="210" spans="2:9" ht="15.6" customHeight="1">
      <c r="B210" s="183"/>
      <c r="C210" s="101" t="s">
        <v>192</v>
      </c>
      <c r="D210" s="19" t="s">
        <v>352</v>
      </c>
      <c r="E210" s="16"/>
      <c r="F210" s="86">
        <v>54.416923076923084</v>
      </c>
      <c r="G210" s="65">
        <v>0</v>
      </c>
      <c r="H210" s="12"/>
      <c r="I210" s="94">
        <f t="shared" si="21"/>
        <v>0</v>
      </c>
    </row>
    <row r="211" spans="2:9" ht="15.6" customHeight="1">
      <c r="B211" s="183"/>
      <c r="C211" s="101" t="s">
        <v>193</v>
      </c>
      <c r="D211" s="19" t="s">
        <v>405</v>
      </c>
      <c r="E211" s="16"/>
      <c r="F211" s="86">
        <v>2.5</v>
      </c>
      <c r="G211" s="65">
        <v>0</v>
      </c>
      <c r="H211" s="12"/>
      <c r="I211" s="94">
        <f t="shared" si="21"/>
        <v>0</v>
      </c>
    </row>
    <row r="212" spans="2:9" ht="15.6" customHeight="1">
      <c r="B212" s="183"/>
      <c r="C212" s="101" t="s">
        <v>270</v>
      </c>
      <c r="D212" s="97" t="s">
        <v>351</v>
      </c>
      <c r="E212" s="16"/>
      <c r="F212" s="86">
        <v>54.416923076923084</v>
      </c>
      <c r="G212" s="65">
        <v>0</v>
      </c>
      <c r="H212" s="12"/>
      <c r="I212" s="94">
        <f t="shared" si="21"/>
        <v>0</v>
      </c>
    </row>
    <row r="213" spans="2:9" ht="15.6" customHeight="1">
      <c r="B213" s="183"/>
      <c r="C213" s="101" t="s">
        <v>271</v>
      </c>
      <c r="D213" s="97" t="s">
        <v>350</v>
      </c>
      <c r="E213" s="16"/>
      <c r="F213" s="86">
        <v>54.416923076923084</v>
      </c>
      <c r="G213" s="65">
        <v>0</v>
      </c>
      <c r="H213" s="12"/>
      <c r="I213" s="94">
        <f t="shared" si="21"/>
        <v>0</v>
      </c>
    </row>
    <row r="214" spans="2:9" ht="15.6" customHeight="1">
      <c r="B214" s="183"/>
      <c r="C214" s="101" t="s">
        <v>406</v>
      </c>
      <c r="D214" s="98" t="s">
        <v>408</v>
      </c>
      <c r="E214" s="16"/>
      <c r="F214" s="85">
        <v>3.5</v>
      </c>
      <c r="G214" s="65">
        <v>0</v>
      </c>
      <c r="H214" s="12"/>
      <c r="I214" s="94">
        <f t="shared" si="21"/>
        <v>0</v>
      </c>
    </row>
    <row r="215" spans="2:9" ht="15.6" customHeight="1" thickBot="1">
      <c r="B215" s="184"/>
      <c r="C215" s="101" t="s">
        <v>407</v>
      </c>
      <c r="D215" s="104" t="s">
        <v>409</v>
      </c>
      <c r="E215" s="16"/>
      <c r="F215" s="87">
        <v>54.416923076923084</v>
      </c>
      <c r="G215" s="65">
        <v>0</v>
      </c>
      <c r="H215" s="12"/>
      <c r="I215" s="94">
        <f t="shared" si="21"/>
        <v>0</v>
      </c>
    </row>
    <row r="216" spans="2:9" ht="15.6" customHeight="1">
      <c r="B216" s="10" t="s">
        <v>6</v>
      </c>
      <c r="C216" s="10" t="s">
        <v>7</v>
      </c>
      <c r="D216" s="20" t="s">
        <v>213</v>
      </c>
      <c r="E216" s="16"/>
      <c r="F216" s="93" t="s">
        <v>9</v>
      </c>
      <c r="G216" s="58" t="s">
        <v>126</v>
      </c>
      <c r="H216" s="12"/>
      <c r="I216" s="12" t="s">
        <v>128</v>
      </c>
    </row>
    <row r="217" spans="2:9" ht="15.6" customHeight="1">
      <c r="B217" s="189" t="s">
        <v>194</v>
      </c>
      <c r="C217" s="101" t="s">
        <v>418</v>
      </c>
      <c r="D217" s="19" t="s">
        <v>433</v>
      </c>
      <c r="E217" s="16"/>
      <c r="F217" s="85">
        <v>70</v>
      </c>
      <c r="G217" s="65">
        <v>0</v>
      </c>
      <c r="H217" s="12"/>
      <c r="I217" s="94">
        <f t="shared" ref="I217:I228" si="22">SUM(F217*G217)</f>
        <v>0</v>
      </c>
    </row>
    <row r="218" spans="2:9" ht="15.6" customHeight="1">
      <c r="B218" s="189"/>
      <c r="C218" s="101" t="s">
        <v>432</v>
      </c>
      <c r="D218" s="19" t="s">
        <v>434</v>
      </c>
      <c r="E218" s="16"/>
      <c r="F218" s="85">
        <v>70</v>
      </c>
      <c r="G218" s="65">
        <v>0</v>
      </c>
      <c r="H218" s="12"/>
      <c r="I218" s="94">
        <f t="shared" si="22"/>
        <v>0</v>
      </c>
    </row>
    <row r="219" spans="2:9" ht="15.6" customHeight="1">
      <c r="B219" s="189"/>
      <c r="C219" s="101" t="s">
        <v>425</v>
      </c>
      <c r="D219" s="19" t="s">
        <v>435</v>
      </c>
      <c r="E219" s="16"/>
      <c r="F219" s="85">
        <v>400</v>
      </c>
      <c r="G219" s="65">
        <v>0</v>
      </c>
      <c r="H219" s="12"/>
      <c r="I219" s="94">
        <f t="shared" si="22"/>
        <v>0</v>
      </c>
    </row>
    <row r="220" spans="2:9" ht="15.6" customHeight="1">
      <c r="B220" s="189"/>
      <c r="C220" s="101" t="s">
        <v>442</v>
      </c>
      <c r="D220" s="19" t="s">
        <v>443</v>
      </c>
      <c r="E220" s="16"/>
      <c r="F220" s="85">
        <v>180</v>
      </c>
      <c r="G220" s="65">
        <v>0</v>
      </c>
      <c r="H220" s="12"/>
      <c r="I220" s="94">
        <f t="shared" ref="I220" si="23">SUM(F220*G220)</f>
        <v>0</v>
      </c>
    </row>
    <row r="221" spans="2:9" ht="15.6" customHeight="1">
      <c r="B221" s="189"/>
      <c r="C221" s="101" t="s">
        <v>436</v>
      </c>
      <c r="D221" s="19" t="s">
        <v>437</v>
      </c>
      <c r="E221" s="16"/>
      <c r="F221" s="88">
        <v>488.96</v>
      </c>
      <c r="G221" s="65">
        <v>0</v>
      </c>
      <c r="H221" s="12"/>
      <c r="I221" s="94">
        <f t="shared" si="22"/>
        <v>0</v>
      </c>
    </row>
    <row r="222" spans="2:9" ht="15.6" customHeight="1">
      <c r="B222" s="189"/>
      <c r="C222" s="18">
        <v>6034</v>
      </c>
      <c r="D222" s="19" t="s">
        <v>195</v>
      </c>
      <c r="E222" s="16"/>
      <c r="F222" s="85">
        <v>80.66</v>
      </c>
      <c r="G222" s="65">
        <v>0</v>
      </c>
      <c r="H222" s="12"/>
      <c r="I222" s="94">
        <f t="shared" si="22"/>
        <v>0</v>
      </c>
    </row>
    <row r="223" spans="2:9" ht="15.6" customHeight="1">
      <c r="B223" s="189"/>
      <c r="C223" s="18">
        <v>6051</v>
      </c>
      <c r="D223" s="19" t="s">
        <v>452</v>
      </c>
      <c r="E223" s="16"/>
      <c r="F223" s="85">
        <v>120</v>
      </c>
      <c r="G223" s="65">
        <v>0</v>
      </c>
      <c r="H223" s="12"/>
      <c r="I223" s="94">
        <f t="shared" si="22"/>
        <v>0</v>
      </c>
    </row>
    <row r="224" spans="2:9" ht="15.6" customHeight="1">
      <c r="B224" s="189"/>
      <c r="C224" s="18">
        <v>6052</v>
      </c>
      <c r="D224" s="19" t="s">
        <v>441</v>
      </c>
      <c r="E224" s="16"/>
      <c r="F224" s="85">
        <v>550</v>
      </c>
      <c r="G224" s="65">
        <v>0</v>
      </c>
      <c r="H224" s="12"/>
      <c r="I224" s="94">
        <f t="shared" si="22"/>
        <v>0</v>
      </c>
    </row>
    <row r="225" spans="2:18" ht="15.6" customHeight="1">
      <c r="B225" s="189"/>
      <c r="C225" s="18">
        <v>6050</v>
      </c>
      <c r="D225" s="19" t="s">
        <v>438</v>
      </c>
      <c r="E225" s="16"/>
      <c r="F225" s="85">
        <v>140</v>
      </c>
      <c r="G225" s="65">
        <v>0</v>
      </c>
      <c r="H225" s="12"/>
      <c r="I225" s="94">
        <f t="shared" si="22"/>
        <v>0</v>
      </c>
    </row>
    <row r="226" spans="2:18" ht="15.6" customHeight="1">
      <c r="B226" s="189"/>
      <c r="C226" s="18">
        <v>6057</v>
      </c>
      <c r="D226" s="19" t="s">
        <v>439</v>
      </c>
      <c r="E226" s="16"/>
      <c r="F226" s="85">
        <v>250</v>
      </c>
      <c r="G226" s="65">
        <v>0</v>
      </c>
      <c r="H226" s="12"/>
      <c r="I226" s="94">
        <f t="shared" si="22"/>
        <v>0</v>
      </c>
    </row>
    <row r="227" spans="2:18" ht="15.6" customHeight="1">
      <c r="B227" s="189"/>
      <c r="C227" s="101" t="s">
        <v>419</v>
      </c>
      <c r="D227" s="19" t="s">
        <v>392</v>
      </c>
      <c r="E227" s="16"/>
      <c r="F227" s="85">
        <v>51.85</v>
      </c>
      <c r="G227" s="65">
        <v>0</v>
      </c>
      <c r="H227" s="12"/>
      <c r="I227" s="94">
        <f t="shared" si="22"/>
        <v>0</v>
      </c>
    </row>
    <row r="228" spans="2:18" ht="15.6" customHeight="1">
      <c r="B228" s="189"/>
      <c r="C228" s="18">
        <v>6019</v>
      </c>
      <c r="D228" s="19" t="s">
        <v>440</v>
      </c>
      <c r="E228" s="16"/>
      <c r="F228" s="85">
        <v>10</v>
      </c>
      <c r="G228" s="65">
        <v>0</v>
      </c>
      <c r="H228" s="12"/>
      <c r="I228" s="94">
        <f t="shared" si="22"/>
        <v>0</v>
      </c>
    </row>
    <row r="229" spans="2:18" ht="15.6" customHeight="1">
      <c r="B229" s="189"/>
      <c r="C229" s="18">
        <v>9087</v>
      </c>
      <c r="D229" s="19" t="s">
        <v>355</v>
      </c>
      <c r="E229" s="16"/>
      <c r="F229" s="85">
        <v>488.96</v>
      </c>
      <c r="G229" s="65">
        <v>0</v>
      </c>
      <c r="H229" s="12"/>
      <c r="I229" s="94">
        <f t="shared" ref="I229:I231" si="24">SUM(F229*G229)</f>
        <v>0</v>
      </c>
    </row>
    <row r="230" spans="2:18" ht="15.6" customHeight="1">
      <c r="B230" s="189"/>
      <c r="C230" s="18">
        <v>9088</v>
      </c>
      <c r="D230" s="19" t="s">
        <v>449</v>
      </c>
      <c r="E230" s="16"/>
      <c r="F230" s="85">
        <v>90.1</v>
      </c>
      <c r="G230" s="65">
        <v>0</v>
      </c>
      <c r="H230" s="12"/>
      <c r="I230" s="94">
        <f t="shared" si="24"/>
        <v>0</v>
      </c>
    </row>
    <row r="231" spans="2:18" ht="15.6" customHeight="1">
      <c r="B231" s="189"/>
      <c r="C231" s="18">
        <v>9089</v>
      </c>
      <c r="D231" s="19" t="s">
        <v>450</v>
      </c>
      <c r="E231" s="16"/>
      <c r="F231" s="85">
        <v>90.1</v>
      </c>
      <c r="G231" s="65">
        <v>0</v>
      </c>
      <c r="H231" s="12"/>
      <c r="I231" s="94">
        <f t="shared" si="24"/>
        <v>0</v>
      </c>
    </row>
    <row r="232" spans="2:18" ht="15.6" customHeight="1">
      <c r="F232"/>
    </row>
    <row r="233" spans="2:18" ht="15.6">
      <c r="B233" s="125"/>
      <c r="C233" s="124"/>
      <c r="D233" s="119"/>
      <c r="E233" s="114"/>
      <c r="F233" s="77"/>
      <c r="G233" s="123"/>
      <c r="H233" s="113"/>
      <c r="I233" s="122"/>
      <c r="K233" s="116" t="s">
        <v>324</v>
      </c>
      <c r="L233" s="120"/>
      <c r="M233" s="119"/>
      <c r="N233" s="114"/>
      <c r="O233" s="49"/>
      <c r="P233" s="118"/>
      <c r="Q233" s="113"/>
      <c r="R233" s="117"/>
    </row>
    <row r="234" spans="2:18" ht="15.6">
      <c r="B234" s="125"/>
      <c r="C234" s="124"/>
      <c r="D234" s="119"/>
      <c r="E234" s="114"/>
      <c r="F234" s="77"/>
      <c r="G234" s="123"/>
      <c r="H234" s="113"/>
      <c r="I234" s="122"/>
      <c r="K234" s="116" t="s">
        <v>325</v>
      </c>
      <c r="L234" s="120"/>
      <c r="M234" s="119"/>
      <c r="N234" s="114"/>
      <c r="O234" s="49"/>
      <c r="P234" s="118"/>
      <c r="Q234" s="113"/>
      <c r="R234" s="117"/>
    </row>
    <row r="235" spans="2:18" ht="15.6">
      <c r="B235" s="125"/>
      <c r="C235" s="124"/>
      <c r="D235" s="119"/>
      <c r="E235" s="114"/>
      <c r="F235" s="77"/>
      <c r="G235" s="123"/>
      <c r="H235" s="113"/>
      <c r="I235" s="122"/>
      <c r="K235" s="116"/>
      <c r="L235" s="120"/>
      <c r="M235" s="119"/>
      <c r="N235" s="114"/>
      <c r="O235" s="49"/>
      <c r="P235" s="118"/>
      <c r="Q235" s="113"/>
      <c r="R235" s="117"/>
    </row>
    <row r="236" spans="2:18" ht="16.2" thickBot="1">
      <c r="B236" s="121"/>
      <c r="C236" s="120"/>
      <c r="D236" s="119"/>
      <c r="E236" s="114"/>
      <c r="F236" s="49"/>
      <c r="G236" s="118"/>
      <c r="H236" s="113"/>
      <c r="I236" s="117"/>
      <c r="K236" s="116" t="s">
        <v>203</v>
      </c>
      <c r="L236" s="116" t="s">
        <v>323</v>
      </c>
      <c r="M236" s="115"/>
      <c r="N236" s="115" t="s">
        <v>444</v>
      </c>
      <c r="O236" s="113"/>
      <c r="P236" s="113"/>
      <c r="Q236" s="113"/>
      <c r="R236" s="113"/>
    </row>
    <row r="237" spans="2:18">
      <c r="G237" s="206" t="s">
        <v>202</v>
      </c>
      <c r="H237" s="269"/>
      <c r="I237" s="60">
        <f>SUM(I23:I133)</f>
        <v>0</v>
      </c>
      <c r="K237" s="105" t="s">
        <v>208</v>
      </c>
      <c r="L237" s="174">
        <v>600</v>
      </c>
    </row>
    <row r="238" spans="2:18">
      <c r="G238" s="177" t="s">
        <v>214</v>
      </c>
      <c r="H238" s="178"/>
      <c r="I238" s="61">
        <f>SUM(I137:I231)</f>
        <v>0</v>
      </c>
      <c r="K238" s="105" t="s">
        <v>205</v>
      </c>
      <c r="L238" s="174">
        <v>600</v>
      </c>
    </row>
    <row r="239" spans="2:18" ht="15" thickBot="1">
      <c r="G239" s="177" t="s">
        <v>203</v>
      </c>
      <c r="H239" s="266"/>
      <c r="I239" s="61">
        <f>-SUM(I237)*15/85+I237+I238</f>
        <v>0</v>
      </c>
      <c r="K239" s="105" t="s">
        <v>207</v>
      </c>
      <c r="L239" s="174">
        <v>0</v>
      </c>
    </row>
    <row r="240" spans="2:18" ht="15" thickBot="1">
      <c r="G240" s="112" t="s">
        <v>204</v>
      </c>
      <c r="H240" s="111"/>
      <c r="I240" s="62">
        <v>0</v>
      </c>
      <c r="K240" s="109" t="s">
        <v>206</v>
      </c>
      <c r="L240" s="174">
        <v>0</v>
      </c>
    </row>
    <row r="241" spans="3:12">
      <c r="G241" s="177" t="s">
        <v>137</v>
      </c>
      <c r="H241" s="267"/>
      <c r="I241" s="61">
        <f>SUM(I237,I238,I240)*100/115</f>
        <v>0</v>
      </c>
      <c r="K241" t="s">
        <v>275</v>
      </c>
      <c r="L241" s="174">
        <v>180</v>
      </c>
    </row>
    <row r="242" spans="3:12">
      <c r="G242" s="177" t="s">
        <v>360</v>
      </c>
      <c r="H242" s="268"/>
      <c r="I242" s="61">
        <f>SUM(I241)*15/100</f>
        <v>0</v>
      </c>
      <c r="K242" s="105" t="s">
        <v>274</v>
      </c>
      <c r="L242" s="174">
        <v>240</v>
      </c>
    </row>
    <row r="243" spans="3:12" ht="15" thickBot="1">
      <c r="G243" s="195" t="s">
        <v>201</v>
      </c>
      <c r="H243" s="259"/>
      <c r="I243" s="110">
        <f>SUM(H23:H133)</f>
        <v>0</v>
      </c>
      <c r="K243" s="105" t="s">
        <v>276</v>
      </c>
      <c r="L243" s="174">
        <v>300</v>
      </c>
    </row>
    <row r="244" spans="3:12" ht="15" thickBot="1">
      <c r="G244" s="109"/>
      <c r="H244" s="108"/>
      <c r="I244" s="107"/>
      <c r="K244" t="s">
        <v>277</v>
      </c>
      <c r="L244" s="174">
        <v>360</v>
      </c>
    </row>
    <row r="245" spans="3:12" ht="15" thickBot="1">
      <c r="G245" s="192" t="s">
        <v>220</v>
      </c>
      <c r="H245" s="193"/>
      <c r="I245" s="64">
        <f>SUM(I241:I242)</f>
        <v>0</v>
      </c>
      <c r="K245" s="105" t="s">
        <v>278</v>
      </c>
      <c r="L245" s="174">
        <v>420</v>
      </c>
    </row>
    <row r="246" spans="3:12">
      <c r="K246" s="105" t="s">
        <v>279</v>
      </c>
      <c r="L246" s="174">
        <v>480</v>
      </c>
    </row>
    <row r="247" spans="3:12">
      <c r="D247" s="28" t="s">
        <v>223</v>
      </c>
      <c r="E247" s="29" t="s">
        <v>222</v>
      </c>
      <c r="F247" s="21" t="s">
        <v>244</v>
      </c>
      <c r="K247" t="s">
        <v>280</v>
      </c>
      <c r="L247" s="174">
        <v>540</v>
      </c>
    </row>
    <row r="248" spans="3:12">
      <c r="D248" s="260"/>
      <c r="E248" s="261"/>
      <c r="F248" s="21" t="s">
        <v>245</v>
      </c>
      <c r="K248" s="105" t="s">
        <v>281</v>
      </c>
      <c r="L248" s="174">
        <v>600</v>
      </c>
    </row>
    <row r="249" spans="3:12">
      <c r="C249" s="189" t="s">
        <v>227</v>
      </c>
      <c r="D249" s="27" t="s">
        <v>224</v>
      </c>
      <c r="E249" s="33"/>
      <c r="K249" s="105" t="s">
        <v>282</v>
      </c>
      <c r="L249" s="174">
        <v>660</v>
      </c>
    </row>
    <row r="250" spans="3:12">
      <c r="C250" s="189"/>
      <c r="D250" s="27" t="s">
        <v>225</v>
      </c>
      <c r="E250" s="33"/>
      <c r="K250" t="s">
        <v>283</v>
      </c>
      <c r="L250" s="174">
        <v>720</v>
      </c>
    </row>
    <row r="251" spans="3:12">
      <c r="C251" s="189"/>
      <c r="D251" s="27" t="s">
        <v>233</v>
      </c>
      <c r="E251" s="33"/>
      <c r="K251" s="105" t="s">
        <v>284</v>
      </c>
      <c r="L251" s="174">
        <v>780</v>
      </c>
    </row>
    <row r="252" spans="3:12">
      <c r="C252" s="189"/>
      <c r="D252" s="27" t="s">
        <v>226</v>
      </c>
      <c r="E252" s="33"/>
      <c r="K252" s="105" t="s">
        <v>285</v>
      </c>
      <c r="L252" s="174">
        <v>840</v>
      </c>
    </row>
    <row r="253" spans="3:12">
      <c r="C253" s="189"/>
      <c r="D253" s="27" t="s">
        <v>242</v>
      </c>
      <c r="E253" s="33"/>
      <c r="K253" t="s">
        <v>286</v>
      </c>
      <c r="L253" s="174">
        <v>900</v>
      </c>
    </row>
    <row r="254" spans="3:12">
      <c r="K254" s="105" t="s">
        <v>287</v>
      </c>
      <c r="L254" s="174">
        <v>960</v>
      </c>
    </row>
    <row r="255" spans="3:12">
      <c r="K255" s="105" t="s">
        <v>288</v>
      </c>
      <c r="L255" s="174">
        <v>1020</v>
      </c>
    </row>
    <row r="256" spans="3:12">
      <c r="D256" s="28" t="s">
        <v>223</v>
      </c>
      <c r="E256" s="29" t="s">
        <v>222</v>
      </c>
      <c r="F256" s="21" t="s">
        <v>244</v>
      </c>
      <c r="K256" t="s">
        <v>289</v>
      </c>
      <c r="L256" s="174">
        <v>1080</v>
      </c>
    </row>
    <row r="257" spans="2:12">
      <c r="D257" s="260"/>
      <c r="E257" s="261"/>
      <c r="F257" s="21" t="s">
        <v>245</v>
      </c>
      <c r="K257" s="105" t="s">
        <v>290</v>
      </c>
      <c r="L257" s="174">
        <v>1140</v>
      </c>
    </row>
    <row r="258" spans="2:12">
      <c r="C258" s="189" t="s">
        <v>463</v>
      </c>
      <c r="D258" s="27" t="s">
        <v>228</v>
      </c>
      <c r="E258" s="33"/>
      <c r="K258" s="105" t="s">
        <v>291</v>
      </c>
      <c r="L258" s="174">
        <v>1200</v>
      </c>
    </row>
    <row r="259" spans="2:12">
      <c r="C259" s="189"/>
      <c r="D259" s="27" t="s">
        <v>229</v>
      </c>
      <c r="E259" s="33"/>
      <c r="K259" t="s">
        <v>292</v>
      </c>
      <c r="L259" s="174">
        <v>1260</v>
      </c>
    </row>
    <row r="260" spans="2:12">
      <c r="C260" s="189"/>
      <c r="D260" s="27" t="s">
        <v>230</v>
      </c>
      <c r="E260" s="33"/>
      <c r="K260" s="105" t="s">
        <v>293</v>
      </c>
      <c r="L260" s="174">
        <v>1320</v>
      </c>
    </row>
    <row r="261" spans="2:12">
      <c r="C261" s="189"/>
      <c r="D261" s="27" t="s">
        <v>231</v>
      </c>
      <c r="E261" s="33"/>
      <c r="K261" s="105" t="s">
        <v>294</v>
      </c>
      <c r="L261" s="174">
        <v>1380</v>
      </c>
    </row>
    <row r="262" spans="2:12">
      <c r="K262" t="s">
        <v>295</v>
      </c>
      <c r="L262" s="174">
        <v>1440</v>
      </c>
    </row>
    <row r="263" spans="2:12">
      <c r="B263" t="s">
        <v>253</v>
      </c>
      <c r="C263" t="s">
        <v>254</v>
      </c>
      <c r="K263" s="105" t="s">
        <v>296</v>
      </c>
      <c r="L263" s="174">
        <v>1500</v>
      </c>
    </row>
    <row r="264" spans="2:12">
      <c r="K264" s="105" t="s">
        <v>297</v>
      </c>
      <c r="L264" s="174">
        <v>1560</v>
      </c>
    </row>
    <row r="265" spans="2:12">
      <c r="D265" s="283" t="s">
        <v>246</v>
      </c>
      <c r="E265" s="284"/>
      <c r="K265" t="s">
        <v>298</v>
      </c>
      <c r="L265" s="174">
        <v>1620</v>
      </c>
    </row>
    <row r="266" spans="2:12">
      <c r="D266" s="285"/>
      <c r="E266" s="286"/>
      <c r="K266" s="105" t="s">
        <v>299</v>
      </c>
      <c r="L266" s="174">
        <v>1680</v>
      </c>
    </row>
    <row r="267" spans="2:12">
      <c r="B267" s="291" t="s">
        <v>247</v>
      </c>
      <c r="C267" s="291"/>
      <c r="D267" s="300"/>
      <c r="E267" s="301"/>
      <c r="K267" s="105" t="s">
        <v>300</v>
      </c>
      <c r="L267" s="174">
        <v>1740</v>
      </c>
    </row>
    <row r="268" spans="2:12">
      <c r="B268" s="292" t="s">
        <v>248</v>
      </c>
      <c r="C268" s="293"/>
      <c r="D268" s="300"/>
      <c r="E268" s="301"/>
      <c r="K268" t="s">
        <v>301</v>
      </c>
      <c r="L268" s="174">
        <v>1800</v>
      </c>
    </row>
    <row r="269" spans="2:12">
      <c r="B269" s="294"/>
      <c r="C269" s="295"/>
      <c r="D269" s="300"/>
      <c r="E269" s="301"/>
      <c r="K269" s="105" t="s">
        <v>302</v>
      </c>
      <c r="L269" s="174">
        <v>1860</v>
      </c>
    </row>
    <row r="270" spans="2:12">
      <c r="B270" s="296"/>
      <c r="C270" s="297"/>
      <c r="D270" s="300"/>
      <c r="E270" s="301"/>
      <c r="K270" s="105" t="s">
        <v>303</v>
      </c>
      <c r="L270" s="174">
        <v>1920</v>
      </c>
    </row>
    <row r="271" spans="2:12">
      <c r="B271" s="298" t="s">
        <v>249</v>
      </c>
      <c r="C271" s="299"/>
      <c r="D271" s="300"/>
      <c r="E271" s="301"/>
      <c r="K271" t="s">
        <v>304</v>
      </c>
      <c r="L271" s="174">
        <v>1980</v>
      </c>
    </row>
    <row r="272" spans="2:12">
      <c r="B272" s="298" t="s">
        <v>251</v>
      </c>
      <c r="C272" s="299"/>
      <c r="D272" s="300"/>
      <c r="E272" s="301"/>
      <c r="K272" s="105" t="s">
        <v>305</v>
      </c>
      <c r="L272" s="174">
        <v>2040</v>
      </c>
    </row>
    <row r="273" spans="2:12">
      <c r="B273" s="298" t="s">
        <v>250</v>
      </c>
      <c r="C273" s="299"/>
      <c r="D273" s="300"/>
      <c r="E273" s="301"/>
      <c r="K273" t="s">
        <v>306</v>
      </c>
      <c r="L273" s="174">
        <v>2100</v>
      </c>
    </row>
    <row r="274" spans="2:12">
      <c r="B274" s="292" t="s">
        <v>252</v>
      </c>
      <c r="C274" s="293"/>
      <c r="D274" s="290"/>
      <c r="E274" s="290"/>
      <c r="K274" s="105" t="s">
        <v>307</v>
      </c>
      <c r="L274" s="174">
        <v>2160</v>
      </c>
    </row>
    <row r="275" spans="2:12">
      <c r="B275" s="294"/>
      <c r="C275" s="295"/>
      <c r="D275" s="290"/>
      <c r="E275" s="290"/>
      <c r="K275" s="105" t="s">
        <v>308</v>
      </c>
      <c r="L275" s="174">
        <v>2220</v>
      </c>
    </row>
    <row r="276" spans="2:12">
      <c r="B276" s="296"/>
      <c r="C276" s="297"/>
      <c r="D276" s="290"/>
      <c r="E276" s="290"/>
      <c r="K276" t="s">
        <v>309</v>
      </c>
      <c r="L276" s="174">
        <v>2280</v>
      </c>
    </row>
    <row r="277" spans="2:12">
      <c r="K277" t="s">
        <v>310</v>
      </c>
      <c r="L277" s="174">
        <v>2340</v>
      </c>
    </row>
    <row r="278" spans="2:12">
      <c r="K278" s="105" t="s">
        <v>311</v>
      </c>
      <c r="L278" s="174">
        <v>2400</v>
      </c>
    </row>
    <row r="279" spans="2:12">
      <c r="K279" s="105" t="s">
        <v>312</v>
      </c>
      <c r="L279" s="174">
        <v>2460</v>
      </c>
    </row>
    <row r="280" spans="2:12">
      <c r="K280" t="s">
        <v>313</v>
      </c>
      <c r="L280" s="174">
        <v>2520</v>
      </c>
    </row>
    <row r="281" spans="2:12">
      <c r="K281" s="105" t="s">
        <v>314</v>
      </c>
      <c r="L281" s="174">
        <v>2580</v>
      </c>
    </row>
    <row r="282" spans="2:12">
      <c r="K282" s="105" t="s">
        <v>315</v>
      </c>
      <c r="L282" s="174">
        <v>2640</v>
      </c>
    </row>
    <row r="283" spans="2:12">
      <c r="K283" t="s">
        <v>316</v>
      </c>
      <c r="L283" s="174">
        <v>2700</v>
      </c>
    </row>
    <row r="284" spans="2:12">
      <c r="K284" s="105" t="s">
        <v>317</v>
      </c>
      <c r="L284" s="174">
        <v>2760</v>
      </c>
    </row>
    <row r="285" spans="2:12">
      <c r="K285" s="105" t="s">
        <v>318</v>
      </c>
      <c r="L285" s="174">
        <v>2820</v>
      </c>
    </row>
    <row r="286" spans="2:12">
      <c r="K286" t="s">
        <v>319</v>
      </c>
      <c r="L286" s="174">
        <v>2880</v>
      </c>
    </row>
    <row r="287" spans="2:12">
      <c r="K287" s="105" t="s">
        <v>320</v>
      </c>
      <c r="L287" s="174">
        <v>2940</v>
      </c>
    </row>
    <row r="288" spans="2:12">
      <c r="K288" t="s">
        <v>321</v>
      </c>
      <c r="L288" s="174">
        <v>3000</v>
      </c>
    </row>
    <row r="289" spans="11:12">
      <c r="K289" s="105" t="s">
        <v>322</v>
      </c>
      <c r="L289" s="174">
        <v>3060</v>
      </c>
    </row>
  </sheetData>
  <sheetProtection sheet="1" selectLockedCells="1"/>
  <mergeCells count="71">
    <mergeCell ref="D274:E276"/>
    <mergeCell ref="B267:C267"/>
    <mergeCell ref="B268:C270"/>
    <mergeCell ref="B271:C271"/>
    <mergeCell ref="B272:C272"/>
    <mergeCell ref="B274:C276"/>
    <mergeCell ref="B273:C273"/>
    <mergeCell ref="D269:E269"/>
    <mergeCell ref="D270:E270"/>
    <mergeCell ref="D271:E271"/>
    <mergeCell ref="D272:E272"/>
    <mergeCell ref="D273:E273"/>
    <mergeCell ref="D268:E268"/>
    <mergeCell ref="D267:E267"/>
    <mergeCell ref="B23:B34"/>
    <mergeCell ref="B76:B82"/>
    <mergeCell ref="B36:B44"/>
    <mergeCell ref="B46:B48"/>
    <mergeCell ref="C258:C261"/>
    <mergeCell ref="C249:C253"/>
    <mergeCell ref="B84:B95"/>
    <mergeCell ref="B97:B102"/>
    <mergeCell ref="D257:E257"/>
    <mergeCell ref="D265:E265"/>
    <mergeCell ref="D266:E266"/>
    <mergeCell ref="B7:E7"/>
    <mergeCell ref="G7:I7"/>
    <mergeCell ref="H16:I16"/>
    <mergeCell ref="B9:E16"/>
    <mergeCell ref="H14:I14"/>
    <mergeCell ref="H15:I15"/>
    <mergeCell ref="B50:B74"/>
    <mergeCell ref="B18:I18"/>
    <mergeCell ref="B19:C19"/>
    <mergeCell ref="D19:F19"/>
    <mergeCell ref="G19:I19"/>
    <mergeCell ref="B21:I21"/>
    <mergeCell ref="G238:H238"/>
    <mergeCell ref="G2:I2"/>
    <mergeCell ref="G3:H3"/>
    <mergeCell ref="G4:H4"/>
    <mergeCell ref="G5:H5"/>
    <mergeCell ref="H13:I13"/>
    <mergeCell ref="G10:G11"/>
    <mergeCell ref="H10:I11"/>
    <mergeCell ref="H12:I12"/>
    <mergeCell ref="H9:I9"/>
    <mergeCell ref="G237:H237"/>
    <mergeCell ref="B138:B140"/>
    <mergeCell ref="B142:B145"/>
    <mergeCell ref="B147:B155"/>
    <mergeCell ref="C150:C152"/>
    <mergeCell ref="B157:B159"/>
    <mergeCell ref="B205:B215"/>
    <mergeCell ref="B217:B231"/>
    <mergeCell ref="G243:H243"/>
    <mergeCell ref="G245:H245"/>
    <mergeCell ref="D248:E248"/>
    <mergeCell ref="B104:B108"/>
    <mergeCell ref="B110:B124"/>
    <mergeCell ref="B134:I134"/>
    <mergeCell ref="B135:I135"/>
    <mergeCell ref="B136:I136"/>
    <mergeCell ref="G239:H239"/>
    <mergeCell ref="G241:H241"/>
    <mergeCell ref="G242:H242"/>
    <mergeCell ref="B126:B127"/>
    <mergeCell ref="B129:B133"/>
    <mergeCell ref="B161:B180"/>
    <mergeCell ref="B182:B190"/>
    <mergeCell ref="B192:B203"/>
  </mergeCells>
  <dataValidations count="1">
    <dataValidation type="list" allowBlank="1" showInputMessage="1" showErrorMessage="1" sqref="I240" xr:uid="{00000000-0002-0000-0100-000000000000}">
      <formula1>INDIRECT($H$240)</formula1>
    </dataValidation>
  </dataValidations>
  <pageMargins left="0.7" right="0.7" top="0.75" bottom="0.75" header="0.3" footer="0.3"/>
  <pageSetup paperSize="9" scale="50" fitToHeight="0" orientation="portrait" r:id="rId1"/>
  <rowBreaks count="3" manualBreakCount="3">
    <brk id="82" max="9" man="1"/>
    <brk id="134" max="9" man="1"/>
    <brk id="245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CBF9CC41-620D-43DB-99EB-DF7A9CAD0530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E249:E253</xm:sqref>
        </x14:conditionalFormatting>
        <x14:conditionalFormatting xmlns:xm="http://schemas.microsoft.com/office/excel/2006/main">
          <x14:cfRule type="iconSet" priority="1" id="{74BBF056-E012-4D7A-B468-6557C86B481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E258:E261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P289"/>
  <sheetViews>
    <sheetView zoomScaleNormal="100" workbookViewId="0">
      <selection activeCell="E252" sqref="E252"/>
    </sheetView>
  </sheetViews>
  <sheetFormatPr defaultRowHeight="14.4"/>
  <cols>
    <col min="1" max="1" width="3.33203125" customWidth="1"/>
    <col min="2" max="2" width="11.33203125" customWidth="1"/>
    <col min="3" max="3" width="6.33203125" bestFit="1" customWidth="1"/>
    <col min="4" max="4" width="66.6640625" customWidth="1"/>
    <col min="5" max="5" width="11.33203125" bestFit="1" customWidth="1"/>
    <col min="6" max="6" width="13" customWidth="1"/>
    <col min="7" max="7" width="21" customWidth="1"/>
    <col min="8" max="8" width="15.33203125" customWidth="1"/>
    <col min="9" max="9" width="18.6640625" bestFit="1" customWidth="1"/>
    <col min="10" max="10" width="5.44140625" customWidth="1"/>
    <col min="11" max="11" width="41.5546875" customWidth="1"/>
    <col min="12" max="12" width="18" customWidth="1"/>
  </cols>
  <sheetData>
    <row r="1" spans="2:9" ht="15" thickBot="1"/>
    <row r="2" spans="2:9" ht="23.4">
      <c r="G2" s="245" t="s">
        <v>243</v>
      </c>
      <c r="H2" s="246"/>
      <c r="I2" s="247"/>
    </row>
    <row r="3" spans="2:9" ht="15.6">
      <c r="G3" s="248" t="s">
        <v>219</v>
      </c>
      <c r="H3" s="249"/>
      <c r="I3" s="31"/>
    </row>
    <row r="4" spans="2:9" ht="15.6">
      <c r="G4" s="248" t="s">
        <v>241</v>
      </c>
      <c r="H4" s="249"/>
      <c r="I4" s="31"/>
    </row>
    <row r="5" spans="2:9" ht="16.2" thickBot="1">
      <c r="G5" s="250" t="s">
        <v>1</v>
      </c>
      <c r="H5" s="251"/>
      <c r="I5" s="32"/>
    </row>
    <row r="6" spans="2:9" ht="15" thickBot="1"/>
    <row r="7" spans="2:9" ht="16.2" thickBot="1">
      <c r="B7" s="252" t="s">
        <v>132</v>
      </c>
      <c r="C7" s="253"/>
      <c r="D7" s="254"/>
      <c r="E7" s="255"/>
      <c r="G7" s="256" t="s">
        <v>236</v>
      </c>
      <c r="H7" s="257"/>
      <c r="I7" s="258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36" t="s">
        <v>235</v>
      </c>
      <c r="C9" s="237"/>
      <c r="D9" s="237"/>
      <c r="E9" s="238"/>
      <c r="G9" s="26" t="s">
        <v>237</v>
      </c>
      <c r="H9" s="281"/>
      <c r="I9" s="282"/>
    </row>
    <row r="10" spans="2:9" ht="14.4" customHeight="1">
      <c r="B10" s="239"/>
      <c r="C10" s="305"/>
      <c r="D10" s="305"/>
      <c r="E10" s="241"/>
      <c r="G10" s="274" t="s">
        <v>221</v>
      </c>
      <c r="H10" s="275"/>
      <c r="I10" s="276"/>
    </row>
    <row r="11" spans="2:9" ht="14.4" customHeight="1">
      <c r="B11" s="239"/>
      <c r="C11" s="305"/>
      <c r="D11" s="305"/>
      <c r="E11" s="241"/>
      <c r="G11" s="223"/>
      <c r="H11" s="277"/>
      <c r="I11" s="278"/>
    </row>
    <row r="12" spans="2:9" ht="14.4" customHeight="1">
      <c r="B12" s="239"/>
      <c r="C12" s="305"/>
      <c r="D12" s="305"/>
      <c r="E12" s="241"/>
      <c r="G12" s="30" t="s">
        <v>232</v>
      </c>
      <c r="H12" s="279"/>
      <c r="I12" s="280"/>
    </row>
    <row r="13" spans="2:9" ht="14.4" customHeight="1">
      <c r="B13" s="239"/>
      <c r="C13" s="305"/>
      <c r="D13" s="305"/>
      <c r="E13" s="241"/>
      <c r="G13" s="30" t="s">
        <v>2</v>
      </c>
      <c r="H13" s="272" t="s">
        <v>240</v>
      </c>
      <c r="I13" s="273"/>
    </row>
    <row r="14" spans="2:9" ht="14.4" customHeight="1">
      <c r="B14" s="239"/>
      <c r="C14" s="305"/>
      <c r="D14" s="305"/>
      <c r="E14" s="241"/>
      <c r="G14" s="4" t="s">
        <v>3</v>
      </c>
      <c r="H14" s="218"/>
      <c r="I14" s="289"/>
    </row>
    <row r="15" spans="2:9" ht="14.4" customHeight="1">
      <c r="B15" s="239"/>
      <c r="C15" s="305"/>
      <c r="D15" s="305"/>
      <c r="E15" s="241"/>
      <c r="G15" s="4" t="s">
        <v>4</v>
      </c>
      <c r="H15" s="218"/>
      <c r="I15" s="289"/>
    </row>
    <row r="16" spans="2:9" ht="15" customHeight="1" thickBot="1">
      <c r="B16" s="242"/>
      <c r="C16" s="243"/>
      <c r="D16" s="243"/>
      <c r="E16" s="244"/>
      <c r="G16" s="5" t="s">
        <v>5</v>
      </c>
      <c r="H16" s="287"/>
      <c r="I16" s="288"/>
    </row>
    <row r="17" spans="2:10" ht="15.6">
      <c r="B17" s="6"/>
      <c r="C17" s="6"/>
      <c r="D17" s="6"/>
      <c r="E17" s="6"/>
      <c r="G17" s="3"/>
      <c r="H17" s="2"/>
      <c r="I17" s="2"/>
    </row>
    <row r="18" spans="2:10" ht="15.6">
      <c r="B18" s="228" t="s">
        <v>218</v>
      </c>
      <c r="C18" s="228"/>
      <c r="D18" s="228"/>
      <c r="E18" s="228"/>
      <c r="F18" s="228"/>
      <c r="G18" s="228"/>
      <c r="H18" s="228"/>
      <c r="I18" s="228"/>
    </row>
    <row r="19" spans="2:10">
      <c r="B19" s="306"/>
      <c r="C19" s="306"/>
      <c r="D19" s="307"/>
      <c r="E19" s="308"/>
      <c r="F19" s="309"/>
      <c r="G19" s="310" t="s">
        <v>234</v>
      </c>
      <c r="H19" s="310"/>
      <c r="I19" s="310"/>
    </row>
    <row r="21" spans="2:10" ht="18" customHeight="1">
      <c r="B21" s="311" t="s">
        <v>200</v>
      </c>
      <c r="C21" s="311"/>
      <c r="D21" s="311"/>
      <c r="E21" s="311"/>
      <c r="F21" s="311"/>
      <c r="G21" s="311"/>
      <c r="H21" s="311"/>
      <c r="I21" s="311"/>
    </row>
    <row r="22" spans="2:10" s="9" customFormat="1" ht="15.6" customHeight="1">
      <c r="B22" s="10" t="s">
        <v>6</v>
      </c>
      <c r="C22" s="10" t="s">
        <v>7</v>
      </c>
      <c r="D22" s="20" t="s">
        <v>8</v>
      </c>
      <c r="E22" s="11" t="s">
        <v>0</v>
      </c>
      <c r="F22" s="50" t="s">
        <v>9</v>
      </c>
      <c r="G22" s="12" t="s">
        <v>126</v>
      </c>
      <c r="H22" s="57" t="s">
        <v>127</v>
      </c>
      <c r="I22" s="12" t="s">
        <v>128</v>
      </c>
      <c r="J22" s="8"/>
    </row>
    <row r="23" spans="2:10" s="9" customFormat="1" ht="15.6" customHeight="1">
      <c r="B23" s="212" t="s">
        <v>10</v>
      </c>
      <c r="C23" s="13" t="s">
        <v>11</v>
      </c>
      <c r="D23" s="14" t="s">
        <v>12</v>
      </c>
      <c r="E23" s="15">
        <v>2</v>
      </c>
      <c r="F23" s="79">
        <v>5993.834499999999</v>
      </c>
      <c r="G23" s="130">
        <v>0</v>
      </c>
      <c r="H23" s="15">
        <f t="shared" ref="H23:H34" si="0">SUM(E23*G23)</f>
        <v>0</v>
      </c>
      <c r="I23" s="70">
        <f t="shared" ref="I23:I34" si="1">SUM(F23*G23)</f>
        <v>0</v>
      </c>
      <c r="J23" s="7"/>
    </row>
    <row r="24" spans="2:10" s="9" customFormat="1" ht="15.6" customHeight="1">
      <c r="B24" s="179"/>
      <c r="C24" s="13" t="s">
        <v>13</v>
      </c>
      <c r="D24" s="14" t="s">
        <v>14</v>
      </c>
      <c r="E24" s="15">
        <v>2</v>
      </c>
      <c r="F24" s="80">
        <v>5993.834499999999</v>
      </c>
      <c r="G24" s="130">
        <v>0</v>
      </c>
      <c r="H24" s="15">
        <f t="shared" si="0"/>
        <v>0</v>
      </c>
      <c r="I24" s="70">
        <f t="shared" si="1"/>
        <v>0</v>
      </c>
      <c r="J24" s="7"/>
    </row>
    <row r="25" spans="2:10" s="9" customFormat="1" ht="15.6" customHeight="1">
      <c r="B25" s="179"/>
      <c r="C25" s="13" t="s">
        <v>15</v>
      </c>
      <c r="D25" s="14" t="s">
        <v>326</v>
      </c>
      <c r="E25" s="15">
        <v>1</v>
      </c>
      <c r="F25" s="80">
        <v>3054.1354999999999</v>
      </c>
      <c r="G25" s="130">
        <v>0</v>
      </c>
      <c r="H25" s="15">
        <f t="shared" si="0"/>
        <v>0</v>
      </c>
      <c r="I25" s="70">
        <f t="shared" si="1"/>
        <v>0</v>
      </c>
      <c r="J25" s="7"/>
    </row>
    <row r="26" spans="2:10" s="9" customFormat="1" ht="15.6" customHeight="1">
      <c r="B26" s="179"/>
      <c r="C26" s="13" t="s">
        <v>411</v>
      </c>
      <c r="D26" s="14" t="s">
        <v>412</v>
      </c>
      <c r="E26" s="15">
        <v>0.33400000000000002</v>
      </c>
      <c r="F26" s="79">
        <v>939.55574999999976</v>
      </c>
      <c r="G26" s="130">
        <v>0</v>
      </c>
      <c r="H26" s="15">
        <f t="shared" si="0"/>
        <v>0</v>
      </c>
      <c r="I26" s="70">
        <f t="shared" si="1"/>
        <v>0</v>
      </c>
      <c r="J26" s="7"/>
    </row>
    <row r="27" spans="2:10" s="9" customFormat="1" ht="15.6" customHeight="1">
      <c r="B27" s="179"/>
      <c r="C27" s="13" t="s">
        <v>410</v>
      </c>
      <c r="D27" s="14" t="s">
        <v>461</v>
      </c>
      <c r="E27" s="15">
        <v>0.33400000000000002</v>
      </c>
      <c r="F27" s="80">
        <v>939.55574999999976</v>
      </c>
      <c r="G27" s="130">
        <v>0</v>
      </c>
      <c r="H27" s="15">
        <f t="shared" si="0"/>
        <v>0</v>
      </c>
      <c r="I27" s="70">
        <f t="shared" si="1"/>
        <v>0</v>
      </c>
      <c r="J27" s="7"/>
    </row>
    <row r="28" spans="2:10" s="9" customFormat="1" ht="15.6" customHeight="1">
      <c r="B28" s="179"/>
      <c r="C28" s="13" t="s">
        <v>420</v>
      </c>
      <c r="D28" s="14" t="s">
        <v>422</v>
      </c>
      <c r="E28" s="15">
        <v>0.33400000000000002</v>
      </c>
      <c r="F28" s="80">
        <v>939.55574999999976</v>
      </c>
      <c r="G28" s="130">
        <v>0</v>
      </c>
      <c r="H28" s="15">
        <f t="shared" si="0"/>
        <v>0</v>
      </c>
      <c r="I28" s="70">
        <f t="shared" si="1"/>
        <v>0</v>
      </c>
      <c r="J28" s="7"/>
    </row>
    <row r="29" spans="2:10" s="9" customFormat="1" ht="15.6" customHeight="1">
      <c r="B29" s="179"/>
      <c r="C29" s="13" t="s">
        <v>393</v>
      </c>
      <c r="D29" s="14" t="s">
        <v>394</v>
      </c>
      <c r="E29" s="15">
        <v>1.516</v>
      </c>
      <c r="F29" s="79">
        <v>4514.3594999999996</v>
      </c>
      <c r="G29" s="130">
        <v>0</v>
      </c>
      <c r="H29" s="15">
        <f t="shared" si="0"/>
        <v>0</v>
      </c>
      <c r="I29" s="70">
        <f t="shared" si="1"/>
        <v>0</v>
      </c>
      <c r="J29" s="7"/>
    </row>
    <row r="30" spans="2:10" s="9" customFormat="1" ht="15.6" customHeight="1">
      <c r="B30" s="179"/>
      <c r="C30" s="13" t="s">
        <v>16</v>
      </c>
      <c r="D30" s="14" t="s">
        <v>17</v>
      </c>
      <c r="E30" s="15">
        <v>1</v>
      </c>
      <c r="F30" s="80">
        <v>3031.4977499999991</v>
      </c>
      <c r="G30" s="130">
        <v>0</v>
      </c>
      <c r="H30" s="15">
        <f t="shared" si="0"/>
        <v>0</v>
      </c>
      <c r="I30" s="70">
        <f t="shared" si="1"/>
        <v>0</v>
      </c>
      <c r="J30" s="7"/>
    </row>
    <row r="31" spans="2:10" s="9" customFormat="1" ht="15.6" customHeight="1">
      <c r="B31" s="179"/>
      <c r="C31" s="13" t="s">
        <v>255</v>
      </c>
      <c r="D31" s="14" t="s">
        <v>327</v>
      </c>
      <c r="E31" s="15">
        <v>0.58599999999999997</v>
      </c>
      <c r="F31" s="80">
        <v>1773.4092499999995</v>
      </c>
      <c r="G31" s="130">
        <v>0</v>
      </c>
      <c r="H31" s="15">
        <f t="shared" si="0"/>
        <v>0</v>
      </c>
      <c r="I31" s="70">
        <f t="shared" si="1"/>
        <v>0</v>
      </c>
      <c r="J31" s="7"/>
    </row>
    <row r="32" spans="2:10" s="9" customFormat="1" ht="15.6" customHeight="1">
      <c r="B32" s="179"/>
      <c r="C32" s="13" t="s">
        <v>256</v>
      </c>
      <c r="D32" s="14" t="s">
        <v>328</v>
      </c>
      <c r="E32" s="15">
        <v>0.58599999999999997</v>
      </c>
      <c r="F32" s="79">
        <v>1773.4092499999995</v>
      </c>
      <c r="G32" s="130">
        <v>0</v>
      </c>
      <c r="H32" s="15">
        <f t="shared" si="0"/>
        <v>0</v>
      </c>
      <c r="I32" s="70">
        <f t="shared" si="1"/>
        <v>0</v>
      </c>
      <c r="J32" s="7"/>
    </row>
    <row r="33" spans="2:10" s="9" customFormat="1" ht="15.6" customHeight="1">
      <c r="B33" s="179"/>
      <c r="C33" s="13" t="s">
        <v>257</v>
      </c>
      <c r="D33" s="14" t="s">
        <v>329</v>
      </c>
      <c r="E33" s="15">
        <v>0.48199999999999998</v>
      </c>
      <c r="F33" s="80">
        <v>1462.0064999999997</v>
      </c>
      <c r="G33" s="130">
        <v>0</v>
      </c>
      <c r="H33" s="15">
        <f t="shared" si="0"/>
        <v>0</v>
      </c>
      <c r="I33" s="70">
        <f t="shared" si="1"/>
        <v>0</v>
      </c>
      <c r="J33" s="7"/>
    </row>
    <row r="34" spans="2:10" s="9" customFormat="1" ht="15.6" customHeight="1">
      <c r="B34" s="180"/>
      <c r="C34" s="13" t="s">
        <v>258</v>
      </c>
      <c r="D34" s="14" t="s">
        <v>330</v>
      </c>
      <c r="E34" s="15">
        <v>0.48199999999999998</v>
      </c>
      <c r="F34" s="80">
        <v>1462.0064999999997</v>
      </c>
      <c r="G34" s="130">
        <v>0</v>
      </c>
      <c r="H34" s="15">
        <f t="shared" si="0"/>
        <v>0</v>
      </c>
      <c r="I34" s="70">
        <f t="shared" si="1"/>
        <v>0</v>
      </c>
      <c r="J34" s="7"/>
    </row>
    <row r="35" spans="2:10" s="9" customFormat="1" ht="15.6" customHeight="1">
      <c r="B35" s="10" t="s">
        <v>6</v>
      </c>
      <c r="C35" s="10" t="s">
        <v>7</v>
      </c>
      <c r="D35" s="20" t="s">
        <v>8</v>
      </c>
      <c r="E35" s="11" t="s">
        <v>0</v>
      </c>
      <c r="F35" s="50" t="s">
        <v>9</v>
      </c>
      <c r="G35" s="58" t="s">
        <v>126</v>
      </c>
      <c r="H35" s="57" t="s">
        <v>127</v>
      </c>
      <c r="I35" s="12" t="s">
        <v>128</v>
      </c>
      <c r="J35" s="7"/>
    </row>
    <row r="36" spans="2:10" s="9" customFormat="1" ht="15.6" customHeight="1">
      <c r="B36" s="179" t="s">
        <v>460</v>
      </c>
      <c r="C36" s="13" t="s">
        <v>18</v>
      </c>
      <c r="D36" s="14" t="s">
        <v>331</v>
      </c>
      <c r="E36" s="15">
        <v>0.14599999999999999</v>
      </c>
      <c r="F36" s="175">
        <v>450.97249999999991</v>
      </c>
      <c r="G36" s="130">
        <v>0</v>
      </c>
      <c r="H36" s="15">
        <f t="shared" ref="H36:H44" si="2">SUM(E36*G36)</f>
        <v>0</v>
      </c>
      <c r="I36" s="70">
        <f t="shared" ref="I36:I44" si="3">SUM(F36*G36)</f>
        <v>0</v>
      </c>
      <c r="J36" s="7"/>
    </row>
    <row r="37" spans="2:10" s="9" customFormat="1" ht="15.6" customHeight="1">
      <c r="B37" s="179"/>
      <c r="C37" s="13" t="s">
        <v>19</v>
      </c>
      <c r="D37" s="14" t="s">
        <v>20</v>
      </c>
      <c r="E37" s="15">
        <v>7.0999999999999994E-2</v>
      </c>
      <c r="F37" s="175">
        <v>213.00874999999994</v>
      </c>
      <c r="G37" s="130">
        <v>0</v>
      </c>
      <c r="H37" s="15">
        <f t="shared" si="2"/>
        <v>0</v>
      </c>
      <c r="I37" s="70">
        <f t="shared" si="3"/>
        <v>0</v>
      </c>
      <c r="J37" s="7"/>
    </row>
    <row r="38" spans="2:10" s="9" customFormat="1" ht="15.6" customHeight="1">
      <c r="B38" s="179"/>
      <c r="C38" s="13" t="s">
        <v>21</v>
      </c>
      <c r="D38" s="14" t="s">
        <v>22</v>
      </c>
      <c r="E38" s="15">
        <v>9.6000000000000002E-2</v>
      </c>
      <c r="F38" s="175">
        <v>284.48699999999997</v>
      </c>
      <c r="G38" s="130">
        <v>0</v>
      </c>
      <c r="H38" s="15">
        <f t="shared" si="2"/>
        <v>0</v>
      </c>
      <c r="I38" s="70">
        <f t="shared" si="3"/>
        <v>0</v>
      </c>
      <c r="J38" s="7"/>
    </row>
    <row r="39" spans="2:10" s="9" customFormat="1" ht="15.6" customHeight="1">
      <c r="B39" s="179"/>
      <c r="C39" s="13" t="s">
        <v>23</v>
      </c>
      <c r="D39" s="14" t="s">
        <v>24</v>
      </c>
      <c r="E39" s="15">
        <v>1.9E-2</v>
      </c>
      <c r="F39" s="175">
        <v>56.861749999999986</v>
      </c>
      <c r="G39" s="130">
        <v>0</v>
      </c>
      <c r="H39" s="15">
        <f t="shared" si="2"/>
        <v>0</v>
      </c>
      <c r="I39" s="70">
        <f t="shared" si="3"/>
        <v>0</v>
      </c>
      <c r="J39" s="7"/>
    </row>
    <row r="40" spans="2:10" s="9" customFormat="1" ht="15.6" customHeight="1">
      <c r="B40" s="179"/>
      <c r="C40" s="13" t="s">
        <v>25</v>
      </c>
      <c r="D40" s="14" t="s">
        <v>26</v>
      </c>
      <c r="E40" s="15">
        <v>1.9E-2</v>
      </c>
      <c r="F40" s="175">
        <v>56.861749999999986</v>
      </c>
      <c r="G40" s="130">
        <v>0</v>
      </c>
      <c r="H40" s="15">
        <f t="shared" si="2"/>
        <v>0</v>
      </c>
      <c r="I40" s="70">
        <f t="shared" si="3"/>
        <v>0</v>
      </c>
      <c r="J40" s="7"/>
    </row>
    <row r="41" spans="2:10" s="9" customFormat="1" ht="15.6" customHeight="1">
      <c r="B41" s="179"/>
      <c r="C41" s="13" t="s">
        <v>362</v>
      </c>
      <c r="D41" s="14" t="s">
        <v>426</v>
      </c>
      <c r="E41" s="15">
        <v>0.10199999999999999</v>
      </c>
      <c r="F41" s="175">
        <v>315.68074999999999</v>
      </c>
      <c r="G41" s="130">
        <v>0</v>
      </c>
      <c r="H41" s="15">
        <f t="shared" si="2"/>
        <v>0</v>
      </c>
      <c r="I41" s="70">
        <f t="shared" si="3"/>
        <v>0</v>
      </c>
      <c r="J41" s="7"/>
    </row>
    <row r="42" spans="2:10" s="9" customFormat="1" ht="15.6" customHeight="1">
      <c r="B42" s="179"/>
      <c r="C42" s="13" t="s">
        <v>421</v>
      </c>
      <c r="D42" s="14" t="s">
        <v>427</v>
      </c>
      <c r="E42" s="15">
        <v>0.36</v>
      </c>
      <c r="F42" s="175">
        <v>1110.1409999999998</v>
      </c>
      <c r="G42" s="130">
        <v>0</v>
      </c>
      <c r="H42" s="15">
        <f t="shared" si="2"/>
        <v>0</v>
      </c>
      <c r="I42" s="70">
        <f t="shared" si="3"/>
        <v>0</v>
      </c>
      <c r="J42" s="7"/>
    </row>
    <row r="43" spans="2:10" s="9" customFormat="1" ht="15.6" customHeight="1">
      <c r="B43" s="179"/>
      <c r="C43" s="13" t="s">
        <v>363</v>
      </c>
      <c r="D43" s="14" t="s">
        <v>428</v>
      </c>
      <c r="E43" s="15">
        <v>0.10199999999999999</v>
      </c>
      <c r="F43" s="175">
        <v>315.68074999999999</v>
      </c>
      <c r="G43" s="130">
        <v>0</v>
      </c>
      <c r="H43" s="15">
        <f t="shared" si="2"/>
        <v>0</v>
      </c>
      <c r="I43" s="70">
        <f t="shared" si="3"/>
        <v>0</v>
      </c>
      <c r="J43" s="7"/>
    </row>
    <row r="44" spans="2:10" s="9" customFormat="1" ht="15.6" customHeight="1">
      <c r="B44" s="180"/>
      <c r="C44" s="13" t="s">
        <v>364</v>
      </c>
      <c r="D44" s="14" t="s">
        <v>429</v>
      </c>
      <c r="E44" s="15">
        <v>0.1</v>
      </c>
      <c r="F44" s="175">
        <v>308.01599999999996</v>
      </c>
      <c r="G44" s="130">
        <v>0</v>
      </c>
      <c r="H44" s="15">
        <f t="shared" si="2"/>
        <v>0</v>
      </c>
      <c r="I44" s="70">
        <f t="shared" si="3"/>
        <v>0</v>
      </c>
      <c r="J44" s="7"/>
    </row>
    <row r="45" spans="2:10" s="9" customFormat="1" ht="15.6" customHeight="1" thickBot="1">
      <c r="B45" s="10" t="s">
        <v>6</v>
      </c>
      <c r="C45" s="10" t="s">
        <v>7</v>
      </c>
      <c r="D45" s="20" t="s">
        <v>8</v>
      </c>
      <c r="E45" s="11" t="s">
        <v>0</v>
      </c>
      <c r="F45" s="50" t="s">
        <v>9</v>
      </c>
      <c r="G45" s="58" t="s">
        <v>126</v>
      </c>
      <c r="H45" s="57" t="s">
        <v>127</v>
      </c>
      <c r="I45" s="12" t="s">
        <v>128</v>
      </c>
      <c r="J45" s="7"/>
    </row>
    <row r="46" spans="2:10" s="9" customFormat="1" ht="15.6" customHeight="1">
      <c r="B46" s="216" t="s">
        <v>27</v>
      </c>
      <c r="C46" s="13" t="s">
        <v>28</v>
      </c>
      <c r="D46" s="14" t="s">
        <v>356</v>
      </c>
      <c r="E46" s="15">
        <v>6.2E-2</v>
      </c>
      <c r="F46" s="82">
        <v>185.02349999999996</v>
      </c>
      <c r="G46" s="130">
        <v>0</v>
      </c>
      <c r="H46" s="15">
        <f>SUM(E46*G46)</f>
        <v>0</v>
      </c>
      <c r="I46" s="70">
        <f>SUM(F46*G46)</f>
        <v>0</v>
      </c>
      <c r="J46" s="7"/>
    </row>
    <row r="47" spans="2:10" s="9" customFormat="1" ht="15.6" customHeight="1">
      <c r="B47" s="181"/>
      <c r="C47" s="13" t="s">
        <v>29</v>
      </c>
      <c r="D47" s="14" t="s">
        <v>357</v>
      </c>
      <c r="E47" s="15">
        <v>0.129</v>
      </c>
      <c r="F47" s="80">
        <v>386.62425000000007</v>
      </c>
      <c r="G47" s="130">
        <v>0</v>
      </c>
      <c r="H47" s="15">
        <f>SUM(E47*G47)</f>
        <v>0</v>
      </c>
      <c r="I47" s="70">
        <f>SUM(F47*G47)</f>
        <v>0</v>
      </c>
      <c r="J47" s="7"/>
    </row>
    <row r="48" spans="2:10" s="9" customFormat="1" ht="15.6" customHeight="1">
      <c r="B48" s="181"/>
      <c r="C48" s="13" t="s">
        <v>30</v>
      </c>
      <c r="D48" s="14" t="s">
        <v>31</v>
      </c>
      <c r="E48" s="15">
        <v>0.13300000000000001</v>
      </c>
      <c r="F48" s="80">
        <v>399.99300000000005</v>
      </c>
      <c r="G48" s="130">
        <v>0</v>
      </c>
      <c r="H48" s="15">
        <f>SUM(E48*G48)</f>
        <v>0</v>
      </c>
      <c r="I48" s="70">
        <f>SUM(F48*G48)</f>
        <v>0</v>
      </c>
      <c r="J48" s="7"/>
    </row>
    <row r="49" spans="2:10" s="9" customFormat="1" ht="15.6" customHeight="1" thickBot="1">
      <c r="B49" s="10" t="s">
        <v>6</v>
      </c>
      <c r="C49" s="10" t="s">
        <v>7</v>
      </c>
      <c r="D49" s="20" t="s">
        <v>8</v>
      </c>
      <c r="E49" s="11" t="s">
        <v>0</v>
      </c>
      <c r="F49" s="50" t="s">
        <v>9</v>
      </c>
      <c r="G49" s="58" t="s">
        <v>126</v>
      </c>
      <c r="H49" s="57" t="s">
        <v>127</v>
      </c>
      <c r="I49" s="12" t="s">
        <v>128</v>
      </c>
      <c r="J49" s="7"/>
    </row>
    <row r="50" spans="2:10" s="9" customFormat="1" ht="15.6" customHeight="1">
      <c r="B50" s="212" t="s">
        <v>32</v>
      </c>
      <c r="C50" s="13" t="s">
        <v>33</v>
      </c>
      <c r="D50" s="14" t="s">
        <v>34</v>
      </c>
      <c r="E50" s="15">
        <v>7.1999999999999995E-2</v>
      </c>
      <c r="F50" s="82">
        <v>214.43475000000001</v>
      </c>
      <c r="G50" s="130">
        <v>0</v>
      </c>
      <c r="H50" s="15">
        <f t="shared" ref="H50:H74" si="4">SUM(E50*G50)</f>
        <v>0</v>
      </c>
      <c r="I50" s="70">
        <f t="shared" ref="I50:I74" si="5">SUM(F50*G50)</f>
        <v>0</v>
      </c>
      <c r="J50" s="7"/>
    </row>
    <row r="51" spans="2:10" s="9" customFormat="1" ht="15.6" customHeight="1">
      <c r="B51" s="179"/>
      <c r="C51" s="13" t="s">
        <v>35</v>
      </c>
      <c r="D51" s="14" t="s">
        <v>36</v>
      </c>
      <c r="E51" s="15">
        <v>7.1999999999999995E-2</v>
      </c>
      <c r="F51" s="80">
        <v>214.43475000000001</v>
      </c>
      <c r="G51" s="130">
        <v>0</v>
      </c>
      <c r="H51" s="15">
        <f t="shared" si="4"/>
        <v>0</v>
      </c>
      <c r="I51" s="70">
        <f t="shared" si="5"/>
        <v>0</v>
      </c>
      <c r="J51" s="7"/>
    </row>
    <row r="52" spans="2:10" s="9" customFormat="1" ht="15.6" customHeight="1">
      <c r="B52" s="179"/>
      <c r="C52" s="13" t="s">
        <v>37</v>
      </c>
      <c r="D52" s="14" t="s">
        <v>38</v>
      </c>
      <c r="E52" s="15">
        <v>6.9000000000000006E-2</v>
      </c>
      <c r="F52" s="80">
        <v>206.94825</v>
      </c>
      <c r="G52" s="130">
        <v>0</v>
      </c>
      <c r="H52" s="15">
        <f t="shared" si="4"/>
        <v>0</v>
      </c>
      <c r="I52" s="70">
        <f t="shared" si="5"/>
        <v>0</v>
      </c>
      <c r="J52" s="7"/>
    </row>
    <row r="53" spans="2:10" s="9" customFormat="1" ht="15.6" customHeight="1">
      <c r="B53" s="179"/>
      <c r="C53" s="13" t="s">
        <v>39</v>
      </c>
      <c r="D53" s="14" t="s">
        <v>40</v>
      </c>
      <c r="E53" s="15">
        <v>7.3999999999999996E-2</v>
      </c>
      <c r="F53" s="80">
        <v>220.31699999999998</v>
      </c>
      <c r="G53" s="130">
        <v>0</v>
      </c>
      <c r="H53" s="15">
        <f t="shared" si="4"/>
        <v>0</v>
      </c>
      <c r="I53" s="70">
        <f t="shared" si="5"/>
        <v>0</v>
      </c>
      <c r="J53" s="7"/>
    </row>
    <row r="54" spans="2:10" s="9" customFormat="1" ht="15.6" customHeight="1">
      <c r="B54" s="179"/>
      <c r="C54" s="13" t="s">
        <v>41</v>
      </c>
      <c r="D54" s="14" t="s">
        <v>42</v>
      </c>
      <c r="E54" s="15">
        <v>5.1999999999999998E-2</v>
      </c>
      <c r="F54" s="80">
        <v>154.36449999999996</v>
      </c>
      <c r="G54" s="130">
        <v>0</v>
      </c>
      <c r="H54" s="15">
        <f t="shared" si="4"/>
        <v>0</v>
      </c>
      <c r="I54" s="70">
        <f t="shared" si="5"/>
        <v>0</v>
      </c>
      <c r="J54" s="7"/>
    </row>
    <row r="55" spans="2:10" s="9" customFormat="1" ht="15.6" customHeight="1">
      <c r="B55" s="179"/>
      <c r="C55" s="13" t="s">
        <v>43</v>
      </c>
      <c r="D55" s="14" t="s">
        <v>358</v>
      </c>
      <c r="E55" s="15">
        <v>0.122</v>
      </c>
      <c r="F55" s="80">
        <v>367.19499999999994</v>
      </c>
      <c r="G55" s="130">
        <v>0</v>
      </c>
      <c r="H55" s="15">
        <f t="shared" si="4"/>
        <v>0</v>
      </c>
      <c r="I55" s="70">
        <f t="shared" si="5"/>
        <v>0</v>
      </c>
      <c r="J55" s="7"/>
    </row>
    <row r="56" spans="2:10" s="9" customFormat="1" ht="15.6" customHeight="1">
      <c r="B56" s="179"/>
      <c r="C56" s="13" t="s">
        <v>44</v>
      </c>
      <c r="D56" s="14" t="s">
        <v>45</v>
      </c>
      <c r="E56" s="15">
        <v>0.122</v>
      </c>
      <c r="F56" s="80">
        <v>367.19499999999994</v>
      </c>
      <c r="G56" s="130">
        <v>0</v>
      </c>
      <c r="H56" s="15">
        <f t="shared" si="4"/>
        <v>0</v>
      </c>
      <c r="I56" s="70">
        <f t="shared" si="5"/>
        <v>0</v>
      </c>
      <c r="J56" s="7"/>
    </row>
    <row r="57" spans="2:10" s="9" customFormat="1" ht="15.6" customHeight="1">
      <c r="B57" s="179"/>
      <c r="C57" s="13" t="s">
        <v>46</v>
      </c>
      <c r="D57" s="14" t="s">
        <v>47</v>
      </c>
      <c r="E57" s="15">
        <v>6.2E-2</v>
      </c>
      <c r="F57" s="80">
        <v>186.27124999999998</v>
      </c>
      <c r="G57" s="130">
        <v>0</v>
      </c>
      <c r="H57" s="15">
        <f t="shared" si="4"/>
        <v>0</v>
      </c>
      <c r="I57" s="70">
        <f t="shared" si="5"/>
        <v>0</v>
      </c>
      <c r="J57" s="7"/>
    </row>
    <row r="58" spans="2:10" s="9" customFormat="1" ht="15.6" customHeight="1">
      <c r="B58" s="179"/>
      <c r="C58" s="13" t="s">
        <v>48</v>
      </c>
      <c r="D58" s="14" t="s">
        <v>359</v>
      </c>
      <c r="E58" s="15">
        <v>9.8000000000000004E-2</v>
      </c>
      <c r="F58" s="80">
        <v>293.04300000000006</v>
      </c>
      <c r="G58" s="130">
        <v>0</v>
      </c>
      <c r="H58" s="15">
        <f t="shared" si="4"/>
        <v>0</v>
      </c>
      <c r="I58" s="70">
        <f t="shared" si="5"/>
        <v>0</v>
      </c>
      <c r="J58" s="7"/>
    </row>
    <row r="59" spans="2:10" s="9" customFormat="1" ht="15.6" customHeight="1">
      <c r="B59" s="179"/>
      <c r="C59" s="13" t="s">
        <v>49</v>
      </c>
      <c r="D59" s="14" t="s">
        <v>50</v>
      </c>
      <c r="E59" s="15">
        <v>0.107</v>
      </c>
      <c r="F59" s="80">
        <v>319.60224999999991</v>
      </c>
      <c r="G59" s="130">
        <v>0</v>
      </c>
      <c r="H59" s="15">
        <f t="shared" si="4"/>
        <v>0</v>
      </c>
      <c r="I59" s="70">
        <f t="shared" si="5"/>
        <v>0</v>
      </c>
      <c r="J59" s="7"/>
    </row>
    <row r="60" spans="2:10" s="9" customFormat="1" ht="15.6" customHeight="1">
      <c r="B60" s="179"/>
      <c r="C60" s="13" t="s">
        <v>51</v>
      </c>
      <c r="D60" s="14" t="s">
        <v>52</v>
      </c>
      <c r="E60" s="15">
        <v>0.106</v>
      </c>
      <c r="F60" s="80">
        <v>313.71999999999997</v>
      </c>
      <c r="G60" s="130">
        <v>0</v>
      </c>
      <c r="H60" s="15">
        <f t="shared" si="4"/>
        <v>0</v>
      </c>
      <c r="I60" s="70">
        <f t="shared" si="5"/>
        <v>0</v>
      </c>
      <c r="J60" s="7"/>
    </row>
    <row r="61" spans="2:10" s="9" customFormat="1" ht="15.6" customHeight="1">
      <c r="B61" s="179"/>
      <c r="C61" s="13" t="s">
        <v>53</v>
      </c>
      <c r="D61" s="14" t="s">
        <v>54</v>
      </c>
      <c r="E61" s="15">
        <v>0.13600000000000001</v>
      </c>
      <c r="F61" s="80">
        <v>404.44925000000001</v>
      </c>
      <c r="G61" s="130">
        <v>0</v>
      </c>
      <c r="H61" s="15">
        <f t="shared" si="4"/>
        <v>0</v>
      </c>
      <c r="I61" s="70">
        <f t="shared" si="5"/>
        <v>0</v>
      </c>
      <c r="J61" s="7"/>
    </row>
    <row r="62" spans="2:10" s="9" customFormat="1" ht="15.6" customHeight="1">
      <c r="B62" s="179"/>
      <c r="C62" s="13" t="s">
        <v>55</v>
      </c>
      <c r="D62" s="14" t="s">
        <v>56</v>
      </c>
      <c r="E62" s="15">
        <v>0.13300000000000001</v>
      </c>
      <c r="F62" s="80">
        <v>397.67574999999982</v>
      </c>
      <c r="G62" s="130">
        <v>0</v>
      </c>
      <c r="H62" s="15">
        <f t="shared" si="4"/>
        <v>0</v>
      </c>
      <c r="I62" s="70">
        <f t="shared" si="5"/>
        <v>0</v>
      </c>
      <c r="J62" s="7"/>
    </row>
    <row r="63" spans="2:10" s="9" customFormat="1" ht="15.6" customHeight="1">
      <c r="B63" s="179"/>
      <c r="C63" s="13" t="s">
        <v>57</v>
      </c>
      <c r="D63" s="14" t="s">
        <v>58</v>
      </c>
      <c r="E63" s="15">
        <v>0.06</v>
      </c>
      <c r="F63" s="80">
        <v>179.67599999999993</v>
      </c>
      <c r="G63" s="130">
        <v>0</v>
      </c>
      <c r="H63" s="15">
        <f t="shared" si="4"/>
        <v>0</v>
      </c>
      <c r="I63" s="70">
        <f t="shared" si="5"/>
        <v>0</v>
      </c>
      <c r="J63" s="7"/>
    </row>
    <row r="64" spans="2:10" s="9" customFormat="1" ht="15.6" customHeight="1">
      <c r="B64" s="179"/>
      <c r="C64" s="13" t="s">
        <v>59</v>
      </c>
      <c r="D64" s="14" t="s">
        <v>60</v>
      </c>
      <c r="E64" s="15">
        <v>9.2999999999999999E-2</v>
      </c>
      <c r="F64" s="80">
        <v>278.42649999999998</v>
      </c>
      <c r="G64" s="130">
        <v>0</v>
      </c>
      <c r="H64" s="15">
        <f t="shared" si="4"/>
        <v>0</v>
      </c>
      <c r="I64" s="70">
        <f t="shared" si="5"/>
        <v>0</v>
      </c>
      <c r="J64" s="7"/>
    </row>
    <row r="65" spans="2:10" s="9" customFormat="1" ht="15.6" customHeight="1">
      <c r="B65" s="179"/>
      <c r="C65" s="13" t="s">
        <v>61</v>
      </c>
      <c r="D65" s="14" t="s">
        <v>123</v>
      </c>
      <c r="E65" s="15">
        <v>0.12</v>
      </c>
      <c r="F65" s="80">
        <v>359.35199999999986</v>
      </c>
      <c r="G65" s="130">
        <v>0</v>
      </c>
      <c r="H65" s="15">
        <f t="shared" si="4"/>
        <v>0</v>
      </c>
      <c r="I65" s="70">
        <f t="shared" si="5"/>
        <v>0</v>
      </c>
      <c r="J65" s="7"/>
    </row>
    <row r="66" spans="2:10" s="9" customFormat="1" ht="15.6" customHeight="1">
      <c r="B66" s="179"/>
      <c r="C66" s="13" t="s">
        <v>62</v>
      </c>
      <c r="D66" s="14" t="s">
        <v>124</v>
      </c>
      <c r="E66" s="15">
        <v>0.127</v>
      </c>
      <c r="F66" s="80">
        <v>380.38549999999992</v>
      </c>
      <c r="G66" s="130">
        <v>0</v>
      </c>
      <c r="H66" s="15">
        <f t="shared" si="4"/>
        <v>0</v>
      </c>
      <c r="I66" s="70">
        <f t="shared" si="5"/>
        <v>0</v>
      </c>
      <c r="J66" s="7"/>
    </row>
    <row r="67" spans="2:10" s="9" customFormat="1" ht="15.6" customHeight="1">
      <c r="B67" s="179"/>
      <c r="C67" s="13" t="s">
        <v>63</v>
      </c>
      <c r="D67" s="14" t="s">
        <v>125</v>
      </c>
      <c r="E67" s="15">
        <v>0.12</v>
      </c>
      <c r="F67" s="80">
        <v>359.17374999999987</v>
      </c>
      <c r="G67" s="130">
        <v>0</v>
      </c>
      <c r="H67" s="15">
        <f t="shared" si="4"/>
        <v>0</v>
      </c>
      <c r="I67" s="70">
        <f t="shared" si="5"/>
        <v>0</v>
      </c>
      <c r="J67" s="7"/>
    </row>
    <row r="68" spans="2:10" s="9" customFormat="1" ht="15.6" customHeight="1">
      <c r="B68" s="179"/>
      <c r="C68" s="138" t="s">
        <v>64</v>
      </c>
      <c r="D68" s="137" t="s">
        <v>65</v>
      </c>
      <c r="E68" s="136">
        <v>0.08</v>
      </c>
      <c r="F68" s="80">
        <v>239.56800000000001</v>
      </c>
      <c r="G68" s="130">
        <v>0</v>
      </c>
      <c r="H68" s="15">
        <f t="shared" si="4"/>
        <v>0</v>
      </c>
      <c r="I68" s="70">
        <f t="shared" si="5"/>
        <v>0</v>
      </c>
      <c r="J68" s="7"/>
    </row>
    <row r="69" spans="2:10" s="9" customFormat="1" ht="15.6" customHeight="1">
      <c r="B69" s="179"/>
      <c r="C69" s="13" t="s">
        <v>66</v>
      </c>
      <c r="D69" s="14" t="s">
        <v>67</v>
      </c>
      <c r="E69" s="15">
        <v>0.30299999999999999</v>
      </c>
      <c r="F69" s="80">
        <v>907.29249999999956</v>
      </c>
      <c r="G69" s="130">
        <v>0</v>
      </c>
      <c r="H69" s="15">
        <f t="shared" si="4"/>
        <v>0</v>
      </c>
      <c r="I69" s="70">
        <f t="shared" si="5"/>
        <v>0</v>
      </c>
      <c r="J69" s="7"/>
    </row>
    <row r="70" spans="2:10" s="9" customFormat="1" ht="15.6" customHeight="1">
      <c r="B70" s="179"/>
      <c r="C70" s="13" t="s">
        <v>259</v>
      </c>
      <c r="D70" s="14" t="s">
        <v>332</v>
      </c>
      <c r="E70" s="15">
        <v>0.25</v>
      </c>
      <c r="F70" s="80">
        <v>748.65</v>
      </c>
      <c r="G70" s="130">
        <v>0</v>
      </c>
      <c r="H70" s="15">
        <f t="shared" si="4"/>
        <v>0</v>
      </c>
      <c r="I70" s="70">
        <f t="shared" si="5"/>
        <v>0</v>
      </c>
      <c r="J70" s="7"/>
    </row>
    <row r="71" spans="2:10" s="9" customFormat="1" ht="15.6" customHeight="1">
      <c r="B71" s="179"/>
      <c r="C71" s="13" t="s">
        <v>395</v>
      </c>
      <c r="D71" s="14" t="s">
        <v>396</v>
      </c>
      <c r="E71" s="15">
        <v>0.14699999999999999</v>
      </c>
      <c r="F71" s="80">
        <v>440.28037037037041</v>
      </c>
      <c r="G71" s="130">
        <v>0</v>
      </c>
      <c r="H71" s="15">
        <f t="shared" si="4"/>
        <v>0</v>
      </c>
      <c r="I71" s="70">
        <f t="shared" si="5"/>
        <v>0</v>
      </c>
      <c r="J71" s="7"/>
    </row>
    <row r="72" spans="2:10" s="9" customFormat="1" ht="15.6" customHeight="1">
      <c r="B72" s="179"/>
      <c r="C72" s="13" t="s">
        <v>413</v>
      </c>
      <c r="D72" s="14" t="s">
        <v>414</v>
      </c>
      <c r="E72" s="15">
        <v>0.154</v>
      </c>
      <c r="F72" s="80">
        <v>461.13607142857143</v>
      </c>
      <c r="G72" s="130">
        <v>0</v>
      </c>
      <c r="H72" s="15">
        <f t="shared" si="4"/>
        <v>0</v>
      </c>
      <c r="I72" s="70">
        <f t="shared" si="5"/>
        <v>0</v>
      </c>
      <c r="J72" s="7"/>
    </row>
    <row r="73" spans="2:10" s="9" customFormat="1" ht="15.6" customHeight="1">
      <c r="B73" s="179"/>
      <c r="C73" s="13" t="s">
        <v>424</v>
      </c>
      <c r="D73" s="14" t="s">
        <v>423</v>
      </c>
      <c r="E73" s="15">
        <v>0.33400000000000002</v>
      </c>
      <c r="F73" s="80">
        <v>1000.1607499999999</v>
      </c>
      <c r="G73" s="130">
        <v>0</v>
      </c>
      <c r="H73" s="15">
        <f t="shared" si="4"/>
        <v>0</v>
      </c>
      <c r="I73" s="70">
        <f t="shared" si="5"/>
        <v>0</v>
      </c>
      <c r="J73" s="7"/>
    </row>
    <row r="74" spans="2:10" s="9" customFormat="1" ht="15.6" customHeight="1">
      <c r="B74" s="180"/>
      <c r="C74" s="13" t="s">
        <v>457</v>
      </c>
      <c r="D74" s="14" t="s">
        <v>447</v>
      </c>
      <c r="E74" s="15">
        <v>0.14000000000000001</v>
      </c>
      <c r="F74" s="80">
        <v>419.24</v>
      </c>
      <c r="G74" s="130">
        <v>0</v>
      </c>
      <c r="H74" s="15">
        <f t="shared" si="4"/>
        <v>0</v>
      </c>
      <c r="I74" s="70">
        <f t="shared" si="5"/>
        <v>0</v>
      </c>
      <c r="J74" s="7"/>
    </row>
    <row r="75" spans="2:10" s="9" customFormat="1" ht="15.6" customHeight="1" thickBot="1">
      <c r="B75" s="10" t="s">
        <v>6</v>
      </c>
      <c r="C75" s="10" t="s">
        <v>7</v>
      </c>
      <c r="D75" s="20" t="s">
        <v>8</v>
      </c>
      <c r="E75" s="56" t="s">
        <v>0</v>
      </c>
      <c r="F75" s="50" t="s">
        <v>9</v>
      </c>
      <c r="G75" s="58" t="s">
        <v>126</v>
      </c>
      <c r="H75" s="57" t="s">
        <v>127</v>
      </c>
      <c r="I75" s="12" t="s">
        <v>128</v>
      </c>
      <c r="J75" s="7"/>
    </row>
    <row r="76" spans="2:10" s="9" customFormat="1" ht="15.6" customHeight="1">
      <c r="B76" s="212" t="s">
        <v>415</v>
      </c>
      <c r="C76" s="13" t="s">
        <v>68</v>
      </c>
      <c r="D76" s="14" t="s">
        <v>69</v>
      </c>
      <c r="E76" s="15">
        <v>0.122</v>
      </c>
      <c r="F76" s="176">
        <v>367.19499999999994</v>
      </c>
      <c r="G76" s="130">
        <v>0</v>
      </c>
      <c r="H76" s="15">
        <f t="shared" ref="H76:H82" si="6">SUM(E76*G76)</f>
        <v>0</v>
      </c>
      <c r="I76" s="70">
        <f t="shared" ref="I76:I82" si="7">SUM(F76*G76)</f>
        <v>0</v>
      </c>
      <c r="J76" s="7"/>
    </row>
    <row r="77" spans="2:10" s="9" customFormat="1" ht="15.6" customHeight="1">
      <c r="B77" s="179"/>
      <c r="C77" s="13" t="s">
        <v>70</v>
      </c>
      <c r="D77" s="14" t="s">
        <v>71</v>
      </c>
      <c r="E77" s="15">
        <v>0.16700000000000001</v>
      </c>
      <c r="F77" s="175">
        <v>499.81299999999987</v>
      </c>
      <c r="G77" s="130">
        <v>0</v>
      </c>
      <c r="H77" s="15">
        <f t="shared" si="6"/>
        <v>0</v>
      </c>
      <c r="I77" s="70">
        <f t="shared" si="7"/>
        <v>0</v>
      </c>
      <c r="J77" s="7"/>
    </row>
    <row r="78" spans="2:10" s="9" customFormat="1" ht="15.6" customHeight="1">
      <c r="B78" s="179"/>
      <c r="C78" s="133">
        <v>463</v>
      </c>
      <c r="D78" s="132" t="s">
        <v>72</v>
      </c>
      <c r="E78" s="131">
        <v>0.114</v>
      </c>
      <c r="F78" s="175">
        <v>341.34874999999988</v>
      </c>
      <c r="G78" s="130">
        <v>0</v>
      </c>
      <c r="H78" s="15">
        <f t="shared" si="6"/>
        <v>0</v>
      </c>
      <c r="I78" s="70">
        <f t="shared" si="7"/>
        <v>0</v>
      </c>
      <c r="J78" s="7"/>
    </row>
    <row r="79" spans="2:10" s="9" customFormat="1" ht="15.6" customHeight="1">
      <c r="B79" s="179"/>
      <c r="C79" s="133">
        <v>464</v>
      </c>
      <c r="D79" s="132" t="s">
        <v>73</v>
      </c>
      <c r="E79" s="131">
        <v>0.115</v>
      </c>
      <c r="F79" s="175">
        <v>344.20074999999991</v>
      </c>
      <c r="G79" s="130">
        <v>0</v>
      </c>
      <c r="H79" s="15">
        <f t="shared" si="6"/>
        <v>0</v>
      </c>
      <c r="I79" s="70">
        <f t="shared" si="7"/>
        <v>0</v>
      </c>
      <c r="J79" s="7"/>
    </row>
    <row r="80" spans="2:10" s="9" customFormat="1" ht="15.6" customHeight="1">
      <c r="B80" s="179"/>
      <c r="C80" s="133">
        <v>470</v>
      </c>
      <c r="D80" s="132" t="s">
        <v>74</v>
      </c>
      <c r="E80" s="131">
        <v>0.122</v>
      </c>
      <c r="F80" s="175">
        <v>365.23424999999992</v>
      </c>
      <c r="G80" s="130">
        <v>0</v>
      </c>
      <c r="H80" s="15">
        <f t="shared" si="6"/>
        <v>0</v>
      </c>
      <c r="I80" s="70">
        <f t="shared" si="7"/>
        <v>0</v>
      </c>
      <c r="J80" s="7"/>
    </row>
    <row r="81" spans="2:10" s="9" customFormat="1" ht="15.6" customHeight="1">
      <c r="B81" s="179"/>
      <c r="C81" s="133">
        <v>471</v>
      </c>
      <c r="D81" s="132" t="s">
        <v>75</v>
      </c>
      <c r="E81" s="131">
        <v>0.122</v>
      </c>
      <c r="F81" s="175">
        <v>365.23424999999992</v>
      </c>
      <c r="G81" s="130">
        <v>0</v>
      </c>
      <c r="H81" s="15">
        <f t="shared" si="6"/>
        <v>0</v>
      </c>
      <c r="I81" s="70">
        <f t="shared" si="7"/>
        <v>0</v>
      </c>
      <c r="J81" s="7"/>
    </row>
    <row r="82" spans="2:10" s="9" customFormat="1" ht="15.6" customHeight="1">
      <c r="B82" s="180"/>
      <c r="C82" s="133">
        <v>520</v>
      </c>
      <c r="D82" s="14" t="s">
        <v>333</v>
      </c>
      <c r="E82" s="131">
        <v>2.1000000000000001E-2</v>
      </c>
      <c r="F82" s="175">
        <v>62.743999999999993</v>
      </c>
      <c r="G82" s="130">
        <v>0</v>
      </c>
      <c r="H82" s="15">
        <f t="shared" si="6"/>
        <v>0</v>
      </c>
      <c r="I82" s="70">
        <f t="shared" si="7"/>
        <v>0</v>
      </c>
      <c r="J82" s="7"/>
    </row>
    <row r="83" spans="2:10" s="9" customFormat="1" ht="15.6" customHeight="1" thickBot="1">
      <c r="B83" s="10" t="s">
        <v>6</v>
      </c>
      <c r="C83" s="10" t="s">
        <v>7</v>
      </c>
      <c r="D83" s="20" t="s">
        <v>8</v>
      </c>
      <c r="E83" s="56" t="s">
        <v>0</v>
      </c>
      <c r="F83" s="50" t="s">
        <v>9</v>
      </c>
      <c r="G83" s="58" t="s">
        <v>126</v>
      </c>
      <c r="H83" s="57" t="s">
        <v>127</v>
      </c>
      <c r="I83" s="12" t="s">
        <v>128</v>
      </c>
      <c r="J83" s="7"/>
    </row>
    <row r="84" spans="2:10" s="9" customFormat="1" ht="15.6" customHeight="1">
      <c r="B84" s="212" t="s">
        <v>76</v>
      </c>
      <c r="C84" s="13" t="s">
        <v>77</v>
      </c>
      <c r="D84" s="14" t="s">
        <v>78</v>
      </c>
      <c r="E84" s="15">
        <v>7.9000000000000001E-2</v>
      </c>
      <c r="F84" s="82">
        <v>237.60724999999994</v>
      </c>
      <c r="G84" s="130">
        <v>0</v>
      </c>
      <c r="H84" s="15">
        <f t="shared" ref="H84:H95" si="8">SUM(E84*G84)</f>
        <v>0</v>
      </c>
      <c r="I84" s="70">
        <f t="shared" ref="I84:I95" si="9">SUM(F84*G84)</f>
        <v>0</v>
      </c>
      <c r="J84" s="7"/>
    </row>
    <row r="85" spans="2:10" s="9" customFormat="1" ht="15.6" customHeight="1">
      <c r="B85" s="179"/>
      <c r="C85" s="13" t="s">
        <v>79</v>
      </c>
      <c r="D85" s="14" t="s">
        <v>80</v>
      </c>
      <c r="E85" s="15">
        <v>0.08</v>
      </c>
      <c r="F85" s="80">
        <v>239.74624999999997</v>
      </c>
      <c r="G85" s="130">
        <v>0</v>
      </c>
      <c r="H85" s="15">
        <f t="shared" si="8"/>
        <v>0</v>
      </c>
      <c r="I85" s="70">
        <f t="shared" si="9"/>
        <v>0</v>
      </c>
      <c r="J85" s="7"/>
    </row>
    <row r="86" spans="2:10" s="9" customFormat="1" ht="15.6" customHeight="1">
      <c r="B86" s="179"/>
      <c r="C86" s="13" t="s">
        <v>81</v>
      </c>
      <c r="D86" s="14" t="s">
        <v>82</v>
      </c>
      <c r="E86" s="15">
        <v>0.06</v>
      </c>
      <c r="F86" s="80">
        <v>180.21074999999999</v>
      </c>
      <c r="G86" s="130">
        <v>0</v>
      </c>
      <c r="H86" s="15">
        <f t="shared" si="8"/>
        <v>0</v>
      </c>
      <c r="I86" s="70">
        <f t="shared" si="9"/>
        <v>0</v>
      </c>
      <c r="J86" s="7"/>
    </row>
    <row r="87" spans="2:10" s="9" customFormat="1" ht="15.6" customHeight="1">
      <c r="B87" s="179"/>
      <c r="C87" s="13" t="s">
        <v>83</v>
      </c>
      <c r="D87" s="14" t="s">
        <v>84</v>
      </c>
      <c r="E87" s="15">
        <v>0.06</v>
      </c>
      <c r="F87" s="80">
        <v>180.21074999999999</v>
      </c>
      <c r="G87" s="130">
        <v>0</v>
      </c>
      <c r="H87" s="15">
        <f t="shared" si="8"/>
        <v>0</v>
      </c>
      <c r="I87" s="70">
        <f t="shared" si="9"/>
        <v>0</v>
      </c>
      <c r="J87" s="7"/>
    </row>
    <row r="88" spans="2:10" s="9" customFormat="1" ht="15.6" customHeight="1">
      <c r="B88" s="179"/>
      <c r="C88" s="13" t="s">
        <v>85</v>
      </c>
      <c r="D88" s="14" t="s">
        <v>86</v>
      </c>
      <c r="E88" s="15">
        <v>0.06</v>
      </c>
      <c r="F88" s="80">
        <v>180.21074999999999</v>
      </c>
      <c r="G88" s="130">
        <v>0</v>
      </c>
      <c r="H88" s="15">
        <f t="shared" si="8"/>
        <v>0</v>
      </c>
      <c r="I88" s="70">
        <f t="shared" si="9"/>
        <v>0</v>
      </c>
      <c r="J88" s="7"/>
    </row>
    <row r="89" spans="2:10" s="9" customFormat="1" ht="15.6" customHeight="1">
      <c r="B89" s="179"/>
      <c r="C89" s="13" t="s">
        <v>87</v>
      </c>
      <c r="D89" s="14" t="s">
        <v>88</v>
      </c>
      <c r="E89" s="15">
        <v>0.06</v>
      </c>
      <c r="F89" s="80">
        <v>180.21074999999999</v>
      </c>
      <c r="G89" s="130">
        <v>0</v>
      </c>
      <c r="H89" s="15">
        <f t="shared" si="8"/>
        <v>0</v>
      </c>
      <c r="I89" s="70">
        <f t="shared" si="9"/>
        <v>0</v>
      </c>
      <c r="J89" s="7"/>
    </row>
    <row r="90" spans="2:10" s="9" customFormat="1" ht="15.6" customHeight="1">
      <c r="B90" s="179"/>
      <c r="C90" s="13" t="s">
        <v>89</v>
      </c>
      <c r="D90" s="14" t="s">
        <v>90</v>
      </c>
      <c r="E90" s="15">
        <v>0.129</v>
      </c>
      <c r="F90" s="80">
        <v>386.44599999999986</v>
      </c>
      <c r="G90" s="130">
        <v>0</v>
      </c>
      <c r="H90" s="15">
        <f t="shared" si="8"/>
        <v>0</v>
      </c>
      <c r="I90" s="70">
        <f t="shared" si="9"/>
        <v>0</v>
      </c>
      <c r="J90" s="7"/>
    </row>
    <row r="91" spans="2:10" s="9" customFormat="1" ht="15.6" customHeight="1">
      <c r="B91" s="179"/>
      <c r="C91" s="13" t="s">
        <v>91</v>
      </c>
      <c r="D91" s="14" t="s">
        <v>92</v>
      </c>
      <c r="E91" s="15">
        <v>0.13300000000000001</v>
      </c>
      <c r="F91" s="80">
        <v>399.99300000000005</v>
      </c>
      <c r="G91" s="130">
        <v>0</v>
      </c>
      <c r="H91" s="15">
        <f t="shared" si="8"/>
        <v>0</v>
      </c>
      <c r="I91" s="70">
        <f t="shared" si="9"/>
        <v>0</v>
      </c>
      <c r="J91" s="7"/>
    </row>
    <row r="92" spans="2:10" s="9" customFormat="1" ht="15.6" customHeight="1">
      <c r="B92" s="179"/>
      <c r="C92" s="13" t="s">
        <v>93</v>
      </c>
      <c r="D92" s="14" t="s">
        <v>94</v>
      </c>
      <c r="E92" s="15">
        <v>0.09</v>
      </c>
      <c r="F92" s="80">
        <v>266.30549999999994</v>
      </c>
      <c r="G92" s="130">
        <v>0</v>
      </c>
      <c r="H92" s="15">
        <f t="shared" si="8"/>
        <v>0</v>
      </c>
      <c r="I92" s="70">
        <f t="shared" si="9"/>
        <v>0</v>
      </c>
      <c r="J92" s="7"/>
    </row>
    <row r="93" spans="2:10" s="9" customFormat="1" ht="15.6" customHeight="1">
      <c r="B93" s="179"/>
      <c r="C93" s="13" t="s">
        <v>95</v>
      </c>
      <c r="D93" s="14" t="s">
        <v>96</v>
      </c>
      <c r="E93" s="15">
        <v>0.08</v>
      </c>
      <c r="F93" s="80">
        <v>236.89424999999989</v>
      </c>
      <c r="G93" s="130">
        <v>0</v>
      </c>
      <c r="H93" s="15">
        <f t="shared" si="8"/>
        <v>0</v>
      </c>
      <c r="I93" s="70">
        <f t="shared" si="9"/>
        <v>0</v>
      </c>
      <c r="J93" s="7"/>
    </row>
    <row r="94" spans="2:10" s="9" customFormat="1" ht="15.6" customHeight="1">
      <c r="B94" s="179"/>
      <c r="C94" s="13" t="s">
        <v>97</v>
      </c>
      <c r="D94" s="14" t="s">
        <v>98</v>
      </c>
      <c r="E94" s="15">
        <v>6.4000000000000001E-2</v>
      </c>
      <c r="F94" s="80">
        <v>190.37099999999998</v>
      </c>
      <c r="G94" s="130">
        <v>0</v>
      </c>
      <c r="H94" s="15">
        <f t="shared" si="8"/>
        <v>0</v>
      </c>
      <c r="I94" s="70">
        <f t="shared" si="9"/>
        <v>0</v>
      </c>
      <c r="J94" s="7"/>
    </row>
    <row r="95" spans="2:10" s="9" customFormat="1" ht="15.6" customHeight="1">
      <c r="B95" s="180"/>
      <c r="C95" s="13" t="s">
        <v>416</v>
      </c>
      <c r="D95" s="14" t="s">
        <v>430</v>
      </c>
      <c r="E95" s="15">
        <v>8.3000000000000004E-2</v>
      </c>
      <c r="F95" s="80">
        <v>248.66428571428568</v>
      </c>
      <c r="G95" s="130">
        <v>0</v>
      </c>
      <c r="H95" s="15">
        <f t="shared" si="8"/>
        <v>0</v>
      </c>
      <c r="I95" s="70">
        <f t="shared" si="9"/>
        <v>0</v>
      </c>
      <c r="J95" s="7"/>
    </row>
    <row r="96" spans="2:10" s="9" customFormat="1" ht="15.6" customHeight="1">
      <c r="B96" s="10" t="s">
        <v>6</v>
      </c>
      <c r="C96" s="10" t="s">
        <v>7</v>
      </c>
      <c r="D96" s="20" t="s">
        <v>8</v>
      </c>
      <c r="E96" s="11" t="s">
        <v>0</v>
      </c>
      <c r="F96" s="50" t="s">
        <v>9</v>
      </c>
      <c r="G96" s="58" t="s">
        <v>126</v>
      </c>
      <c r="H96" s="57" t="s">
        <v>127</v>
      </c>
      <c r="I96" s="12" t="s">
        <v>128</v>
      </c>
      <c r="J96" s="7"/>
    </row>
    <row r="97" spans="2:10" s="9" customFormat="1" ht="15.6" customHeight="1">
      <c r="B97" s="212" t="s">
        <v>400</v>
      </c>
      <c r="C97" s="135" t="s">
        <v>338</v>
      </c>
      <c r="D97" s="134" t="s">
        <v>369</v>
      </c>
      <c r="E97" s="15">
        <v>0.14499999999999999</v>
      </c>
      <c r="F97" s="81">
        <v>434.2169999999997</v>
      </c>
      <c r="G97" s="130">
        <v>0</v>
      </c>
      <c r="H97" s="15">
        <f t="shared" ref="H97:H102" si="10">SUM(E97*G97)</f>
        <v>0</v>
      </c>
      <c r="I97" s="70">
        <f t="shared" ref="I97:I102" si="11">SUM(F97*G97)</f>
        <v>0</v>
      </c>
      <c r="J97" s="7"/>
    </row>
    <row r="98" spans="2:10" s="9" customFormat="1" ht="15.6" customHeight="1">
      <c r="B98" s="179"/>
      <c r="C98" s="135" t="s">
        <v>340</v>
      </c>
      <c r="D98" s="134" t="s">
        <v>387</v>
      </c>
      <c r="E98" s="15">
        <v>7.2999999999999995E-2</v>
      </c>
      <c r="F98" s="81">
        <v>218.53449999999987</v>
      </c>
      <c r="G98" s="130">
        <v>0</v>
      </c>
      <c r="H98" s="15">
        <f t="shared" si="10"/>
        <v>0</v>
      </c>
      <c r="I98" s="70">
        <f t="shared" si="11"/>
        <v>0</v>
      </c>
      <c r="J98" s="7"/>
    </row>
    <row r="99" spans="2:10" s="9" customFormat="1" ht="15.6" customHeight="1">
      <c r="B99" s="179"/>
      <c r="C99" s="135" t="s">
        <v>341</v>
      </c>
      <c r="D99" s="134" t="s">
        <v>372</v>
      </c>
      <c r="E99" s="15">
        <v>8.6999999999999994E-2</v>
      </c>
      <c r="F99" s="81">
        <v>260.42324999999983</v>
      </c>
      <c r="G99" s="130">
        <v>0</v>
      </c>
      <c r="H99" s="15">
        <f t="shared" si="10"/>
        <v>0</v>
      </c>
      <c r="I99" s="70">
        <f t="shared" si="11"/>
        <v>0</v>
      </c>
      <c r="J99" s="7"/>
    </row>
    <row r="100" spans="2:10" s="9" customFormat="1" ht="15.6" customHeight="1">
      <c r="B100" s="179"/>
      <c r="C100" s="135" t="s">
        <v>342</v>
      </c>
      <c r="D100" s="134" t="s">
        <v>375</v>
      </c>
      <c r="E100" s="15">
        <v>7.2999999999999995E-2</v>
      </c>
      <c r="F100" s="81">
        <v>218.53449999999987</v>
      </c>
      <c r="G100" s="130">
        <v>0</v>
      </c>
      <c r="H100" s="15">
        <f t="shared" si="10"/>
        <v>0</v>
      </c>
      <c r="I100" s="70">
        <f t="shared" si="11"/>
        <v>0</v>
      </c>
      <c r="J100" s="7"/>
    </row>
    <row r="101" spans="2:10" s="9" customFormat="1" ht="15.6" customHeight="1">
      <c r="B101" s="179"/>
      <c r="C101" s="13" t="s">
        <v>397</v>
      </c>
      <c r="D101" s="14" t="s">
        <v>99</v>
      </c>
      <c r="E101" s="15">
        <v>6.4000000000000001E-2</v>
      </c>
      <c r="F101" s="81">
        <v>191.61444444444447</v>
      </c>
      <c r="G101" s="130">
        <v>0</v>
      </c>
      <c r="H101" s="15">
        <f t="shared" si="10"/>
        <v>0</v>
      </c>
      <c r="I101" s="70">
        <f t="shared" si="11"/>
        <v>0</v>
      </c>
      <c r="J101" s="7"/>
    </row>
    <row r="102" spans="2:10" s="9" customFormat="1" ht="15.6" customHeight="1">
      <c r="B102" s="180"/>
      <c r="C102" s="13" t="s">
        <v>398</v>
      </c>
      <c r="D102" s="14" t="s">
        <v>399</v>
      </c>
      <c r="E102" s="15">
        <v>0.21</v>
      </c>
      <c r="F102" s="81">
        <v>628.86370370370378</v>
      </c>
      <c r="G102" s="130">
        <v>0</v>
      </c>
      <c r="H102" s="15">
        <f t="shared" si="10"/>
        <v>0</v>
      </c>
      <c r="I102" s="70">
        <f t="shared" si="11"/>
        <v>0</v>
      </c>
      <c r="J102" s="7"/>
    </row>
    <row r="103" spans="2:10" s="9" customFormat="1" ht="15.6" customHeight="1">
      <c r="B103" s="10" t="s">
        <v>6</v>
      </c>
      <c r="C103" s="10" t="s">
        <v>7</v>
      </c>
      <c r="D103" s="20" t="s">
        <v>8</v>
      </c>
      <c r="E103" s="11" t="s">
        <v>0</v>
      </c>
      <c r="F103" s="50" t="s">
        <v>9</v>
      </c>
      <c r="G103" s="58" t="s">
        <v>126</v>
      </c>
      <c r="H103" s="57" t="s">
        <v>127</v>
      </c>
      <c r="I103" s="12" t="s">
        <v>128</v>
      </c>
      <c r="J103" s="7"/>
    </row>
    <row r="104" spans="2:10" s="9" customFormat="1" ht="15.6" customHeight="1">
      <c r="B104" s="212" t="s">
        <v>361</v>
      </c>
      <c r="C104" s="135" t="s">
        <v>334</v>
      </c>
      <c r="D104" s="134" t="s">
        <v>365</v>
      </c>
      <c r="E104" s="15">
        <v>0.64600000000000002</v>
      </c>
      <c r="F104" s="90">
        <v>1933.121249999999</v>
      </c>
      <c r="G104" s="130">
        <v>0</v>
      </c>
      <c r="H104" s="15">
        <f>SUM(E104*G104)</f>
        <v>0</v>
      </c>
      <c r="I104" s="70">
        <f>SUM(F104*G104)</f>
        <v>0</v>
      </c>
      <c r="J104" s="7"/>
    </row>
    <row r="105" spans="2:10" s="9" customFormat="1" ht="15.6" customHeight="1">
      <c r="B105" s="179"/>
      <c r="C105" s="135" t="s">
        <v>335</v>
      </c>
      <c r="D105" s="134" t="s">
        <v>366</v>
      </c>
      <c r="E105" s="15">
        <v>0.107</v>
      </c>
      <c r="F105" s="81">
        <v>320.8499999999998</v>
      </c>
      <c r="G105" s="130">
        <v>0</v>
      </c>
      <c r="H105" s="15">
        <f>SUM(E105*G105)</f>
        <v>0</v>
      </c>
      <c r="I105" s="70">
        <f>SUM(F105*G105)</f>
        <v>0</v>
      </c>
      <c r="J105" s="7"/>
    </row>
    <row r="106" spans="2:10" s="9" customFormat="1" ht="15.6" customHeight="1">
      <c r="B106" s="179"/>
      <c r="C106" s="135" t="s">
        <v>336</v>
      </c>
      <c r="D106" s="134" t="s">
        <v>367</v>
      </c>
      <c r="E106" s="15">
        <v>0.17899999999999999</v>
      </c>
      <c r="F106" s="81">
        <v>534.74999999999977</v>
      </c>
      <c r="G106" s="130">
        <v>0</v>
      </c>
      <c r="H106" s="15">
        <f>SUM(E106*G106)</f>
        <v>0</v>
      </c>
      <c r="I106" s="70">
        <f>SUM(F106*G106)</f>
        <v>0</v>
      </c>
      <c r="J106" s="7"/>
    </row>
    <row r="107" spans="2:10" s="9" customFormat="1" ht="15.6" customHeight="1">
      <c r="B107" s="179"/>
      <c r="C107" s="135" t="s">
        <v>337</v>
      </c>
      <c r="D107" s="134" t="s">
        <v>368</v>
      </c>
      <c r="E107" s="15">
        <v>0.17899999999999999</v>
      </c>
      <c r="F107" s="81">
        <v>534.74999999999977</v>
      </c>
      <c r="G107" s="130">
        <v>0</v>
      </c>
      <c r="H107" s="15">
        <f>SUM(E107*G107)</f>
        <v>0</v>
      </c>
      <c r="I107" s="70">
        <f>SUM(F107*G107)</f>
        <v>0</v>
      </c>
      <c r="J107" s="7"/>
    </row>
    <row r="108" spans="2:10" s="9" customFormat="1" ht="15.6" customHeight="1">
      <c r="B108" s="179"/>
      <c r="C108" s="135" t="s">
        <v>339</v>
      </c>
      <c r="D108" s="134" t="s">
        <v>386</v>
      </c>
      <c r="E108" s="15">
        <v>0.2</v>
      </c>
      <c r="F108" s="81">
        <v>598.91999999999962</v>
      </c>
      <c r="G108" s="130">
        <v>0</v>
      </c>
      <c r="H108" s="15">
        <f>SUM(E108*G108)</f>
        <v>0</v>
      </c>
      <c r="I108" s="70">
        <f>SUM(F108*G108)</f>
        <v>0</v>
      </c>
      <c r="J108" s="7"/>
    </row>
    <row r="109" spans="2:10" s="9" customFormat="1" ht="15.6" customHeight="1">
      <c r="B109" s="10" t="s">
        <v>6</v>
      </c>
      <c r="C109" s="10" t="s">
        <v>7</v>
      </c>
      <c r="D109" s="20" t="s">
        <v>8</v>
      </c>
      <c r="E109" s="11" t="s">
        <v>0</v>
      </c>
      <c r="F109" s="50" t="s">
        <v>9</v>
      </c>
      <c r="G109" s="58" t="s">
        <v>126</v>
      </c>
      <c r="H109" s="57" t="s">
        <v>127</v>
      </c>
      <c r="I109" s="12" t="s">
        <v>128</v>
      </c>
      <c r="J109" s="7"/>
    </row>
    <row r="110" spans="2:10" s="9" customFormat="1" ht="15.6" customHeight="1">
      <c r="B110" s="179" t="s">
        <v>100</v>
      </c>
      <c r="C110" s="13" t="s">
        <v>101</v>
      </c>
      <c r="D110" s="14" t="s">
        <v>102</v>
      </c>
      <c r="E110" s="15">
        <v>1.4E-2</v>
      </c>
      <c r="F110" s="80">
        <v>42.066999999999986</v>
      </c>
      <c r="G110" s="130">
        <v>0</v>
      </c>
      <c r="H110" s="15">
        <f t="shared" ref="H110:H124" si="12">SUM(E110*G110)</f>
        <v>0</v>
      </c>
      <c r="I110" s="70">
        <f t="shared" ref="I110:I124" si="13">SUM(F110*G110)</f>
        <v>0</v>
      </c>
      <c r="J110" s="7"/>
    </row>
    <row r="111" spans="2:10" s="9" customFormat="1" ht="15.6" customHeight="1">
      <c r="B111" s="179"/>
      <c r="C111" s="13" t="s">
        <v>103</v>
      </c>
      <c r="D111" s="14" t="s">
        <v>104</v>
      </c>
      <c r="E111" s="15">
        <v>3.1E-2</v>
      </c>
      <c r="F111" s="80">
        <v>92.868250000000003</v>
      </c>
      <c r="G111" s="130">
        <v>0</v>
      </c>
      <c r="H111" s="15">
        <f t="shared" si="12"/>
        <v>0</v>
      </c>
      <c r="I111" s="70">
        <f t="shared" si="13"/>
        <v>0</v>
      </c>
      <c r="J111" s="7"/>
    </row>
    <row r="112" spans="2:10" s="9" customFormat="1" ht="15.6" customHeight="1">
      <c r="B112" s="179"/>
      <c r="C112" s="13" t="s">
        <v>105</v>
      </c>
      <c r="D112" s="14" t="s">
        <v>106</v>
      </c>
      <c r="E112" s="15">
        <v>0.08</v>
      </c>
      <c r="F112" s="80">
        <v>239.74624999999997</v>
      </c>
      <c r="G112" s="130">
        <v>0</v>
      </c>
      <c r="H112" s="15">
        <f t="shared" si="12"/>
        <v>0</v>
      </c>
      <c r="I112" s="70">
        <f t="shared" si="13"/>
        <v>0</v>
      </c>
      <c r="J112" s="7"/>
    </row>
    <row r="113" spans="2:10" s="9" customFormat="1" ht="15.6" customHeight="1">
      <c r="B113" s="179"/>
      <c r="C113" s="13" t="s">
        <v>107</v>
      </c>
      <c r="D113" s="14" t="s">
        <v>108</v>
      </c>
      <c r="E113" s="15">
        <v>2.9000000000000001E-2</v>
      </c>
      <c r="F113" s="80">
        <v>86.807750000000013</v>
      </c>
      <c r="G113" s="130">
        <v>0</v>
      </c>
      <c r="H113" s="15">
        <f t="shared" si="12"/>
        <v>0</v>
      </c>
      <c r="I113" s="70">
        <f t="shared" si="13"/>
        <v>0</v>
      </c>
      <c r="J113" s="7"/>
    </row>
    <row r="114" spans="2:10" s="9" customFormat="1" ht="15.6" customHeight="1">
      <c r="B114" s="179"/>
      <c r="C114" s="13" t="s">
        <v>109</v>
      </c>
      <c r="D114" s="14" t="s">
        <v>110</v>
      </c>
      <c r="E114" s="15">
        <v>0.06</v>
      </c>
      <c r="F114" s="80">
        <v>180.21074999999999</v>
      </c>
      <c r="G114" s="130">
        <v>0</v>
      </c>
      <c r="H114" s="15">
        <f t="shared" si="12"/>
        <v>0</v>
      </c>
      <c r="I114" s="70">
        <f t="shared" si="13"/>
        <v>0</v>
      </c>
      <c r="J114" s="7"/>
    </row>
    <row r="115" spans="2:10" s="9" customFormat="1" ht="15.6" customHeight="1">
      <c r="B115" s="179"/>
      <c r="C115" s="13" t="s">
        <v>111</v>
      </c>
      <c r="D115" s="14" t="s">
        <v>112</v>
      </c>
      <c r="E115" s="15">
        <v>9.2999999999999999E-2</v>
      </c>
      <c r="F115" s="80">
        <v>279.67424999999992</v>
      </c>
      <c r="G115" s="130">
        <v>0</v>
      </c>
      <c r="H115" s="15">
        <f t="shared" si="12"/>
        <v>0</v>
      </c>
      <c r="I115" s="70">
        <f t="shared" si="13"/>
        <v>0</v>
      </c>
      <c r="J115" s="7"/>
    </row>
    <row r="116" spans="2:10" s="9" customFormat="1" ht="15.6" customHeight="1">
      <c r="B116" s="179"/>
      <c r="C116" s="13" t="s">
        <v>113</v>
      </c>
      <c r="D116" s="14" t="s">
        <v>114</v>
      </c>
      <c r="E116" s="15">
        <v>0.17699999999999999</v>
      </c>
      <c r="F116" s="80">
        <v>533.32400000000007</v>
      </c>
      <c r="G116" s="130">
        <v>0</v>
      </c>
      <c r="H116" s="15">
        <f t="shared" si="12"/>
        <v>0</v>
      </c>
      <c r="I116" s="70">
        <f t="shared" si="13"/>
        <v>0</v>
      </c>
      <c r="J116" s="7"/>
    </row>
    <row r="117" spans="2:10" s="9" customFormat="1" ht="15.6" customHeight="1">
      <c r="B117" s="179"/>
      <c r="C117" s="13" t="s">
        <v>115</v>
      </c>
      <c r="D117" s="14" t="s">
        <v>116</v>
      </c>
      <c r="E117" s="15">
        <v>0.17699999999999999</v>
      </c>
      <c r="F117" s="80">
        <v>533.32400000000007</v>
      </c>
      <c r="G117" s="130">
        <v>0</v>
      </c>
      <c r="H117" s="15">
        <f t="shared" si="12"/>
        <v>0</v>
      </c>
      <c r="I117" s="70">
        <f t="shared" si="13"/>
        <v>0</v>
      </c>
      <c r="J117" s="7"/>
    </row>
    <row r="118" spans="2:10" s="9" customFormat="1" ht="15.6" customHeight="1">
      <c r="B118" s="179"/>
      <c r="C118" s="13" t="s">
        <v>117</v>
      </c>
      <c r="D118" s="14" t="s">
        <v>118</v>
      </c>
      <c r="E118" s="15">
        <v>2.7E-2</v>
      </c>
      <c r="F118" s="80">
        <v>80.74724999999998</v>
      </c>
      <c r="G118" s="130">
        <v>0</v>
      </c>
      <c r="H118" s="15">
        <f t="shared" si="12"/>
        <v>0</v>
      </c>
      <c r="I118" s="70">
        <f t="shared" si="13"/>
        <v>0</v>
      </c>
      <c r="J118" s="7"/>
    </row>
    <row r="119" spans="2:10" s="9" customFormat="1" ht="15.6" customHeight="1">
      <c r="B119" s="179"/>
      <c r="C119" s="13" t="s">
        <v>119</v>
      </c>
      <c r="D119" s="14" t="s">
        <v>120</v>
      </c>
      <c r="E119" s="15">
        <v>9.9000000000000005E-2</v>
      </c>
      <c r="F119" s="80">
        <v>296.608</v>
      </c>
      <c r="G119" s="130">
        <v>0</v>
      </c>
      <c r="H119" s="15">
        <f t="shared" si="12"/>
        <v>0</v>
      </c>
      <c r="I119" s="70">
        <f t="shared" si="13"/>
        <v>0</v>
      </c>
      <c r="J119" s="7"/>
    </row>
    <row r="120" spans="2:10" s="9" customFormat="1" ht="15.6" customHeight="1">
      <c r="B120" s="179"/>
      <c r="C120" s="13" t="s">
        <v>135</v>
      </c>
      <c r="D120" s="14" t="s">
        <v>136</v>
      </c>
      <c r="E120" s="15">
        <v>1.7000000000000001E-2</v>
      </c>
      <c r="F120" s="80">
        <v>50.979499999999987</v>
      </c>
      <c r="G120" s="130">
        <v>0</v>
      </c>
      <c r="H120" s="15">
        <f t="shared" si="12"/>
        <v>0</v>
      </c>
      <c r="I120" s="70">
        <f t="shared" si="13"/>
        <v>0</v>
      </c>
      <c r="J120" s="7"/>
    </row>
    <row r="121" spans="2:10" s="9" customFormat="1" ht="15.6" customHeight="1">
      <c r="B121" s="179"/>
      <c r="C121" s="133">
        <v>521</v>
      </c>
      <c r="D121" s="14" t="s">
        <v>343</v>
      </c>
      <c r="E121" s="131">
        <v>7.0999999999999994E-2</v>
      </c>
      <c r="F121" s="80">
        <v>212.47399999999996</v>
      </c>
      <c r="G121" s="130">
        <v>0</v>
      </c>
      <c r="H121" s="15">
        <f t="shared" si="12"/>
        <v>0</v>
      </c>
      <c r="I121" s="70">
        <f t="shared" si="13"/>
        <v>0</v>
      </c>
      <c r="J121" s="7"/>
    </row>
    <row r="122" spans="2:10" s="9" customFormat="1" ht="15.6" customHeight="1">
      <c r="B122" s="179"/>
      <c r="C122" s="133">
        <v>522</v>
      </c>
      <c r="D122" s="14" t="s">
        <v>344</v>
      </c>
      <c r="E122" s="131">
        <v>7.0999999999999994E-2</v>
      </c>
      <c r="F122" s="80">
        <v>212.47399999999996</v>
      </c>
      <c r="G122" s="130">
        <v>0</v>
      </c>
      <c r="H122" s="15">
        <f t="shared" si="12"/>
        <v>0</v>
      </c>
      <c r="I122" s="70">
        <f t="shared" si="13"/>
        <v>0</v>
      </c>
      <c r="J122" s="7"/>
    </row>
    <row r="123" spans="2:10" s="9" customFormat="1" ht="15.6" customHeight="1">
      <c r="B123" s="179"/>
      <c r="C123" s="133">
        <v>523</v>
      </c>
      <c r="D123" s="14" t="s">
        <v>345</v>
      </c>
      <c r="E123" s="131">
        <v>6.2E-2</v>
      </c>
      <c r="F123" s="80">
        <v>185.55825000000002</v>
      </c>
      <c r="G123" s="130">
        <v>0</v>
      </c>
      <c r="H123" s="15">
        <f t="shared" si="12"/>
        <v>0</v>
      </c>
      <c r="I123" s="70">
        <f t="shared" si="13"/>
        <v>0</v>
      </c>
      <c r="J123" s="7"/>
    </row>
    <row r="124" spans="2:10" s="9" customFormat="1" ht="15.6" customHeight="1">
      <c r="B124" s="180"/>
      <c r="C124" s="133">
        <v>524</v>
      </c>
      <c r="D124" s="132" t="s">
        <v>346</v>
      </c>
      <c r="E124" s="131">
        <v>0.121</v>
      </c>
      <c r="F124" s="80">
        <v>362.20399999999989</v>
      </c>
      <c r="G124" s="130">
        <v>0</v>
      </c>
      <c r="H124" s="15">
        <f t="shared" si="12"/>
        <v>0</v>
      </c>
      <c r="I124" s="70">
        <f t="shared" si="13"/>
        <v>0</v>
      </c>
      <c r="J124" s="7"/>
    </row>
    <row r="125" spans="2:10" s="9" customFormat="1" ht="15.6" customHeight="1">
      <c r="B125" s="10" t="s">
        <v>6</v>
      </c>
      <c r="C125" s="10" t="s">
        <v>7</v>
      </c>
      <c r="D125" s="20" t="s">
        <v>8</v>
      </c>
      <c r="E125" s="11" t="s">
        <v>0</v>
      </c>
      <c r="F125" s="50" t="s">
        <v>9</v>
      </c>
      <c r="G125" s="58" t="s">
        <v>126</v>
      </c>
      <c r="H125" s="57" t="s">
        <v>127</v>
      </c>
      <c r="I125" s="12" t="s">
        <v>128</v>
      </c>
      <c r="J125" s="7"/>
    </row>
    <row r="126" spans="2:10" s="9" customFormat="1" ht="15.6" customHeight="1">
      <c r="B126" s="181" t="s">
        <v>459</v>
      </c>
      <c r="C126" s="13" t="s">
        <v>121</v>
      </c>
      <c r="D126" s="14" t="s">
        <v>122</v>
      </c>
      <c r="E126" s="15">
        <v>0.13300000000000001</v>
      </c>
      <c r="F126" s="80">
        <v>397.67574999999982</v>
      </c>
      <c r="G126" s="130">
        <v>0</v>
      </c>
      <c r="H126" s="15">
        <f>SUM(E126*G126)</f>
        <v>0</v>
      </c>
      <c r="I126" s="70">
        <f>SUM(F126*G126)</f>
        <v>0</v>
      </c>
      <c r="J126" s="7"/>
    </row>
    <row r="127" spans="2:10" s="9" customFormat="1" ht="15.6" customHeight="1">
      <c r="B127" s="181"/>
      <c r="C127" s="13" t="s">
        <v>401</v>
      </c>
      <c r="D127" s="14" t="s">
        <v>402</v>
      </c>
      <c r="E127" s="15">
        <v>7.1999999999999995E-2</v>
      </c>
      <c r="F127" s="80">
        <v>215.67962962962963</v>
      </c>
      <c r="G127" s="130">
        <v>0</v>
      </c>
      <c r="H127" s="15">
        <f>SUM(E127*G127)</f>
        <v>0</v>
      </c>
      <c r="I127" s="70">
        <f>SUM(F127*G127)</f>
        <v>0</v>
      </c>
      <c r="J127" s="7"/>
    </row>
    <row r="128" spans="2:10" s="9" customFormat="1" ht="15.6" customHeight="1">
      <c r="B128" s="10" t="s">
        <v>6</v>
      </c>
      <c r="C128" s="10" t="s">
        <v>7</v>
      </c>
      <c r="D128" s="20" t="s">
        <v>8</v>
      </c>
      <c r="E128" s="11" t="s">
        <v>0</v>
      </c>
      <c r="F128" s="50" t="s">
        <v>9</v>
      </c>
      <c r="G128" s="58" t="s">
        <v>126</v>
      </c>
      <c r="H128" s="57" t="s">
        <v>127</v>
      </c>
      <c r="I128" s="12" t="s">
        <v>128</v>
      </c>
      <c r="J128" s="7"/>
    </row>
    <row r="129" spans="2:10" s="9" customFormat="1" ht="15.6" customHeight="1">
      <c r="B129" s="212" t="s">
        <v>403</v>
      </c>
      <c r="C129" s="13" t="s">
        <v>376</v>
      </c>
      <c r="D129" s="14" t="s">
        <v>381</v>
      </c>
      <c r="E129" s="15">
        <v>0.34100000000000003</v>
      </c>
      <c r="F129" s="80">
        <v>1021.1974074074071</v>
      </c>
      <c r="G129" s="130">
        <v>0</v>
      </c>
      <c r="H129" s="15">
        <f>SUM(E129*G129)</f>
        <v>0</v>
      </c>
      <c r="I129" s="70">
        <f>SUM(F129*G129)</f>
        <v>0</v>
      </c>
      <c r="J129" s="7"/>
    </row>
    <row r="130" spans="2:10" s="9" customFormat="1" ht="15.6" customHeight="1">
      <c r="B130" s="179"/>
      <c r="C130" s="13" t="s">
        <v>377</v>
      </c>
      <c r="D130" s="14" t="s">
        <v>382</v>
      </c>
      <c r="E130" s="15">
        <v>9.4E-2</v>
      </c>
      <c r="F130" s="90">
        <v>281.45674999999994</v>
      </c>
      <c r="G130" s="130">
        <v>0</v>
      </c>
      <c r="H130" s="15">
        <f>SUM(E130*G130)</f>
        <v>0</v>
      </c>
      <c r="I130" s="70">
        <f>SUM(F130*G130)</f>
        <v>0</v>
      </c>
      <c r="J130" s="7"/>
    </row>
    <row r="131" spans="2:10" s="9" customFormat="1" ht="15.6" customHeight="1">
      <c r="B131" s="179"/>
      <c r="C131" s="13" t="s">
        <v>378</v>
      </c>
      <c r="D131" s="14" t="s">
        <v>383</v>
      </c>
      <c r="E131" s="15">
        <v>8.8999999999999996E-2</v>
      </c>
      <c r="F131" s="81">
        <v>266.48374999999999</v>
      </c>
      <c r="G131" s="130">
        <v>0</v>
      </c>
      <c r="H131" s="15">
        <f>SUM(E131*G131)</f>
        <v>0</v>
      </c>
      <c r="I131" s="70">
        <f>SUM(F131*G131)</f>
        <v>0</v>
      </c>
      <c r="J131" s="7"/>
    </row>
    <row r="132" spans="2:10" s="9" customFormat="1" ht="15.6" customHeight="1">
      <c r="B132" s="179"/>
      <c r="C132" s="13" t="s">
        <v>379</v>
      </c>
      <c r="D132" s="14" t="s">
        <v>384</v>
      </c>
      <c r="E132" s="15">
        <v>9.4E-2</v>
      </c>
      <c r="F132" s="81">
        <v>281.45674999999994</v>
      </c>
      <c r="G132" s="130">
        <v>0</v>
      </c>
      <c r="H132" s="15">
        <f>SUM(E132*G132)</f>
        <v>0</v>
      </c>
      <c r="I132" s="70">
        <f>SUM(F132*G132)</f>
        <v>0</v>
      </c>
      <c r="J132" s="7"/>
    </row>
    <row r="133" spans="2:10" s="9" customFormat="1" ht="15.6" customHeight="1" thickBot="1">
      <c r="B133" s="179"/>
      <c r="C133" s="13" t="s">
        <v>380</v>
      </c>
      <c r="D133" s="14" t="s">
        <v>385</v>
      </c>
      <c r="E133" s="15">
        <v>0.10299999999999999</v>
      </c>
      <c r="F133" s="84">
        <v>308.37249999999995</v>
      </c>
      <c r="G133" s="130">
        <v>0</v>
      </c>
      <c r="H133" s="15">
        <f>SUM(E133*G133)</f>
        <v>0</v>
      </c>
      <c r="I133" s="70">
        <f>SUM(F133*G133)</f>
        <v>0</v>
      </c>
      <c r="J133" s="7"/>
    </row>
    <row r="134" spans="2:10" ht="15.6" customHeight="1">
      <c r="B134" s="314"/>
      <c r="C134" s="315"/>
      <c r="D134" s="315"/>
      <c r="E134" s="315"/>
      <c r="F134" s="315"/>
      <c r="G134" s="315"/>
      <c r="H134" s="315"/>
      <c r="I134" s="316"/>
      <c r="J134" s="7"/>
    </row>
    <row r="135" spans="2:10" ht="15.6" customHeight="1">
      <c r="B135" s="190" t="s">
        <v>199</v>
      </c>
      <c r="C135" s="190"/>
      <c r="D135" s="190"/>
      <c r="E135" s="190"/>
      <c r="F135" s="190"/>
      <c r="G135" s="190"/>
      <c r="H135" s="190"/>
      <c r="I135" s="190"/>
      <c r="J135" s="7"/>
    </row>
    <row r="136" spans="2:10" ht="15.6" customHeight="1">
      <c r="B136" s="190" t="s">
        <v>212</v>
      </c>
      <c r="C136" s="190"/>
      <c r="D136" s="190"/>
      <c r="E136" s="190"/>
      <c r="F136" s="190"/>
      <c r="G136" s="190"/>
      <c r="H136" s="190"/>
      <c r="I136" s="190"/>
      <c r="J136" s="7"/>
    </row>
    <row r="137" spans="2:10" s="9" customFormat="1" ht="15.6" customHeight="1">
      <c r="B137" s="10" t="s">
        <v>6</v>
      </c>
      <c r="C137" s="10" t="s">
        <v>7</v>
      </c>
      <c r="D137" s="20" t="s">
        <v>213</v>
      </c>
      <c r="E137" s="16"/>
      <c r="F137" s="59" t="s">
        <v>9</v>
      </c>
      <c r="G137" s="12" t="s">
        <v>126</v>
      </c>
      <c r="H137" s="12"/>
      <c r="I137" s="12" t="s">
        <v>128</v>
      </c>
      <c r="J137" s="7"/>
    </row>
    <row r="138" spans="2:10" s="9" customFormat="1" ht="15.6" customHeight="1">
      <c r="B138" s="312" t="s">
        <v>453</v>
      </c>
      <c r="C138" s="18">
        <v>1001</v>
      </c>
      <c r="D138" s="19" t="s">
        <v>138</v>
      </c>
      <c r="E138" s="16"/>
      <c r="F138" s="85">
        <v>15.626153846153844</v>
      </c>
      <c r="G138" s="65">
        <v>0</v>
      </c>
      <c r="H138" s="12"/>
      <c r="I138" s="94">
        <f>SUM(F138*G138)</f>
        <v>0</v>
      </c>
      <c r="J138" s="7"/>
    </row>
    <row r="139" spans="2:10" s="9" customFormat="1" ht="18" customHeight="1">
      <c r="B139" s="312"/>
      <c r="C139" s="18">
        <v>1008</v>
      </c>
      <c r="D139" s="19" t="s">
        <v>458</v>
      </c>
      <c r="E139" s="16"/>
      <c r="F139" s="85">
        <v>18.835384615384612</v>
      </c>
      <c r="G139" s="65">
        <v>0</v>
      </c>
      <c r="H139" s="12"/>
      <c r="I139" s="94">
        <f>SUM(F139*G139)</f>
        <v>0</v>
      </c>
    </row>
    <row r="140" spans="2:10" s="9" customFormat="1" ht="18" customHeight="1">
      <c r="B140" s="313"/>
      <c r="C140" s="95">
        <v>1148</v>
      </c>
      <c r="D140" s="96" t="s">
        <v>388</v>
      </c>
      <c r="E140" s="16"/>
      <c r="F140" s="85">
        <v>1.6046153846153848</v>
      </c>
      <c r="G140" s="65">
        <v>0</v>
      </c>
      <c r="H140" s="12"/>
      <c r="I140" s="94">
        <f>SUM(F140*G140)</f>
        <v>0</v>
      </c>
    </row>
    <row r="141" spans="2:10" s="9" customFormat="1" ht="15.6" customHeight="1">
      <c r="B141" s="10" t="s">
        <v>6</v>
      </c>
      <c r="C141" s="10" t="s">
        <v>7</v>
      </c>
      <c r="D141" s="20" t="s">
        <v>213</v>
      </c>
      <c r="E141" s="16"/>
      <c r="F141" s="59" t="s">
        <v>9</v>
      </c>
      <c r="G141" s="58" t="s">
        <v>126</v>
      </c>
      <c r="H141" s="12"/>
      <c r="I141" s="12" t="s">
        <v>128</v>
      </c>
    </row>
    <row r="142" spans="2:10" s="9" customFormat="1" ht="15.6" customHeight="1">
      <c r="B142" s="210" t="s">
        <v>139</v>
      </c>
      <c r="C142" s="18">
        <v>1100</v>
      </c>
      <c r="D142" s="19" t="s">
        <v>140</v>
      </c>
      <c r="E142" s="16"/>
      <c r="F142" s="85">
        <v>10.144615384615385</v>
      </c>
      <c r="G142" s="65">
        <v>0</v>
      </c>
      <c r="H142" s="12"/>
      <c r="I142" s="94">
        <f>SUM(F142*G142)</f>
        <v>0</v>
      </c>
    </row>
    <row r="143" spans="2:10" s="9" customFormat="1" ht="15.6" customHeight="1">
      <c r="B143" s="211"/>
      <c r="C143" s="18">
        <v>1106</v>
      </c>
      <c r="D143" s="19" t="s">
        <v>141</v>
      </c>
      <c r="E143" s="16"/>
      <c r="F143" s="85">
        <v>3.22</v>
      </c>
      <c r="G143" s="65">
        <v>0</v>
      </c>
      <c r="H143" s="12"/>
      <c r="I143" s="94">
        <f>SUM(F143*G143)</f>
        <v>0</v>
      </c>
    </row>
    <row r="144" spans="2:10" s="9" customFormat="1" ht="15.6" customHeight="1">
      <c r="B144" s="211"/>
      <c r="C144" s="18">
        <v>1139</v>
      </c>
      <c r="D144" s="97" t="s">
        <v>347</v>
      </c>
      <c r="E144" s="16"/>
      <c r="F144" s="86">
        <v>1.7230769230769232</v>
      </c>
      <c r="G144" s="65">
        <v>0</v>
      </c>
      <c r="H144" s="12"/>
      <c r="I144" s="94">
        <f>SUM(F144*G144)</f>
        <v>0</v>
      </c>
    </row>
    <row r="145" spans="2:9" s="9" customFormat="1" ht="15.6" customHeight="1">
      <c r="B145" s="211"/>
      <c r="C145" s="18">
        <v>1147</v>
      </c>
      <c r="D145" s="98" t="s">
        <v>389</v>
      </c>
      <c r="E145" s="16"/>
      <c r="F145" s="85">
        <v>2.1</v>
      </c>
      <c r="G145" s="65">
        <v>0</v>
      </c>
      <c r="H145" s="12"/>
      <c r="I145" s="94">
        <f>SUM(F145*G145)</f>
        <v>0</v>
      </c>
    </row>
    <row r="146" spans="2:9" s="9" customFormat="1" ht="15.6" customHeight="1">
      <c r="B146" s="10" t="s">
        <v>6</v>
      </c>
      <c r="C146" s="10" t="s">
        <v>7</v>
      </c>
      <c r="D146" s="20" t="s">
        <v>213</v>
      </c>
      <c r="E146" s="16"/>
      <c r="F146" s="59" t="s">
        <v>9</v>
      </c>
      <c r="G146" s="58" t="s">
        <v>126</v>
      </c>
      <c r="H146" s="12"/>
      <c r="I146" s="12" t="s">
        <v>128</v>
      </c>
    </row>
    <row r="147" spans="2:9" s="9" customFormat="1" ht="15.6" customHeight="1">
      <c r="B147" s="191" t="s">
        <v>196</v>
      </c>
      <c r="C147" s="18">
        <v>1201</v>
      </c>
      <c r="D147" s="19" t="s">
        <v>142</v>
      </c>
      <c r="E147" s="16"/>
      <c r="F147" s="85">
        <v>62.79538461538462</v>
      </c>
      <c r="G147" s="65">
        <v>0</v>
      </c>
      <c r="H147" s="12"/>
      <c r="I147" s="94">
        <f t="shared" ref="I147:I155" si="14">SUM(F147*G147)</f>
        <v>0</v>
      </c>
    </row>
    <row r="148" spans="2:9" s="9" customFormat="1" ht="15.6" customHeight="1">
      <c r="B148" s="191"/>
      <c r="C148" s="18">
        <v>1207</v>
      </c>
      <c r="D148" s="19" t="s">
        <v>455</v>
      </c>
      <c r="E148" s="16"/>
      <c r="F148" s="85">
        <v>298.75</v>
      </c>
      <c r="G148" s="65">
        <v>0</v>
      </c>
      <c r="H148" s="12"/>
      <c r="I148" s="94">
        <f t="shared" si="14"/>
        <v>0</v>
      </c>
    </row>
    <row r="149" spans="2:9" s="9" customFormat="1" ht="15.6" customHeight="1">
      <c r="B149" s="191"/>
      <c r="C149" s="18">
        <v>1210</v>
      </c>
      <c r="D149" s="19" t="s">
        <v>143</v>
      </c>
      <c r="E149" s="16"/>
      <c r="F149" s="85">
        <v>100.95076923076921</v>
      </c>
      <c r="G149" s="65">
        <v>0</v>
      </c>
      <c r="H149" s="12"/>
      <c r="I149" s="94">
        <f t="shared" si="14"/>
        <v>0</v>
      </c>
    </row>
    <row r="150" spans="2:9" s="9" customFormat="1" ht="15.6" customHeight="1">
      <c r="B150" s="191"/>
      <c r="C150" s="202">
        <v>1502</v>
      </c>
      <c r="D150" s="19" t="s">
        <v>144</v>
      </c>
      <c r="E150" s="16"/>
      <c r="F150" s="85">
        <v>78.249230769230763</v>
      </c>
      <c r="G150" s="65">
        <v>0</v>
      </c>
      <c r="H150" s="12"/>
      <c r="I150" s="94">
        <f t="shared" si="14"/>
        <v>0</v>
      </c>
    </row>
    <row r="151" spans="2:9" s="9" customFormat="1" ht="15.6" customHeight="1">
      <c r="B151" s="191"/>
      <c r="C151" s="203"/>
      <c r="D151" s="19" t="s">
        <v>145</v>
      </c>
      <c r="E151" s="16"/>
      <c r="F151" s="85">
        <v>156.49846153846153</v>
      </c>
      <c r="G151" s="65">
        <v>0</v>
      </c>
      <c r="H151" s="12"/>
      <c r="I151" s="94">
        <f t="shared" si="14"/>
        <v>0</v>
      </c>
    </row>
    <row r="152" spans="2:9" s="9" customFormat="1" ht="15.6" customHeight="1">
      <c r="B152" s="191"/>
      <c r="C152" s="204"/>
      <c r="D152" s="19" t="s">
        <v>146</v>
      </c>
      <c r="E152" s="16"/>
      <c r="F152" s="85">
        <v>234.75846153846157</v>
      </c>
      <c r="G152" s="65">
        <v>0</v>
      </c>
      <c r="H152" s="12"/>
      <c r="I152" s="94">
        <f t="shared" si="14"/>
        <v>0</v>
      </c>
    </row>
    <row r="153" spans="2:9" s="9" customFormat="1" ht="15.6" customHeight="1">
      <c r="B153" s="191"/>
      <c r="C153" s="18">
        <v>1505</v>
      </c>
      <c r="D153" s="19" t="s">
        <v>147</v>
      </c>
      <c r="E153" s="16"/>
      <c r="F153" s="85">
        <v>672.81846153846152</v>
      </c>
      <c r="G153" s="65">
        <v>0</v>
      </c>
      <c r="H153" s="12"/>
      <c r="I153" s="94">
        <f t="shared" si="14"/>
        <v>0</v>
      </c>
    </row>
    <row r="154" spans="2:9" s="9" customFormat="1" ht="15.6" customHeight="1">
      <c r="B154" s="191"/>
      <c r="C154" s="18">
        <v>1536</v>
      </c>
      <c r="D154" s="19" t="s">
        <v>148</v>
      </c>
      <c r="E154" s="16"/>
      <c r="F154" s="85">
        <v>788.57692307692309</v>
      </c>
      <c r="G154" s="65">
        <v>0</v>
      </c>
      <c r="H154" s="12"/>
      <c r="I154" s="94">
        <f t="shared" si="14"/>
        <v>0</v>
      </c>
    </row>
    <row r="155" spans="2:9" s="9" customFormat="1" ht="15.6" customHeight="1" thickBot="1">
      <c r="B155" s="191"/>
      <c r="C155" s="18">
        <v>1301</v>
      </c>
      <c r="D155" s="19" t="s">
        <v>149</v>
      </c>
      <c r="E155" s="16"/>
      <c r="F155" s="87">
        <v>62.563199999999995</v>
      </c>
      <c r="G155" s="65">
        <v>0</v>
      </c>
      <c r="H155" s="12"/>
      <c r="I155" s="94">
        <f t="shared" si="14"/>
        <v>0</v>
      </c>
    </row>
    <row r="156" spans="2:9" s="9" customFormat="1" ht="15.6" customHeight="1">
      <c r="B156" s="10" t="s">
        <v>6</v>
      </c>
      <c r="C156" s="10" t="s">
        <v>7</v>
      </c>
      <c r="D156" s="20" t="s">
        <v>213</v>
      </c>
      <c r="E156" s="16"/>
      <c r="F156" s="59" t="s">
        <v>9</v>
      </c>
      <c r="G156" s="58" t="s">
        <v>126</v>
      </c>
      <c r="H156" s="12"/>
      <c r="I156" s="12" t="s">
        <v>128</v>
      </c>
    </row>
    <row r="157" spans="2:9" s="9" customFormat="1" ht="15.6" customHeight="1">
      <c r="B157" s="194" t="s">
        <v>197</v>
      </c>
      <c r="C157" s="18">
        <v>1212</v>
      </c>
      <c r="D157" s="19" t="s">
        <v>261</v>
      </c>
      <c r="E157" s="16"/>
      <c r="F157" s="100">
        <v>0.01</v>
      </c>
      <c r="G157" s="65">
        <v>0</v>
      </c>
      <c r="H157" s="12"/>
      <c r="I157" s="94">
        <f>SUM(F157*G157)</f>
        <v>0</v>
      </c>
    </row>
    <row r="158" spans="2:9" s="9" customFormat="1" ht="15.6" customHeight="1">
      <c r="B158" s="194"/>
      <c r="C158" s="18">
        <v>1223</v>
      </c>
      <c r="D158" s="19" t="s">
        <v>262</v>
      </c>
      <c r="E158" s="16"/>
      <c r="F158" s="100">
        <v>0.01</v>
      </c>
      <c r="G158" s="65">
        <v>0</v>
      </c>
      <c r="H158" s="12"/>
      <c r="I158" s="94">
        <f>SUM(F158*G158)</f>
        <v>0</v>
      </c>
    </row>
    <row r="159" spans="2:9" s="9" customFormat="1" ht="15.6" customHeight="1">
      <c r="B159" s="194"/>
      <c r="C159" s="18">
        <v>1537</v>
      </c>
      <c r="D159" s="19" t="s">
        <v>150</v>
      </c>
      <c r="E159" s="16"/>
      <c r="F159" s="100">
        <v>0.01</v>
      </c>
      <c r="G159" s="65">
        <v>0</v>
      </c>
      <c r="H159" s="12"/>
      <c r="I159" s="94">
        <f>SUM(F159*G159)</f>
        <v>0</v>
      </c>
    </row>
    <row r="160" spans="2:9" s="9" customFormat="1" ht="15.6" customHeight="1">
      <c r="B160" s="10" t="s">
        <v>6</v>
      </c>
      <c r="C160" s="10" t="s">
        <v>7</v>
      </c>
      <c r="D160" s="20" t="s">
        <v>213</v>
      </c>
      <c r="E160" s="16"/>
      <c r="F160" s="59" t="s">
        <v>9</v>
      </c>
      <c r="G160" s="58" t="s">
        <v>126</v>
      </c>
      <c r="H160" s="12"/>
      <c r="I160" s="12" t="s">
        <v>128</v>
      </c>
    </row>
    <row r="161" spans="2:9" s="9" customFormat="1" ht="15.6" customHeight="1">
      <c r="B161" s="198" t="s">
        <v>456</v>
      </c>
      <c r="C161" s="18">
        <v>1503</v>
      </c>
      <c r="D161" s="19" t="s">
        <v>151</v>
      </c>
      <c r="E161" s="16"/>
      <c r="F161" s="85">
        <v>1690.9738461538464</v>
      </c>
      <c r="G161" s="65">
        <v>0</v>
      </c>
      <c r="H161" s="12"/>
      <c r="I161" s="94">
        <f t="shared" ref="I161:I180" si="15">SUM(F161*G161)</f>
        <v>0</v>
      </c>
    </row>
    <row r="162" spans="2:9" s="9" customFormat="1" ht="15.6" customHeight="1">
      <c r="B162" s="198"/>
      <c r="C162" s="18">
        <v>1508</v>
      </c>
      <c r="D162" s="19" t="s">
        <v>152</v>
      </c>
      <c r="E162" s="16"/>
      <c r="F162" s="85">
        <v>900</v>
      </c>
      <c r="G162" s="65">
        <v>0</v>
      </c>
      <c r="H162" s="12"/>
      <c r="I162" s="94">
        <f t="shared" si="15"/>
        <v>0</v>
      </c>
    </row>
    <row r="163" spans="2:9" s="9" customFormat="1" ht="15.6" customHeight="1">
      <c r="B163" s="198"/>
      <c r="C163" s="18">
        <v>1509</v>
      </c>
      <c r="D163" s="19" t="s">
        <v>348</v>
      </c>
      <c r="E163" s="16"/>
      <c r="F163" s="85">
        <v>900</v>
      </c>
      <c r="G163" s="65">
        <v>0</v>
      </c>
      <c r="H163" s="12"/>
      <c r="I163" s="94">
        <f t="shared" si="15"/>
        <v>0</v>
      </c>
    </row>
    <row r="164" spans="2:9" s="9" customFormat="1" ht="15.6" customHeight="1">
      <c r="B164" s="198"/>
      <c r="C164" s="18">
        <v>1510</v>
      </c>
      <c r="D164" s="19" t="s">
        <v>153</v>
      </c>
      <c r="E164" s="16"/>
      <c r="F164" s="85">
        <v>900</v>
      </c>
      <c r="G164" s="65">
        <v>0</v>
      </c>
      <c r="H164" s="12"/>
      <c r="I164" s="94">
        <f t="shared" si="15"/>
        <v>0</v>
      </c>
    </row>
    <row r="165" spans="2:9" s="9" customFormat="1" ht="15.6" customHeight="1">
      <c r="B165" s="198"/>
      <c r="C165" s="18">
        <v>1511</v>
      </c>
      <c r="D165" s="19" t="s">
        <v>154</v>
      </c>
      <c r="E165" s="16"/>
      <c r="F165" s="85">
        <v>900</v>
      </c>
      <c r="G165" s="65">
        <v>0</v>
      </c>
      <c r="H165" s="12"/>
      <c r="I165" s="94">
        <f t="shared" si="15"/>
        <v>0</v>
      </c>
    </row>
    <row r="166" spans="2:9" s="9" customFormat="1" ht="15.6" customHeight="1">
      <c r="B166" s="198"/>
      <c r="C166" s="18">
        <v>1512</v>
      </c>
      <c r="D166" s="19" t="s">
        <v>155</v>
      </c>
      <c r="E166" s="16"/>
      <c r="F166" s="85">
        <v>900</v>
      </c>
      <c r="G166" s="65">
        <v>0</v>
      </c>
      <c r="H166" s="12"/>
      <c r="I166" s="94">
        <f t="shared" si="15"/>
        <v>0</v>
      </c>
    </row>
    <row r="167" spans="2:9" s="9" customFormat="1" ht="15.6" customHeight="1">
      <c r="B167" s="198"/>
      <c r="C167" s="18">
        <v>1513</v>
      </c>
      <c r="D167" s="19" t="s">
        <v>156</v>
      </c>
      <c r="E167" s="16"/>
      <c r="F167" s="85">
        <v>900</v>
      </c>
      <c r="G167" s="65">
        <v>0</v>
      </c>
      <c r="H167" s="12"/>
      <c r="I167" s="94">
        <f t="shared" si="15"/>
        <v>0</v>
      </c>
    </row>
    <row r="168" spans="2:9" s="9" customFormat="1" ht="15.6" customHeight="1">
      <c r="B168" s="198"/>
      <c r="C168" s="18">
        <v>1514</v>
      </c>
      <c r="D168" s="19" t="s">
        <v>157</v>
      </c>
      <c r="E168" s="16"/>
      <c r="F168" s="85">
        <v>900</v>
      </c>
      <c r="G168" s="65">
        <v>0</v>
      </c>
      <c r="H168" s="12"/>
      <c r="I168" s="94">
        <f t="shared" si="15"/>
        <v>0</v>
      </c>
    </row>
    <row r="169" spans="2:9" s="9" customFormat="1" ht="15.6" customHeight="1">
      <c r="B169" s="198"/>
      <c r="C169" s="18">
        <v>1515</v>
      </c>
      <c r="D169" s="19" t="s">
        <v>158</v>
      </c>
      <c r="E169" s="16"/>
      <c r="F169" s="85">
        <v>900</v>
      </c>
      <c r="G169" s="65">
        <v>0</v>
      </c>
      <c r="H169" s="12"/>
      <c r="I169" s="94">
        <f t="shared" si="15"/>
        <v>0</v>
      </c>
    </row>
    <row r="170" spans="2:9" s="9" customFormat="1" ht="15.6" customHeight="1">
      <c r="B170" s="198"/>
      <c r="C170" s="18">
        <v>1518</v>
      </c>
      <c r="D170" s="19" t="s">
        <v>417</v>
      </c>
      <c r="E170" s="16"/>
      <c r="F170" s="85">
        <v>900</v>
      </c>
      <c r="G170" s="65">
        <v>0</v>
      </c>
      <c r="H170" s="12"/>
      <c r="I170" s="94">
        <f t="shared" si="15"/>
        <v>0</v>
      </c>
    </row>
    <row r="171" spans="2:9" s="9" customFormat="1" ht="15.6" customHeight="1">
      <c r="B171" s="198"/>
      <c r="C171" s="18">
        <v>1528</v>
      </c>
      <c r="D171" s="19" t="s">
        <v>159</v>
      </c>
      <c r="E171" s="16"/>
      <c r="F171" s="85">
        <v>900</v>
      </c>
      <c r="G171" s="65">
        <v>0</v>
      </c>
      <c r="H171" s="12"/>
      <c r="I171" s="94">
        <f t="shared" si="15"/>
        <v>0</v>
      </c>
    </row>
    <row r="172" spans="2:9" s="9" customFormat="1" ht="15.6" customHeight="1">
      <c r="B172" s="198"/>
      <c r="C172" s="18">
        <v>1532</v>
      </c>
      <c r="D172" s="19" t="s">
        <v>160</v>
      </c>
      <c r="E172" s="16"/>
      <c r="F172" s="85">
        <v>1000</v>
      </c>
      <c r="G172" s="65">
        <v>0</v>
      </c>
      <c r="H172" s="12"/>
      <c r="I172" s="94">
        <f t="shared" si="15"/>
        <v>0</v>
      </c>
    </row>
    <row r="173" spans="2:9" s="9" customFormat="1" ht="15.6" customHeight="1">
      <c r="B173" s="198"/>
      <c r="C173" s="18">
        <v>1533</v>
      </c>
      <c r="D173" s="19" t="s">
        <v>161</v>
      </c>
      <c r="E173" s="16"/>
      <c r="F173" s="85">
        <v>900</v>
      </c>
      <c r="G173" s="65">
        <v>0</v>
      </c>
      <c r="H173" s="12"/>
      <c r="I173" s="94">
        <f t="shared" si="15"/>
        <v>0</v>
      </c>
    </row>
    <row r="174" spans="2:9" s="9" customFormat="1" ht="15.6" customHeight="1">
      <c r="B174" s="198"/>
      <c r="C174" s="18">
        <v>1534</v>
      </c>
      <c r="D174" s="19" t="s">
        <v>162</v>
      </c>
      <c r="E174" s="16"/>
      <c r="F174" s="85">
        <v>900</v>
      </c>
      <c r="G174" s="65">
        <v>0</v>
      </c>
      <c r="H174" s="12"/>
      <c r="I174" s="94">
        <f t="shared" si="15"/>
        <v>0</v>
      </c>
    </row>
    <row r="175" spans="2:9" s="9" customFormat="1" ht="15.6" customHeight="1">
      <c r="B175" s="198"/>
      <c r="C175" s="18">
        <v>1535</v>
      </c>
      <c r="D175" s="19" t="s">
        <v>163</v>
      </c>
      <c r="E175" s="16"/>
      <c r="F175" s="85">
        <v>900</v>
      </c>
      <c r="G175" s="65">
        <v>0</v>
      </c>
      <c r="H175" s="12"/>
      <c r="I175" s="94">
        <f t="shared" si="15"/>
        <v>0</v>
      </c>
    </row>
    <row r="176" spans="2:9" s="9" customFormat="1" ht="15.6" customHeight="1">
      <c r="B176" s="198"/>
      <c r="C176" s="18">
        <v>1539</v>
      </c>
      <c r="D176" s="19" t="s">
        <v>164</v>
      </c>
      <c r="E176" s="16"/>
      <c r="F176" s="85">
        <v>900</v>
      </c>
      <c r="G176" s="65">
        <v>0</v>
      </c>
      <c r="H176" s="12"/>
      <c r="I176" s="94">
        <f t="shared" si="15"/>
        <v>0</v>
      </c>
    </row>
    <row r="177" spans="2:9" s="9" customFormat="1" ht="15.6" customHeight="1">
      <c r="B177" s="198"/>
      <c r="C177" s="18">
        <v>1541</v>
      </c>
      <c r="D177" s="19" t="s">
        <v>349</v>
      </c>
      <c r="E177" s="16"/>
      <c r="F177" s="85">
        <v>900</v>
      </c>
      <c r="G177" s="65">
        <v>0</v>
      </c>
      <c r="H177" s="12"/>
      <c r="I177" s="94">
        <f t="shared" si="15"/>
        <v>0</v>
      </c>
    </row>
    <row r="178" spans="2:9" s="9" customFormat="1" ht="15.6" customHeight="1">
      <c r="B178" s="198"/>
      <c r="C178" s="18">
        <v>1542</v>
      </c>
      <c r="D178" s="19" t="s">
        <v>390</v>
      </c>
      <c r="E178" s="16"/>
      <c r="F178" s="85">
        <v>900</v>
      </c>
      <c r="G178" s="65">
        <v>0</v>
      </c>
      <c r="H178" s="12"/>
      <c r="I178" s="94">
        <f t="shared" si="15"/>
        <v>0</v>
      </c>
    </row>
    <row r="179" spans="2:9" s="9" customFormat="1" ht="15.6" customHeight="1">
      <c r="B179" s="198"/>
      <c r="C179" s="18">
        <v>7003</v>
      </c>
      <c r="D179" s="19" t="s">
        <v>391</v>
      </c>
      <c r="E179" s="16"/>
      <c r="F179" s="85">
        <v>700</v>
      </c>
      <c r="G179" s="65">
        <v>0</v>
      </c>
      <c r="H179" s="12"/>
      <c r="I179" s="94">
        <f t="shared" si="15"/>
        <v>0</v>
      </c>
    </row>
    <row r="180" spans="2:9" s="9" customFormat="1" ht="15.6" customHeight="1">
      <c r="B180" s="199"/>
      <c r="C180" s="18">
        <v>7009</v>
      </c>
      <c r="D180" s="19" t="s">
        <v>404</v>
      </c>
      <c r="E180" s="16"/>
      <c r="F180" s="85">
        <v>700</v>
      </c>
      <c r="G180" s="65">
        <v>0</v>
      </c>
      <c r="H180" s="12"/>
      <c r="I180" s="94">
        <f t="shared" si="15"/>
        <v>0</v>
      </c>
    </row>
    <row r="181" spans="2:9" s="9" customFormat="1" ht="15.6" customHeight="1">
      <c r="B181" s="10" t="s">
        <v>6</v>
      </c>
      <c r="C181" s="10" t="s">
        <v>7</v>
      </c>
      <c r="D181" s="20" t="s">
        <v>213</v>
      </c>
      <c r="E181" s="16"/>
      <c r="F181" s="59" t="s">
        <v>9</v>
      </c>
      <c r="G181" s="58" t="s">
        <v>126</v>
      </c>
      <c r="H181" s="12"/>
      <c r="I181" s="59" t="s">
        <v>128</v>
      </c>
    </row>
    <row r="182" spans="2:9" s="9" customFormat="1" ht="15.6" customHeight="1">
      <c r="B182" s="197" t="s">
        <v>166</v>
      </c>
      <c r="C182" s="101" t="s">
        <v>167</v>
      </c>
      <c r="D182" s="19" t="s">
        <v>168</v>
      </c>
      <c r="E182" s="16"/>
      <c r="F182" s="85">
        <v>466.4153846153846</v>
      </c>
      <c r="G182" s="65">
        <v>0</v>
      </c>
      <c r="H182" s="12"/>
      <c r="I182" s="94">
        <f t="shared" ref="I182:I190" si="16">SUM(F182*G182)</f>
        <v>0</v>
      </c>
    </row>
    <row r="183" spans="2:9" s="9" customFormat="1" ht="15.6" customHeight="1">
      <c r="B183" s="198"/>
      <c r="C183" s="101" t="s">
        <v>169</v>
      </c>
      <c r="D183" s="19" t="s">
        <v>170</v>
      </c>
      <c r="E183" s="16"/>
      <c r="F183" s="85">
        <v>311.54307692307697</v>
      </c>
      <c r="G183" s="65">
        <v>0</v>
      </c>
      <c r="H183" s="12"/>
      <c r="I183" s="94">
        <f t="shared" si="16"/>
        <v>0</v>
      </c>
    </row>
    <row r="184" spans="2:9" s="9" customFormat="1" ht="15.6" customHeight="1">
      <c r="B184" s="198"/>
      <c r="C184" s="18">
        <v>1608</v>
      </c>
      <c r="D184" s="19" t="s">
        <v>171</v>
      </c>
      <c r="E184" s="16"/>
      <c r="F184" s="85">
        <v>171.45692307692309</v>
      </c>
      <c r="G184" s="65">
        <v>0</v>
      </c>
      <c r="H184" s="12"/>
      <c r="I184" s="94">
        <f t="shared" si="16"/>
        <v>0</v>
      </c>
    </row>
    <row r="185" spans="2:9" s="9" customFormat="1" ht="15.6" customHeight="1">
      <c r="B185" s="198"/>
      <c r="C185" s="18">
        <v>1609</v>
      </c>
      <c r="D185" s="19" t="s">
        <v>172</v>
      </c>
      <c r="E185" s="16"/>
      <c r="F185" s="85">
        <v>186.92153846153843</v>
      </c>
      <c r="G185" s="65">
        <v>0</v>
      </c>
      <c r="H185" s="12"/>
      <c r="I185" s="94">
        <f t="shared" si="16"/>
        <v>0</v>
      </c>
    </row>
    <row r="186" spans="2:9" s="9" customFormat="1" ht="15.6" customHeight="1">
      <c r="B186" s="198"/>
      <c r="C186" s="18">
        <v>1610</v>
      </c>
      <c r="D186" s="19" t="s">
        <v>173</v>
      </c>
      <c r="E186" s="16"/>
      <c r="F186" s="85">
        <v>78.249230769230763</v>
      </c>
      <c r="G186" s="65">
        <v>0</v>
      </c>
      <c r="H186" s="12"/>
      <c r="I186" s="94">
        <f t="shared" si="16"/>
        <v>0</v>
      </c>
    </row>
    <row r="187" spans="2:9" s="9" customFormat="1" ht="15.6" customHeight="1">
      <c r="B187" s="198"/>
      <c r="C187" s="18">
        <v>1611</v>
      </c>
      <c r="D187" s="19" t="s">
        <v>174</v>
      </c>
      <c r="E187" s="16"/>
      <c r="F187" s="85">
        <v>227.00461538461539</v>
      </c>
      <c r="G187" s="65">
        <v>0</v>
      </c>
      <c r="H187" s="12"/>
      <c r="I187" s="94">
        <f t="shared" si="16"/>
        <v>0</v>
      </c>
    </row>
    <row r="188" spans="2:9" s="9" customFormat="1" ht="15.6" customHeight="1">
      <c r="B188" s="198"/>
      <c r="C188" s="18">
        <v>1612</v>
      </c>
      <c r="D188" s="19" t="s">
        <v>175</v>
      </c>
      <c r="E188" s="16"/>
      <c r="F188" s="85">
        <v>156.16461538461539</v>
      </c>
      <c r="G188" s="65">
        <v>0</v>
      </c>
      <c r="H188" s="12"/>
      <c r="I188" s="94">
        <f t="shared" si="16"/>
        <v>0</v>
      </c>
    </row>
    <row r="189" spans="2:9" s="9" customFormat="1" ht="15.6" customHeight="1">
      <c r="B189" s="198"/>
      <c r="C189" s="18">
        <v>1636</v>
      </c>
      <c r="D189" s="19" t="s">
        <v>176</v>
      </c>
      <c r="E189" s="22"/>
      <c r="F189" s="86">
        <v>378.35538461538459</v>
      </c>
      <c r="G189" s="65">
        <v>0</v>
      </c>
      <c r="H189" s="12"/>
      <c r="I189" s="94">
        <f t="shared" si="16"/>
        <v>0</v>
      </c>
    </row>
    <row r="190" spans="2:9" s="9" customFormat="1" ht="15.6" customHeight="1" thickBot="1">
      <c r="B190" s="199"/>
      <c r="C190" s="18">
        <v>1637</v>
      </c>
      <c r="D190" s="19" t="s">
        <v>263</v>
      </c>
      <c r="E190" s="22"/>
      <c r="F190" s="87">
        <v>164.05846153846153</v>
      </c>
      <c r="G190" s="65">
        <v>0</v>
      </c>
      <c r="H190" s="12"/>
      <c r="I190" s="94">
        <f t="shared" si="16"/>
        <v>0</v>
      </c>
    </row>
    <row r="191" spans="2:9" s="9" customFormat="1" ht="15.6" customHeight="1">
      <c r="B191" s="10" t="s">
        <v>6</v>
      </c>
      <c r="C191" s="10" t="s">
        <v>7</v>
      </c>
      <c r="D191" s="20" t="s">
        <v>213</v>
      </c>
      <c r="E191" s="16"/>
      <c r="F191" s="59" t="s">
        <v>9</v>
      </c>
      <c r="G191" s="58" t="s">
        <v>126</v>
      </c>
      <c r="H191" s="12"/>
      <c r="I191" s="12" t="s">
        <v>128</v>
      </c>
    </row>
    <row r="192" spans="2:9" s="9" customFormat="1" ht="15.6" customHeight="1">
      <c r="B192" s="197" t="s">
        <v>260</v>
      </c>
      <c r="C192" s="101" t="s">
        <v>177</v>
      </c>
      <c r="D192" s="19" t="s">
        <v>178</v>
      </c>
      <c r="E192" s="16"/>
      <c r="F192" s="85">
        <v>250</v>
      </c>
      <c r="G192" s="65">
        <v>0</v>
      </c>
      <c r="H192" s="12"/>
      <c r="I192" s="94">
        <f t="shared" ref="I192:I203" si="17">SUM(F192*G192)</f>
        <v>0</v>
      </c>
    </row>
    <row r="193" spans="2:9" s="9" customFormat="1" ht="15.6" customHeight="1">
      <c r="B193" s="198"/>
      <c r="C193" s="101" t="s">
        <v>179</v>
      </c>
      <c r="D193" s="19" t="s">
        <v>82</v>
      </c>
      <c r="E193" s="16"/>
      <c r="F193" s="85">
        <v>250</v>
      </c>
      <c r="G193" s="65">
        <v>0</v>
      </c>
      <c r="H193" s="12"/>
      <c r="I193" s="94">
        <f t="shared" si="17"/>
        <v>0</v>
      </c>
    </row>
    <row r="194" spans="2:9" s="9" customFormat="1" ht="15.6" customHeight="1">
      <c r="B194" s="198"/>
      <c r="C194" s="101" t="s">
        <v>180</v>
      </c>
      <c r="D194" s="19" t="s">
        <v>181</v>
      </c>
      <c r="E194" s="16"/>
      <c r="F194" s="85">
        <v>250</v>
      </c>
      <c r="G194" s="65">
        <v>0</v>
      </c>
      <c r="H194" s="12"/>
      <c r="I194" s="94">
        <f t="shared" si="17"/>
        <v>0</v>
      </c>
    </row>
    <row r="195" spans="2:9" s="9" customFormat="1" ht="15.6" customHeight="1">
      <c r="B195" s="198"/>
      <c r="C195" s="101" t="s">
        <v>182</v>
      </c>
      <c r="D195" s="19" t="s">
        <v>88</v>
      </c>
      <c r="E195" s="16"/>
      <c r="F195" s="85">
        <v>250</v>
      </c>
      <c r="G195" s="65">
        <v>0</v>
      </c>
      <c r="H195" s="12"/>
      <c r="I195" s="94">
        <f t="shared" si="17"/>
        <v>0</v>
      </c>
    </row>
    <row r="196" spans="2:9" s="9" customFormat="1" ht="15.6" customHeight="1">
      <c r="B196" s="198"/>
      <c r="C196" s="101" t="s">
        <v>183</v>
      </c>
      <c r="D196" s="19" t="s">
        <v>184</v>
      </c>
      <c r="E196" s="16"/>
      <c r="F196" s="85">
        <v>250</v>
      </c>
      <c r="G196" s="65">
        <v>0</v>
      </c>
      <c r="H196" s="12"/>
      <c r="I196" s="94">
        <f t="shared" si="17"/>
        <v>0</v>
      </c>
    </row>
    <row r="197" spans="2:9" s="9" customFormat="1" ht="15.6" customHeight="1">
      <c r="B197" s="198"/>
      <c r="C197" s="101" t="s">
        <v>185</v>
      </c>
      <c r="D197" s="19" t="s">
        <v>104</v>
      </c>
      <c r="E197" s="16"/>
      <c r="F197" s="85">
        <v>250</v>
      </c>
      <c r="G197" s="65">
        <v>0</v>
      </c>
      <c r="H197" s="12"/>
      <c r="I197" s="94">
        <f t="shared" si="17"/>
        <v>0</v>
      </c>
    </row>
    <row r="198" spans="2:9" s="9" customFormat="1" ht="15.6" customHeight="1">
      <c r="B198" s="208"/>
      <c r="C198" s="102">
        <v>4001</v>
      </c>
      <c r="D198" s="98" t="s">
        <v>264</v>
      </c>
      <c r="E198" s="16"/>
      <c r="F198" s="85">
        <v>140</v>
      </c>
      <c r="G198" s="65">
        <v>0</v>
      </c>
      <c r="H198" s="12"/>
      <c r="I198" s="94">
        <f t="shared" si="17"/>
        <v>0</v>
      </c>
    </row>
    <row r="199" spans="2:9" s="9" customFormat="1" ht="15.6" customHeight="1">
      <c r="B199" s="208"/>
      <c r="C199" s="102">
        <v>4002</v>
      </c>
      <c r="D199" s="98" t="s">
        <v>265</v>
      </c>
      <c r="E199" s="16"/>
      <c r="F199" s="85">
        <v>140</v>
      </c>
      <c r="G199" s="65">
        <v>0</v>
      </c>
      <c r="H199" s="12"/>
      <c r="I199" s="94">
        <f t="shared" si="17"/>
        <v>0</v>
      </c>
    </row>
    <row r="200" spans="2:9" s="9" customFormat="1" ht="15.6" customHeight="1">
      <c r="B200" s="208"/>
      <c r="C200" s="102">
        <v>4004</v>
      </c>
      <c r="D200" s="98" t="s">
        <v>266</v>
      </c>
      <c r="E200" s="16"/>
      <c r="F200" s="85">
        <v>140</v>
      </c>
      <c r="G200" s="65">
        <v>0</v>
      </c>
      <c r="H200" s="12"/>
      <c r="I200" s="94">
        <f t="shared" si="17"/>
        <v>0</v>
      </c>
    </row>
    <row r="201" spans="2:9" s="9" customFormat="1" ht="15.6" customHeight="1">
      <c r="B201" s="208"/>
      <c r="C201" s="102">
        <v>4006</v>
      </c>
      <c r="D201" s="52" t="s">
        <v>267</v>
      </c>
      <c r="E201" s="16"/>
      <c r="F201" s="85">
        <v>140</v>
      </c>
      <c r="G201" s="65">
        <v>0</v>
      </c>
      <c r="H201" s="12"/>
      <c r="I201" s="94">
        <f t="shared" si="17"/>
        <v>0</v>
      </c>
    </row>
    <row r="202" spans="2:9" s="9" customFormat="1" ht="15.6" customHeight="1">
      <c r="B202" s="208"/>
      <c r="C202" s="102">
        <v>4007</v>
      </c>
      <c r="D202" s="52" t="s">
        <v>268</v>
      </c>
      <c r="E202" s="16"/>
      <c r="F202" s="85">
        <v>140</v>
      </c>
      <c r="G202" s="65">
        <v>0</v>
      </c>
      <c r="H202" s="12"/>
      <c r="I202" s="94">
        <f t="shared" si="17"/>
        <v>0</v>
      </c>
    </row>
    <row r="203" spans="2:9" s="9" customFormat="1" ht="15.6" customHeight="1" thickBot="1">
      <c r="B203" s="209"/>
      <c r="C203" s="102">
        <v>4008</v>
      </c>
      <c r="D203" s="103" t="s">
        <v>269</v>
      </c>
      <c r="E203" s="16"/>
      <c r="F203" s="87">
        <v>140</v>
      </c>
      <c r="G203" s="65">
        <v>0</v>
      </c>
      <c r="H203" s="12"/>
      <c r="I203" s="94">
        <f t="shared" si="17"/>
        <v>0</v>
      </c>
    </row>
    <row r="204" spans="2:9" s="9" customFormat="1" ht="15.6" customHeight="1">
      <c r="B204" s="10" t="s">
        <v>6</v>
      </c>
      <c r="C204" s="51" t="s">
        <v>7</v>
      </c>
      <c r="D204" s="20" t="s">
        <v>213</v>
      </c>
      <c r="E204" s="16"/>
      <c r="F204" s="59" t="s">
        <v>9</v>
      </c>
      <c r="G204" s="58" t="s">
        <v>126</v>
      </c>
      <c r="H204" s="12"/>
      <c r="I204" s="12" t="s">
        <v>128</v>
      </c>
    </row>
    <row r="205" spans="2:9" s="9" customFormat="1" ht="15.6" customHeight="1">
      <c r="B205" s="182" t="s">
        <v>198</v>
      </c>
      <c r="C205" s="18">
        <v>1800</v>
      </c>
      <c r="D205" s="19" t="s">
        <v>165</v>
      </c>
      <c r="E205" s="16"/>
      <c r="F205" s="85">
        <v>2.1</v>
      </c>
      <c r="G205" s="65">
        <v>0</v>
      </c>
      <c r="H205" s="12"/>
      <c r="I205" s="94">
        <f t="shared" ref="I205:I215" si="18">SUM(F205*G205)</f>
        <v>0</v>
      </c>
    </row>
    <row r="206" spans="2:9" s="9" customFormat="1" ht="15.6" customHeight="1">
      <c r="B206" s="183"/>
      <c r="C206" s="101" t="s">
        <v>186</v>
      </c>
      <c r="D206" s="19" t="s">
        <v>187</v>
      </c>
      <c r="E206" s="16"/>
      <c r="F206" s="88">
        <v>31.392307692307693</v>
      </c>
      <c r="G206" s="65">
        <v>0</v>
      </c>
      <c r="H206" s="12"/>
      <c r="I206" s="94">
        <f t="shared" si="18"/>
        <v>0</v>
      </c>
    </row>
    <row r="207" spans="2:9" s="9" customFormat="1" ht="15.6" customHeight="1">
      <c r="B207" s="183"/>
      <c r="C207" s="101" t="s">
        <v>188</v>
      </c>
      <c r="D207" s="19" t="s">
        <v>189</v>
      </c>
      <c r="E207" s="16"/>
      <c r="F207" s="85">
        <v>43.626153846153841</v>
      </c>
      <c r="G207" s="65">
        <v>0</v>
      </c>
      <c r="H207" s="12"/>
      <c r="I207" s="94">
        <f t="shared" si="18"/>
        <v>0</v>
      </c>
    </row>
    <row r="208" spans="2:9" s="9" customFormat="1" ht="15.6" customHeight="1">
      <c r="B208" s="183"/>
      <c r="C208" s="101" t="s">
        <v>190</v>
      </c>
      <c r="D208" s="19" t="s">
        <v>354</v>
      </c>
      <c r="E208" s="16"/>
      <c r="F208" s="85">
        <v>69.709230769230771</v>
      </c>
      <c r="G208" s="65">
        <v>0</v>
      </c>
      <c r="H208" s="12"/>
      <c r="I208" s="94">
        <f t="shared" si="18"/>
        <v>0</v>
      </c>
    </row>
    <row r="209" spans="2:9" s="9" customFormat="1" ht="15.6" customHeight="1">
      <c r="B209" s="183"/>
      <c r="C209" s="101" t="s">
        <v>191</v>
      </c>
      <c r="D209" s="19" t="s">
        <v>353</v>
      </c>
      <c r="E209" s="16"/>
      <c r="F209" s="86">
        <v>54.416923076923084</v>
      </c>
      <c r="G209" s="65">
        <v>0</v>
      </c>
      <c r="H209" s="12"/>
      <c r="I209" s="94">
        <f t="shared" si="18"/>
        <v>0</v>
      </c>
    </row>
    <row r="210" spans="2:9" s="9" customFormat="1" ht="15.6" customHeight="1">
      <c r="B210" s="183"/>
      <c r="C210" s="101" t="s">
        <v>192</v>
      </c>
      <c r="D210" s="19" t="s">
        <v>352</v>
      </c>
      <c r="E210" s="16"/>
      <c r="F210" s="86">
        <v>54.416923076923084</v>
      </c>
      <c r="G210" s="65">
        <v>0</v>
      </c>
      <c r="H210" s="12"/>
      <c r="I210" s="94">
        <f t="shared" si="18"/>
        <v>0</v>
      </c>
    </row>
    <row r="211" spans="2:9" s="9" customFormat="1" ht="15.6" customHeight="1">
      <c r="B211" s="183"/>
      <c r="C211" s="101" t="s">
        <v>193</v>
      </c>
      <c r="D211" s="19" t="s">
        <v>405</v>
      </c>
      <c r="E211" s="16"/>
      <c r="F211" s="86">
        <v>2.5</v>
      </c>
      <c r="G211" s="65">
        <v>0</v>
      </c>
      <c r="H211" s="12"/>
      <c r="I211" s="94">
        <f t="shared" si="18"/>
        <v>0</v>
      </c>
    </row>
    <row r="212" spans="2:9" s="9" customFormat="1" ht="15.6" customHeight="1">
      <c r="B212" s="183"/>
      <c r="C212" s="101" t="s">
        <v>270</v>
      </c>
      <c r="D212" s="97" t="s">
        <v>351</v>
      </c>
      <c r="E212" s="16"/>
      <c r="F212" s="86">
        <v>54.416923076923084</v>
      </c>
      <c r="G212" s="65">
        <v>0</v>
      </c>
      <c r="H212" s="12"/>
      <c r="I212" s="94">
        <f t="shared" si="18"/>
        <v>0</v>
      </c>
    </row>
    <row r="213" spans="2:9" s="9" customFormat="1" ht="15.6" customHeight="1">
      <c r="B213" s="183"/>
      <c r="C213" s="101" t="s">
        <v>271</v>
      </c>
      <c r="D213" s="97" t="s">
        <v>350</v>
      </c>
      <c r="E213" s="16"/>
      <c r="F213" s="86">
        <v>54.416923076923084</v>
      </c>
      <c r="G213" s="65">
        <v>0</v>
      </c>
      <c r="H213" s="12"/>
      <c r="I213" s="94">
        <f t="shared" si="18"/>
        <v>0</v>
      </c>
    </row>
    <row r="214" spans="2:9" s="9" customFormat="1" ht="15.6" customHeight="1">
      <c r="B214" s="183"/>
      <c r="C214" s="101" t="s">
        <v>406</v>
      </c>
      <c r="D214" s="98" t="s">
        <v>408</v>
      </c>
      <c r="E214" s="16"/>
      <c r="F214" s="85">
        <v>3.5</v>
      </c>
      <c r="G214" s="65">
        <v>0</v>
      </c>
      <c r="H214" s="12"/>
      <c r="I214" s="94">
        <f t="shared" si="18"/>
        <v>0</v>
      </c>
    </row>
    <row r="215" spans="2:9" s="9" customFormat="1" ht="15.6" customHeight="1" thickBot="1">
      <c r="B215" s="184"/>
      <c r="C215" s="101" t="s">
        <v>407</v>
      </c>
      <c r="D215" s="104" t="s">
        <v>409</v>
      </c>
      <c r="E215" s="16"/>
      <c r="F215" s="87">
        <v>54.416923076923084</v>
      </c>
      <c r="G215" s="65">
        <v>0</v>
      </c>
      <c r="H215" s="12"/>
      <c r="I215" s="94">
        <f t="shared" si="18"/>
        <v>0</v>
      </c>
    </row>
    <row r="216" spans="2:9" s="9" customFormat="1" ht="15.6" customHeight="1">
      <c r="B216" s="10" t="s">
        <v>6</v>
      </c>
      <c r="C216" s="10" t="s">
        <v>7</v>
      </c>
      <c r="D216" s="20" t="s">
        <v>213</v>
      </c>
      <c r="E216" s="16"/>
      <c r="F216" s="93" t="s">
        <v>9</v>
      </c>
      <c r="G216" s="58" t="s">
        <v>126</v>
      </c>
      <c r="H216" s="12"/>
      <c r="I216" s="12" t="s">
        <v>128</v>
      </c>
    </row>
    <row r="217" spans="2:9" s="9" customFormat="1" ht="15.6" customHeight="1">
      <c r="B217" s="189" t="s">
        <v>194</v>
      </c>
      <c r="C217" s="101" t="s">
        <v>418</v>
      </c>
      <c r="D217" s="19" t="s">
        <v>433</v>
      </c>
      <c r="E217" s="16"/>
      <c r="F217" s="85">
        <v>70</v>
      </c>
      <c r="G217" s="65">
        <v>0</v>
      </c>
      <c r="H217" s="12"/>
      <c r="I217" s="94">
        <f t="shared" ref="I217:I228" si="19">SUM(F217*G217)</f>
        <v>0</v>
      </c>
    </row>
    <row r="218" spans="2:9" s="9" customFormat="1" ht="15.6" customHeight="1">
      <c r="B218" s="189"/>
      <c r="C218" s="101" t="s">
        <v>432</v>
      </c>
      <c r="D218" s="19" t="s">
        <v>434</v>
      </c>
      <c r="E218" s="16"/>
      <c r="F218" s="85">
        <v>70</v>
      </c>
      <c r="G218" s="65">
        <v>0</v>
      </c>
      <c r="H218" s="12"/>
      <c r="I218" s="94">
        <f t="shared" si="19"/>
        <v>0</v>
      </c>
    </row>
    <row r="219" spans="2:9" s="9" customFormat="1" ht="15.6" customHeight="1">
      <c r="B219" s="189"/>
      <c r="C219" s="101" t="s">
        <v>425</v>
      </c>
      <c r="D219" s="19" t="s">
        <v>435</v>
      </c>
      <c r="E219" s="16"/>
      <c r="F219" s="85">
        <v>400</v>
      </c>
      <c r="G219" s="65">
        <v>0</v>
      </c>
      <c r="H219" s="12"/>
      <c r="I219" s="94">
        <f t="shared" si="19"/>
        <v>0</v>
      </c>
    </row>
    <row r="220" spans="2:9" s="9" customFormat="1" ht="15.6" customHeight="1">
      <c r="B220" s="189"/>
      <c r="C220" s="101" t="s">
        <v>442</v>
      </c>
      <c r="D220" s="19" t="s">
        <v>443</v>
      </c>
      <c r="E220" s="16"/>
      <c r="F220" s="85">
        <v>180</v>
      </c>
      <c r="G220" s="65">
        <v>0</v>
      </c>
      <c r="H220" s="12"/>
      <c r="I220" s="94">
        <f t="shared" ref="I220" si="20">SUM(F220*G220)</f>
        <v>0</v>
      </c>
    </row>
    <row r="221" spans="2:9" s="9" customFormat="1" ht="15.6" customHeight="1">
      <c r="B221" s="189"/>
      <c r="C221" s="101" t="s">
        <v>436</v>
      </c>
      <c r="D221" s="19" t="s">
        <v>437</v>
      </c>
      <c r="E221" s="16"/>
      <c r="F221" s="88">
        <v>488.96</v>
      </c>
      <c r="G221" s="65">
        <v>0</v>
      </c>
      <c r="H221" s="12"/>
      <c r="I221" s="94">
        <f t="shared" si="19"/>
        <v>0</v>
      </c>
    </row>
    <row r="222" spans="2:9" s="9" customFormat="1" ht="15.6" customHeight="1">
      <c r="B222" s="189"/>
      <c r="C222" s="18">
        <v>6034</v>
      </c>
      <c r="D222" s="19" t="s">
        <v>195</v>
      </c>
      <c r="E222" s="16"/>
      <c r="F222" s="85">
        <v>80.66</v>
      </c>
      <c r="G222" s="65">
        <v>0</v>
      </c>
      <c r="H222" s="12"/>
      <c r="I222" s="94">
        <f t="shared" si="19"/>
        <v>0</v>
      </c>
    </row>
    <row r="223" spans="2:9" s="9" customFormat="1" ht="15.6" customHeight="1">
      <c r="B223" s="189"/>
      <c r="C223" s="18">
        <v>6051</v>
      </c>
      <c r="D223" s="19" t="s">
        <v>452</v>
      </c>
      <c r="E223" s="16"/>
      <c r="F223" s="85">
        <v>120</v>
      </c>
      <c r="G223" s="65">
        <v>0</v>
      </c>
      <c r="H223" s="12"/>
      <c r="I223" s="94">
        <f t="shared" si="19"/>
        <v>0</v>
      </c>
    </row>
    <row r="224" spans="2:9" s="9" customFormat="1" ht="15.6" customHeight="1">
      <c r="B224" s="189"/>
      <c r="C224" s="18">
        <v>6052</v>
      </c>
      <c r="D224" s="19" t="s">
        <v>441</v>
      </c>
      <c r="E224" s="16"/>
      <c r="F224" s="85">
        <v>550</v>
      </c>
      <c r="G224" s="65">
        <v>0</v>
      </c>
      <c r="H224" s="12"/>
      <c r="I224" s="94">
        <f t="shared" si="19"/>
        <v>0</v>
      </c>
    </row>
    <row r="225" spans="2:16" s="9" customFormat="1" ht="15.6" customHeight="1">
      <c r="B225" s="189"/>
      <c r="C225" s="18">
        <v>6050</v>
      </c>
      <c r="D225" s="19" t="s">
        <v>438</v>
      </c>
      <c r="E225" s="16"/>
      <c r="F225" s="85">
        <v>140</v>
      </c>
      <c r="G225" s="65">
        <v>0</v>
      </c>
      <c r="H225" s="12"/>
      <c r="I225" s="94">
        <f t="shared" si="19"/>
        <v>0</v>
      </c>
    </row>
    <row r="226" spans="2:16" s="9" customFormat="1" ht="15.6" customHeight="1">
      <c r="B226" s="189"/>
      <c r="C226" s="18">
        <v>6057</v>
      </c>
      <c r="D226" s="19" t="s">
        <v>439</v>
      </c>
      <c r="E226" s="16"/>
      <c r="F226" s="85">
        <v>250</v>
      </c>
      <c r="G226" s="65">
        <v>0</v>
      </c>
      <c r="H226" s="12"/>
      <c r="I226" s="94">
        <f t="shared" si="19"/>
        <v>0</v>
      </c>
    </row>
    <row r="227" spans="2:16" s="9" customFormat="1" ht="15.6" customHeight="1">
      <c r="B227" s="189"/>
      <c r="C227" s="101" t="s">
        <v>419</v>
      </c>
      <c r="D227" s="19" t="s">
        <v>392</v>
      </c>
      <c r="E227" s="16"/>
      <c r="F227" s="85">
        <v>51.85</v>
      </c>
      <c r="G227" s="65">
        <v>0</v>
      </c>
      <c r="H227" s="12"/>
      <c r="I227" s="94">
        <f t="shared" si="19"/>
        <v>0</v>
      </c>
    </row>
    <row r="228" spans="2:16" s="9" customFormat="1" ht="15.6" customHeight="1">
      <c r="B228" s="189"/>
      <c r="C228" s="18">
        <v>6019</v>
      </c>
      <c r="D228" s="19" t="s">
        <v>440</v>
      </c>
      <c r="E228" s="16"/>
      <c r="F228" s="85">
        <v>10</v>
      </c>
      <c r="G228" s="65">
        <v>0</v>
      </c>
      <c r="H228" s="12"/>
      <c r="I228" s="94">
        <f t="shared" si="19"/>
        <v>0</v>
      </c>
    </row>
    <row r="229" spans="2:16" s="9" customFormat="1" ht="15.6" customHeight="1">
      <c r="B229" s="189"/>
      <c r="C229" s="18">
        <v>9087</v>
      </c>
      <c r="D229" s="19" t="s">
        <v>355</v>
      </c>
      <c r="E229" s="16"/>
      <c r="F229" s="85">
        <v>488.96</v>
      </c>
      <c r="G229" s="65">
        <v>0</v>
      </c>
      <c r="H229" s="12"/>
      <c r="I229" s="94">
        <f t="shared" ref="I229:I231" si="21">SUM(F229*G229)</f>
        <v>0</v>
      </c>
    </row>
    <row r="230" spans="2:16" s="9" customFormat="1" ht="15.6" customHeight="1">
      <c r="B230" s="189"/>
      <c r="C230" s="18">
        <v>9088</v>
      </c>
      <c r="D230" s="19" t="s">
        <v>449</v>
      </c>
      <c r="E230" s="16"/>
      <c r="F230" s="85">
        <v>90.1</v>
      </c>
      <c r="G230" s="65">
        <v>0</v>
      </c>
      <c r="H230" s="12"/>
      <c r="I230" s="94">
        <f t="shared" si="21"/>
        <v>0</v>
      </c>
    </row>
    <row r="231" spans="2:16" s="9" customFormat="1" ht="15.6" customHeight="1">
      <c r="B231" s="189"/>
      <c r="C231" s="18">
        <v>9089</v>
      </c>
      <c r="D231" s="19" t="s">
        <v>450</v>
      </c>
      <c r="E231" s="16"/>
      <c r="F231" s="85">
        <v>90.1</v>
      </c>
      <c r="G231" s="65">
        <v>0</v>
      </c>
      <c r="H231" s="12"/>
      <c r="I231" s="94">
        <f t="shared" si="21"/>
        <v>0</v>
      </c>
    </row>
    <row r="232" spans="2:16" s="9" customFormat="1" ht="15.6" customHeight="1">
      <c r="B232" s="91"/>
      <c r="C232" s="91"/>
      <c r="D232" s="91"/>
      <c r="E232" s="91"/>
      <c r="F232" s="91"/>
      <c r="G232" s="91"/>
      <c r="H232" s="91"/>
      <c r="I232" s="91"/>
    </row>
    <row r="233" spans="2:16" s="9" customFormat="1" ht="15.6" customHeight="1">
      <c r="B233" s="89"/>
      <c r="C233" s="89"/>
      <c r="D233" s="89"/>
      <c r="E233" s="89"/>
      <c r="F233" s="89"/>
      <c r="G233" s="89"/>
      <c r="H233" s="89"/>
      <c r="I233" s="89"/>
      <c r="K233" s="116" t="s">
        <v>324</v>
      </c>
      <c r="L233" s="120"/>
      <c r="M233" s="119"/>
      <c r="N233" s="114"/>
      <c r="O233" s="49"/>
      <c r="P233" s="118"/>
    </row>
    <row r="234" spans="2:16" s="9" customFormat="1" ht="15.6" customHeight="1">
      <c r="B234" s="89"/>
      <c r="C234" s="89"/>
      <c r="D234" s="89"/>
      <c r="E234" s="89"/>
      <c r="F234" s="89"/>
      <c r="G234" s="89"/>
      <c r="H234" s="89"/>
      <c r="I234" s="89"/>
      <c r="K234" s="116" t="s">
        <v>325</v>
      </c>
      <c r="L234" s="120"/>
      <c r="M234" s="119"/>
      <c r="N234" s="114"/>
      <c r="O234" s="49"/>
      <c r="P234" s="118"/>
    </row>
    <row r="235" spans="2:16" s="9" customFormat="1" ht="15.6" customHeight="1">
      <c r="B235" s="89"/>
      <c r="C235" s="89"/>
      <c r="D235" s="89"/>
      <c r="E235" s="89"/>
      <c r="F235" s="89"/>
      <c r="G235" s="89"/>
      <c r="H235" s="89"/>
      <c r="I235" s="89"/>
      <c r="K235" s="116"/>
      <c r="L235" s="120"/>
      <c r="M235" s="119"/>
      <c r="N235" s="114"/>
      <c r="O235" s="49"/>
      <c r="P235" s="118"/>
    </row>
    <row r="236" spans="2:16" s="9" customFormat="1" ht="15.6">
      <c r="B236" s="69"/>
      <c r="C236" s="39"/>
      <c r="D236" s="40"/>
      <c r="E236" s="44"/>
      <c r="F236" s="49"/>
      <c r="G236" s="42"/>
      <c r="H236" s="8"/>
      <c r="I236" s="41"/>
      <c r="K236" s="116" t="s">
        <v>203</v>
      </c>
      <c r="L236" s="116" t="s">
        <v>323</v>
      </c>
      <c r="M236" s="115"/>
      <c r="N236" s="115" t="s">
        <v>444</v>
      </c>
      <c r="O236" s="113"/>
      <c r="P236" s="113"/>
    </row>
    <row r="237" spans="2:16" s="9" customFormat="1" ht="16.2" thickBot="1">
      <c r="B237" s="54"/>
      <c r="C237" s="43"/>
      <c r="D237" s="40"/>
      <c r="E237" s="44"/>
      <c r="F237" s="49"/>
      <c r="G237" s="42"/>
      <c r="H237" s="8"/>
      <c r="I237" s="41"/>
      <c r="K237" s="105" t="s">
        <v>208</v>
      </c>
      <c r="L237" s="174">
        <v>600</v>
      </c>
      <c r="M237"/>
      <c r="N237"/>
      <c r="O237"/>
      <c r="P237"/>
    </row>
    <row r="238" spans="2:16" s="9" customFormat="1" ht="15.6" customHeight="1">
      <c r="B238"/>
      <c r="C238"/>
      <c r="D238"/>
      <c r="E238"/>
      <c r="F238" s="21"/>
      <c r="G238" s="206" t="s">
        <v>202</v>
      </c>
      <c r="H238" s="269"/>
      <c r="I238" s="66">
        <f>SUM(I23:I133)</f>
        <v>0</v>
      </c>
      <c r="K238" s="105" t="s">
        <v>205</v>
      </c>
      <c r="L238" s="174">
        <v>600</v>
      </c>
      <c r="M238"/>
      <c r="N238"/>
      <c r="O238"/>
      <c r="P238"/>
    </row>
    <row r="239" spans="2:16" s="9" customFormat="1">
      <c r="B239"/>
      <c r="C239"/>
      <c r="D239"/>
      <c r="E239"/>
      <c r="F239" s="21"/>
      <c r="G239" s="177" t="s">
        <v>214</v>
      </c>
      <c r="H239" s="268"/>
      <c r="I239" s="61">
        <f>SUM(I138:I231)</f>
        <v>0</v>
      </c>
      <c r="K239" s="105" t="s">
        <v>207</v>
      </c>
      <c r="L239" s="174">
        <v>0</v>
      </c>
      <c r="M239"/>
      <c r="N239"/>
      <c r="O239"/>
      <c r="P239"/>
    </row>
    <row r="240" spans="2:16" s="9" customFormat="1" ht="15" thickBot="1">
      <c r="B240"/>
      <c r="C240"/>
      <c r="D240"/>
      <c r="E240"/>
      <c r="F240" s="21"/>
      <c r="G240" s="177" t="s">
        <v>203</v>
      </c>
      <c r="H240" s="266"/>
      <c r="I240" s="67">
        <f>-SUM(I238)*15/85+I238+I239</f>
        <v>0</v>
      </c>
      <c r="K240" s="109" t="s">
        <v>206</v>
      </c>
      <c r="L240" s="174">
        <v>0</v>
      </c>
      <c r="M240"/>
      <c r="N240"/>
      <c r="O240"/>
      <c r="P240"/>
    </row>
    <row r="241" spans="2:16" s="9" customFormat="1" ht="15.6" customHeight="1" thickBot="1">
      <c r="B241"/>
      <c r="C241"/>
      <c r="D241"/>
      <c r="E241"/>
      <c r="F241" s="21"/>
      <c r="G241" s="24" t="s">
        <v>204</v>
      </c>
      <c r="H241" s="76"/>
      <c r="I241" s="62">
        <v>0</v>
      </c>
      <c r="K241" t="s">
        <v>275</v>
      </c>
      <c r="L241" s="174">
        <v>180</v>
      </c>
      <c r="M241"/>
      <c r="N241"/>
      <c r="O241"/>
      <c r="P241"/>
    </row>
    <row r="242" spans="2:16" s="9" customFormat="1">
      <c r="B242"/>
      <c r="C242"/>
      <c r="D242"/>
      <c r="E242"/>
      <c r="F242" s="21"/>
      <c r="G242" s="177" t="s">
        <v>137</v>
      </c>
      <c r="H242" s="267"/>
      <c r="I242" s="67">
        <f>SUM(I238,I239,I241)*100/115</f>
        <v>0</v>
      </c>
      <c r="K242" s="105" t="s">
        <v>274</v>
      </c>
      <c r="L242" s="174">
        <v>240</v>
      </c>
      <c r="M242"/>
      <c r="N242"/>
      <c r="O242"/>
      <c r="P242"/>
    </row>
    <row r="243" spans="2:16" s="9" customFormat="1">
      <c r="B243"/>
      <c r="C243"/>
      <c r="D243"/>
      <c r="E243"/>
      <c r="F243" s="21"/>
      <c r="G243" s="177" t="s">
        <v>360</v>
      </c>
      <c r="H243" s="268"/>
      <c r="I243" s="67">
        <f>SUM(I242)*15/100</f>
        <v>0</v>
      </c>
      <c r="K243" s="105" t="s">
        <v>276</v>
      </c>
      <c r="L243" s="174">
        <v>300</v>
      </c>
      <c r="M243"/>
      <c r="N243"/>
      <c r="O243"/>
      <c r="P243"/>
    </row>
    <row r="244" spans="2:16" s="9" customFormat="1" ht="15" thickBot="1">
      <c r="B244"/>
      <c r="C244"/>
      <c r="D244"/>
      <c r="E244"/>
      <c r="F244" s="21"/>
      <c r="G244" s="302" t="s">
        <v>201</v>
      </c>
      <c r="H244" s="303"/>
      <c r="I244" s="34">
        <f>SUM(H23:H133)</f>
        <v>0</v>
      </c>
      <c r="K244" t="s">
        <v>277</v>
      </c>
      <c r="L244" s="174">
        <v>360</v>
      </c>
      <c r="M244"/>
      <c r="N244"/>
      <c r="O244"/>
      <c r="P244"/>
    </row>
    <row r="245" spans="2:16" s="9" customFormat="1" ht="15" thickBot="1">
      <c r="B245"/>
      <c r="C245"/>
      <c r="D245"/>
      <c r="E245"/>
      <c r="F245" s="21"/>
      <c r="G245" s="3"/>
      <c r="H245" s="23"/>
      <c r="I245" s="35"/>
      <c r="K245" s="105" t="s">
        <v>278</v>
      </c>
      <c r="L245" s="174">
        <v>420</v>
      </c>
      <c r="M245"/>
      <c r="N245"/>
      <c r="O245"/>
      <c r="P245"/>
    </row>
    <row r="246" spans="2:16" s="9" customFormat="1" ht="15" thickBot="1">
      <c r="B246"/>
      <c r="C246"/>
      <c r="D246"/>
      <c r="E246"/>
      <c r="F246" s="21"/>
      <c r="G246" s="304" t="s">
        <v>220</v>
      </c>
      <c r="H246" s="193"/>
      <c r="I246" s="68">
        <f>SUM(I242:I243)</f>
        <v>0</v>
      </c>
      <c r="K246" s="105" t="s">
        <v>279</v>
      </c>
      <c r="L246" s="174">
        <v>480</v>
      </c>
      <c r="M246"/>
      <c r="N246"/>
      <c r="O246"/>
      <c r="P246"/>
    </row>
    <row r="247" spans="2:16" s="9" customFormat="1">
      <c r="K247" t="s">
        <v>280</v>
      </c>
      <c r="L247" s="174">
        <v>540</v>
      </c>
      <c r="M247"/>
      <c r="N247"/>
      <c r="O247"/>
      <c r="P247"/>
    </row>
    <row r="248" spans="2:16" s="9" customFormat="1">
      <c r="K248" s="105" t="s">
        <v>281</v>
      </c>
      <c r="L248" s="174">
        <v>600</v>
      </c>
      <c r="M248"/>
      <c r="N248"/>
      <c r="O248"/>
      <c r="P248"/>
    </row>
    <row r="249" spans="2:16">
      <c r="K249" s="105" t="s">
        <v>282</v>
      </c>
      <c r="L249" s="174">
        <v>660</v>
      </c>
    </row>
    <row r="250" spans="2:16">
      <c r="D250" s="28" t="s">
        <v>223</v>
      </c>
      <c r="E250" s="29" t="s">
        <v>222</v>
      </c>
      <c r="F250" t="s">
        <v>244</v>
      </c>
      <c r="K250" t="s">
        <v>283</v>
      </c>
      <c r="L250" s="174">
        <v>720</v>
      </c>
    </row>
    <row r="251" spans="2:16">
      <c r="D251" s="260"/>
      <c r="E251" s="261"/>
      <c r="F251" t="s">
        <v>245</v>
      </c>
      <c r="K251" s="105" t="s">
        <v>284</v>
      </c>
      <c r="L251" s="174">
        <v>780</v>
      </c>
    </row>
    <row r="252" spans="2:16" ht="14.4" customHeight="1">
      <c r="C252" s="189" t="s">
        <v>227</v>
      </c>
      <c r="D252" s="27" t="s">
        <v>224</v>
      </c>
      <c r="E252" s="33"/>
      <c r="K252" s="105" t="s">
        <v>285</v>
      </c>
      <c r="L252" s="174">
        <v>840</v>
      </c>
    </row>
    <row r="253" spans="2:16">
      <c r="C253" s="189"/>
      <c r="D253" s="27" t="s">
        <v>225</v>
      </c>
      <c r="E253" s="33"/>
      <c r="K253" t="s">
        <v>286</v>
      </c>
      <c r="L253" s="174">
        <v>900</v>
      </c>
    </row>
    <row r="254" spans="2:16">
      <c r="C254" s="189"/>
      <c r="D254" s="27" t="s">
        <v>233</v>
      </c>
      <c r="E254" s="33"/>
      <c r="K254" s="105" t="s">
        <v>287</v>
      </c>
      <c r="L254" s="174">
        <v>960</v>
      </c>
    </row>
    <row r="255" spans="2:16">
      <c r="C255" s="189"/>
      <c r="D255" s="27" t="s">
        <v>226</v>
      </c>
      <c r="E255" s="33"/>
      <c r="K255" s="105" t="s">
        <v>288</v>
      </c>
      <c r="L255" s="174">
        <v>1020</v>
      </c>
    </row>
    <row r="256" spans="2:16">
      <c r="C256" s="189"/>
      <c r="D256" s="27" t="s">
        <v>242</v>
      </c>
      <c r="E256" s="33"/>
      <c r="K256" t="s">
        <v>289</v>
      </c>
      <c r="L256" s="174">
        <v>1080</v>
      </c>
    </row>
    <row r="257" spans="11:12">
      <c r="K257" s="105" t="s">
        <v>290</v>
      </c>
      <c r="L257" s="174">
        <v>1140</v>
      </c>
    </row>
    <row r="258" spans="11:12">
      <c r="K258" s="105" t="s">
        <v>291</v>
      </c>
      <c r="L258" s="174">
        <v>1200</v>
      </c>
    </row>
    <row r="259" spans="11:12">
      <c r="K259" t="s">
        <v>292</v>
      </c>
      <c r="L259" s="174">
        <v>1260</v>
      </c>
    </row>
    <row r="260" spans="11:12">
      <c r="K260" s="105" t="s">
        <v>293</v>
      </c>
      <c r="L260" s="174">
        <v>1320</v>
      </c>
    </row>
    <row r="261" spans="11:12">
      <c r="K261" s="105" t="s">
        <v>294</v>
      </c>
      <c r="L261" s="174">
        <v>1380</v>
      </c>
    </row>
    <row r="262" spans="11:12">
      <c r="K262" t="s">
        <v>295</v>
      </c>
      <c r="L262" s="174">
        <v>1440</v>
      </c>
    </row>
    <row r="263" spans="11:12">
      <c r="K263" s="105" t="s">
        <v>296</v>
      </c>
      <c r="L263" s="174">
        <v>1500</v>
      </c>
    </row>
    <row r="264" spans="11:12">
      <c r="K264" s="105" t="s">
        <v>297</v>
      </c>
      <c r="L264" s="174">
        <v>1560</v>
      </c>
    </row>
    <row r="265" spans="11:12">
      <c r="K265" t="s">
        <v>298</v>
      </c>
      <c r="L265" s="174">
        <v>1620</v>
      </c>
    </row>
    <row r="266" spans="11:12">
      <c r="K266" s="105" t="s">
        <v>299</v>
      </c>
      <c r="L266" s="174">
        <v>1680</v>
      </c>
    </row>
    <row r="267" spans="11:12">
      <c r="K267" s="105" t="s">
        <v>300</v>
      </c>
      <c r="L267" s="174">
        <v>1740</v>
      </c>
    </row>
    <row r="268" spans="11:12">
      <c r="K268" t="s">
        <v>301</v>
      </c>
      <c r="L268" s="174">
        <v>1800</v>
      </c>
    </row>
    <row r="269" spans="11:12">
      <c r="K269" s="105" t="s">
        <v>302</v>
      </c>
      <c r="L269" s="174">
        <v>1860</v>
      </c>
    </row>
    <row r="270" spans="11:12">
      <c r="K270" s="105" t="s">
        <v>303</v>
      </c>
      <c r="L270" s="174">
        <v>1920</v>
      </c>
    </row>
    <row r="271" spans="11:12">
      <c r="K271" t="s">
        <v>304</v>
      </c>
      <c r="L271" s="174">
        <v>1980</v>
      </c>
    </row>
    <row r="272" spans="11:12">
      <c r="K272" s="105" t="s">
        <v>305</v>
      </c>
      <c r="L272" s="174">
        <v>2040</v>
      </c>
    </row>
    <row r="273" spans="11:12">
      <c r="K273" t="s">
        <v>306</v>
      </c>
      <c r="L273" s="174">
        <v>2100</v>
      </c>
    </row>
    <row r="274" spans="11:12">
      <c r="K274" s="105" t="s">
        <v>307</v>
      </c>
      <c r="L274" s="174">
        <v>2160</v>
      </c>
    </row>
    <row r="275" spans="11:12">
      <c r="K275" s="105" t="s">
        <v>308</v>
      </c>
      <c r="L275" s="174">
        <v>2220</v>
      </c>
    </row>
    <row r="276" spans="11:12">
      <c r="K276" t="s">
        <v>309</v>
      </c>
      <c r="L276" s="174">
        <v>2280</v>
      </c>
    </row>
    <row r="277" spans="11:12">
      <c r="K277" t="s">
        <v>310</v>
      </c>
      <c r="L277" s="174">
        <v>2340</v>
      </c>
    </row>
    <row r="278" spans="11:12">
      <c r="K278" s="105" t="s">
        <v>311</v>
      </c>
      <c r="L278" s="174">
        <v>2400</v>
      </c>
    </row>
    <row r="279" spans="11:12">
      <c r="K279" s="105" t="s">
        <v>312</v>
      </c>
      <c r="L279" s="174">
        <v>2460</v>
      </c>
    </row>
    <row r="280" spans="11:12">
      <c r="K280" t="s">
        <v>313</v>
      </c>
      <c r="L280" s="174">
        <v>2520</v>
      </c>
    </row>
    <row r="281" spans="11:12">
      <c r="K281" s="105" t="s">
        <v>314</v>
      </c>
      <c r="L281" s="174">
        <v>2580</v>
      </c>
    </row>
    <row r="282" spans="11:12">
      <c r="K282" s="105" t="s">
        <v>315</v>
      </c>
      <c r="L282" s="174">
        <v>2640</v>
      </c>
    </row>
    <row r="283" spans="11:12">
      <c r="K283" t="s">
        <v>316</v>
      </c>
      <c r="L283" s="174">
        <v>2700</v>
      </c>
    </row>
    <row r="284" spans="11:12">
      <c r="K284" s="105" t="s">
        <v>317</v>
      </c>
      <c r="L284" s="174">
        <v>2760</v>
      </c>
    </row>
    <row r="285" spans="11:12">
      <c r="K285" s="105" t="s">
        <v>318</v>
      </c>
      <c r="L285" s="174">
        <v>2820</v>
      </c>
    </row>
    <row r="286" spans="11:12">
      <c r="K286" t="s">
        <v>319</v>
      </c>
      <c r="L286" s="174">
        <v>2880</v>
      </c>
    </row>
    <row r="287" spans="11:12">
      <c r="K287" s="105" t="s">
        <v>320</v>
      </c>
      <c r="L287" s="174">
        <v>2940</v>
      </c>
    </row>
    <row r="288" spans="11:12">
      <c r="K288" t="s">
        <v>321</v>
      </c>
      <c r="L288" s="174">
        <v>3000</v>
      </c>
    </row>
    <row r="289" spans="11:12">
      <c r="K289" s="105" t="s">
        <v>322</v>
      </c>
      <c r="L289" s="174">
        <v>3060</v>
      </c>
    </row>
  </sheetData>
  <sheetProtection sheet="1" selectLockedCells="1"/>
  <mergeCells count="53">
    <mergeCell ref="B136:I136"/>
    <mergeCell ref="B138:B140"/>
    <mergeCell ref="B134:I134"/>
    <mergeCell ref="B135:I135"/>
    <mergeCell ref="B110:B124"/>
    <mergeCell ref="B126:B127"/>
    <mergeCell ref="B129:B133"/>
    <mergeCell ref="B7:E7"/>
    <mergeCell ref="H13:I13"/>
    <mergeCell ref="B23:B34"/>
    <mergeCell ref="B36:B44"/>
    <mergeCell ref="B46:B48"/>
    <mergeCell ref="B76:B82"/>
    <mergeCell ref="B50:B74"/>
    <mergeCell ref="B84:B95"/>
    <mergeCell ref="B97:B102"/>
    <mergeCell ref="B104:B108"/>
    <mergeCell ref="G2:I2"/>
    <mergeCell ref="G3:H3"/>
    <mergeCell ref="G4:H4"/>
    <mergeCell ref="G5:H5"/>
    <mergeCell ref="G7:I7"/>
    <mergeCell ref="C252:C256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G243:H243"/>
    <mergeCell ref="B182:B190"/>
    <mergeCell ref="B192:B203"/>
    <mergeCell ref="B205:B215"/>
    <mergeCell ref="B217:B231"/>
    <mergeCell ref="D251:E251"/>
    <mergeCell ref="G244:H244"/>
    <mergeCell ref="G246:H246"/>
    <mergeCell ref="G238:H238"/>
    <mergeCell ref="G239:H239"/>
    <mergeCell ref="G240:H240"/>
    <mergeCell ref="G242:H242"/>
    <mergeCell ref="B142:B145"/>
    <mergeCell ref="B147:B155"/>
    <mergeCell ref="C150:C152"/>
    <mergeCell ref="B157:B159"/>
    <mergeCell ref="B161:B180"/>
  </mergeCells>
  <dataValidations count="2">
    <dataValidation type="list" allowBlank="1" showInputMessage="1" showErrorMessage="1" sqref="H241" xr:uid="{00000000-0002-0000-0200-000000000000}">
      <formula1>CourierRange</formula1>
    </dataValidation>
    <dataValidation type="list" allowBlank="1" showInputMessage="1" showErrorMessage="1" sqref="I241" xr:uid="{00000000-0002-0000-0200-000001000000}">
      <formula1>INDIRECT($H$241)</formula1>
    </dataValidation>
  </dataValidations>
  <pageMargins left="0.7" right="0.7" top="0.75" bottom="0.75" header="0.3" footer="0.3"/>
  <pageSetup paperSize="9" scale="14" orientation="portrait" r:id="rId1"/>
  <rowBreaks count="1" manualBreakCount="1">
    <brk id="247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CE5E393-2DEB-4397-8CC7-6478F411E22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E252:E256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P289"/>
  <sheetViews>
    <sheetView zoomScaleNormal="100" workbookViewId="0">
      <selection activeCell="E252" sqref="E252"/>
    </sheetView>
  </sheetViews>
  <sheetFormatPr defaultRowHeight="14.4"/>
  <cols>
    <col min="1" max="1" width="3.33203125" customWidth="1"/>
    <col min="2" max="2" width="11.33203125" customWidth="1"/>
    <col min="3" max="3" width="6.33203125" bestFit="1" customWidth="1"/>
    <col min="4" max="4" width="67.5546875" customWidth="1"/>
    <col min="5" max="5" width="11.33203125" bestFit="1" customWidth="1"/>
    <col min="6" max="6" width="13" customWidth="1"/>
    <col min="7" max="7" width="20.6640625" customWidth="1"/>
    <col min="8" max="8" width="14.5546875" customWidth="1"/>
    <col min="9" max="9" width="18.6640625" bestFit="1" customWidth="1"/>
    <col min="10" max="10" width="5.44140625" customWidth="1"/>
    <col min="11" max="11" width="44.33203125" customWidth="1"/>
    <col min="12" max="12" width="14.6640625" customWidth="1"/>
  </cols>
  <sheetData>
    <row r="1" spans="2:9" ht="15" thickBot="1"/>
    <row r="2" spans="2:9" ht="23.4">
      <c r="G2" s="245" t="s">
        <v>243</v>
      </c>
      <c r="H2" s="246"/>
      <c r="I2" s="247"/>
    </row>
    <row r="3" spans="2:9" ht="15.6">
      <c r="G3" s="248" t="s">
        <v>219</v>
      </c>
      <c r="H3" s="249"/>
      <c r="I3" s="31"/>
    </row>
    <row r="4" spans="2:9" ht="15.6">
      <c r="G4" s="248" t="s">
        <v>241</v>
      </c>
      <c r="H4" s="249"/>
      <c r="I4" s="31"/>
    </row>
    <row r="5" spans="2:9" ht="16.2" thickBot="1">
      <c r="G5" s="250" t="s">
        <v>1</v>
      </c>
      <c r="H5" s="251"/>
      <c r="I5" s="32"/>
    </row>
    <row r="6" spans="2:9" ht="15" thickBot="1"/>
    <row r="7" spans="2:9" ht="16.2" thickBot="1">
      <c r="B7" s="252" t="s">
        <v>131</v>
      </c>
      <c r="C7" s="253"/>
      <c r="D7" s="254"/>
      <c r="E7" s="255"/>
      <c r="G7" s="256" t="s">
        <v>236</v>
      </c>
      <c r="H7" s="257"/>
      <c r="I7" s="258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36" t="s">
        <v>235</v>
      </c>
      <c r="C9" s="237"/>
      <c r="D9" s="237"/>
      <c r="E9" s="238"/>
      <c r="G9" s="26" t="s">
        <v>237</v>
      </c>
      <c r="H9" s="281"/>
      <c r="I9" s="282"/>
    </row>
    <row r="10" spans="2:9" ht="14.4" customHeight="1">
      <c r="B10" s="239"/>
      <c r="C10" s="305"/>
      <c r="D10" s="305"/>
      <c r="E10" s="241"/>
      <c r="G10" s="274" t="s">
        <v>221</v>
      </c>
      <c r="H10" s="275"/>
      <c r="I10" s="276"/>
    </row>
    <row r="11" spans="2:9" ht="14.4" customHeight="1">
      <c r="B11" s="239"/>
      <c r="C11" s="305"/>
      <c r="D11" s="305"/>
      <c r="E11" s="241"/>
      <c r="G11" s="223"/>
      <c r="H11" s="277"/>
      <c r="I11" s="278"/>
    </row>
    <row r="12" spans="2:9" ht="14.4" customHeight="1">
      <c r="B12" s="239"/>
      <c r="C12" s="305"/>
      <c r="D12" s="305"/>
      <c r="E12" s="241"/>
      <c r="G12" s="30" t="s">
        <v>232</v>
      </c>
      <c r="H12" s="279"/>
      <c r="I12" s="280"/>
    </row>
    <row r="13" spans="2:9" ht="14.4" customHeight="1">
      <c r="B13" s="239"/>
      <c r="C13" s="305"/>
      <c r="D13" s="305"/>
      <c r="E13" s="241"/>
      <c r="G13" s="30" t="s">
        <v>2</v>
      </c>
      <c r="H13" s="272" t="s">
        <v>240</v>
      </c>
      <c r="I13" s="273"/>
    </row>
    <row r="14" spans="2:9" ht="14.4" customHeight="1">
      <c r="B14" s="239"/>
      <c r="C14" s="305"/>
      <c r="D14" s="305"/>
      <c r="E14" s="241"/>
      <c r="G14" s="4" t="s">
        <v>3</v>
      </c>
      <c r="H14" s="218"/>
      <c r="I14" s="289"/>
    </row>
    <row r="15" spans="2:9" ht="14.4" customHeight="1">
      <c r="B15" s="239"/>
      <c r="C15" s="305"/>
      <c r="D15" s="305"/>
      <c r="E15" s="241"/>
      <c r="G15" s="4" t="s">
        <v>4</v>
      </c>
      <c r="H15" s="218"/>
      <c r="I15" s="289"/>
    </row>
    <row r="16" spans="2:9" ht="15" customHeight="1" thickBot="1">
      <c r="B16" s="242"/>
      <c r="C16" s="243"/>
      <c r="D16" s="243"/>
      <c r="E16" s="244"/>
      <c r="G16" s="5" t="s">
        <v>5</v>
      </c>
      <c r="H16" s="287"/>
      <c r="I16" s="288"/>
    </row>
    <row r="17" spans="2:10" ht="15.6">
      <c r="B17" s="6"/>
      <c r="C17" s="6"/>
      <c r="D17" s="6"/>
      <c r="E17" s="6"/>
      <c r="G17" s="3"/>
      <c r="H17" s="2"/>
      <c r="I17" s="2"/>
    </row>
    <row r="18" spans="2:10" ht="15.6">
      <c r="B18" s="228" t="s">
        <v>217</v>
      </c>
      <c r="C18" s="228"/>
      <c r="D18" s="228"/>
      <c r="E18" s="228"/>
      <c r="F18" s="228"/>
      <c r="G18" s="228"/>
      <c r="H18" s="228"/>
      <c r="I18" s="228"/>
    </row>
    <row r="19" spans="2:10">
      <c r="B19" s="306"/>
      <c r="C19" s="306"/>
      <c r="D19" s="307"/>
      <c r="E19" s="308"/>
      <c r="F19" s="309"/>
      <c r="G19" s="310" t="s">
        <v>234</v>
      </c>
      <c r="H19" s="310"/>
      <c r="I19" s="310"/>
    </row>
    <row r="21" spans="2:10" ht="18" customHeight="1">
      <c r="B21" s="311" t="s">
        <v>200</v>
      </c>
      <c r="C21" s="311"/>
      <c r="D21" s="311"/>
      <c r="E21" s="311"/>
      <c r="F21" s="311"/>
      <c r="G21" s="311"/>
      <c r="H21" s="311"/>
      <c r="I21" s="311"/>
    </row>
    <row r="22" spans="2:10" s="9" customFormat="1" ht="15.6" customHeight="1">
      <c r="B22" s="10" t="s">
        <v>6</v>
      </c>
      <c r="C22" s="10" t="s">
        <v>7</v>
      </c>
      <c r="D22" s="20" t="s">
        <v>8</v>
      </c>
      <c r="E22" s="11" t="s">
        <v>0</v>
      </c>
      <c r="F22" s="50" t="s">
        <v>9</v>
      </c>
      <c r="G22" s="12" t="s">
        <v>126</v>
      </c>
      <c r="H22" s="57" t="s">
        <v>127</v>
      </c>
      <c r="I22" s="12" t="s">
        <v>128</v>
      </c>
      <c r="J22" s="8"/>
    </row>
    <row r="23" spans="2:10" s="9" customFormat="1" ht="15.6" customHeight="1">
      <c r="B23" s="212" t="s">
        <v>10</v>
      </c>
      <c r="C23" s="13" t="s">
        <v>11</v>
      </c>
      <c r="D23" s="14" t="s">
        <v>12</v>
      </c>
      <c r="E23" s="15">
        <v>2</v>
      </c>
      <c r="F23" s="79">
        <v>5308.6272399999989</v>
      </c>
      <c r="G23" s="130">
        <v>0</v>
      </c>
      <c r="H23" s="15">
        <f t="shared" ref="H23:H34" si="0">SUM(E23*G23)</f>
        <v>0</v>
      </c>
      <c r="I23" s="70">
        <f t="shared" ref="I23:I34" si="1">SUM(F23*G23)</f>
        <v>0</v>
      </c>
      <c r="J23" s="7"/>
    </row>
    <row r="24" spans="2:10" s="9" customFormat="1" ht="15.6" customHeight="1">
      <c r="B24" s="179"/>
      <c r="C24" s="13" t="s">
        <v>13</v>
      </c>
      <c r="D24" s="14" t="s">
        <v>14</v>
      </c>
      <c r="E24" s="15">
        <v>2</v>
      </c>
      <c r="F24" s="80">
        <v>5308.6272399999989</v>
      </c>
      <c r="G24" s="130">
        <v>0</v>
      </c>
      <c r="H24" s="15">
        <f t="shared" si="0"/>
        <v>0</v>
      </c>
      <c r="I24" s="70">
        <f t="shared" si="1"/>
        <v>0</v>
      </c>
      <c r="J24" s="7"/>
    </row>
    <row r="25" spans="2:10" s="9" customFormat="1" ht="15.6" customHeight="1">
      <c r="B25" s="179"/>
      <c r="C25" s="13" t="s">
        <v>15</v>
      </c>
      <c r="D25" s="14" t="s">
        <v>326</v>
      </c>
      <c r="E25" s="15">
        <v>1</v>
      </c>
      <c r="F25" s="80">
        <v>2704.7369800000001</v>
      </c>
      <c r="G25" s="130">
        <v>0</v>
      </c>
      <c r="H25" s="15">
        <f t="shared" si="0"/>
        <v>0</v>
      </c>
      <c r="I25" s="70">
        <f t="shared" si="1"/>
        <v>0</v>
      </c>
      <c r="J25" s="7"/>
    </row>
    <row r="26" spans="2:10" s="9" customFormat="1" ht="15.6" customHeight="1">
      <c r="B26" s="179"/>
      <c r="C26" s="13" t="s">
        <v>411</v>
      </c>
      <c r="D26" s="14" t="s">
        <v>412</v>
      </c>
      <c r="E26" s="15">
        <v>0.33400000000000002</v>
      </c>
      <c r="F26" s="79">
        <v>832.24924999999985</v>
      </c>
      <c r="G26" s="130">
        <v>0</v>
      </c>
      <c r="H26" s="15">
        <f t="shared" si="0"/>
        <v>0</v>
      </c>
      <c r="I26" s="70">
        <f t="shared" si="1"/>
        <v>0</v>
      </c>
      <c r="J26" s="7"/>
    </row>
    <row r="27" spans="2:10" s="9" customFormat="1" ht="15.6" customHeight="1">
      <c r="B27" s="179"/>
      <c r="C27" s="13" t="s">
        <v>410</v>
      </c>
      <c r="D27" s="14" t="s">
        <v>461</v>
      </c>
      <c r="E27" s="15">
        <v>0.33400000000000002</v>
      </c>
      <c r="F27" s="80">
        <v>832.24924999999985</v>
      </c>
      <c r="G27" s="130">
        <v>0</v>
      </c>
      <c r="H27" s="15">
        <f t="shared" si="0"/>
        <v>0</v>
      </c>
      <c r="I27" s="70">
        <f t="shared" si="1"/>
        <v>0</v>
      </c>
      <c r="J27" s="7"/>
    </row>
    <row r="28" spans="2:10" s="9" customFormat="1" ht="15.6" customHeight="1">
      <c r="B28" s="179"/>
      <c r="C28" s="13" t="s">
        <v>420</v>
      </c>
      <c r="D28" s="14" t="s">
        <v>422</v>
      </c>
      <c r="E28" s="15">
        <v>0.33400000000000002</v>
      </c>
      <c r="F28" s="80">
        <v>832.24924999999985</v>
      </c>
      <c r="G28" s="130">
        <v>0</v>
      </c>
      <c r="H28" s="15">
        <f t="shared" si="0"/>
        <v>0</v>
      </c>
      <c r="I28" s="70">
        <f t="shared" si="1"/>
        <v>0</v>
      </c>
      <c r="J28" s="7"/>
    </row>
    <row r="29" spans="2:10" s="9" customFormat="1" ht="15.6" customHeight="1">
      <c r="B29" s="179"/>
      <c r="C29" s="13" t="s">
        <v>393</v>
      </c>
      <c r="D29" s="14" t="s">
        <v>394</v>
      </c>
      <c r="E29" s="15">
        <v>1.516</v>
      </c>
      <c r="F29" s="79">
        <v>3997.9193399999995</v>
      </c>
      <c r="G29" s="130">
        <v>0</v>
      </c>
      <c r="H29" s="15">
        <f t="shared" si="0"/>
        <v>0</v>
      </c>
      <c r="I29" s="70">
        <f t="shared" si="1"/>
        <v>0</v>
      </c>
      <c r="J29" s="7"/>
    </row>
    <row r="30" spans="2:10" s="9" customFormat="1" ht="15.6" customHeight="1">
      <c r="B30" s="179"/>
      <c r="C30" s="13" t="s">
        <v>16</v>
      </c>
      <c r="D30" s="14" t="s">
        <v>17</v>
      </c>
      <c r="E30" s="15">
        <v>1</v>
      </c>
      <c r="F30" s="80">
        <v>2684.7230699999991</v>
      </c>
      <c r="G30" s="130">
        <v>0</v>
      </c>
      <c r="H30" s="15">
        <f t="shared" si="0"/>
        <v>0</v>
      </c>
      <c r="I30" s="70">
        <f t="shared" si="1"/>
        <v>0</v>
      </c>
      <c r="J30" s="7"/>
    </row>
    <row r="31" spans="2:10" s="9" customFormat="1" ht="15.6" customHeight="1">
      <c r="B31" s="179"/>
      <c r="C31" s="13" t="s">
        <v>255</v>
      </c>
      <c r="D31" s="14" t="s">
        <v>327</v>
      </c>
      <c r="E31" s="15">
        <v>0.58599999999999997</v>
      </c>
      <c r="F31" s="80">
        <v>1570.5464899999995</v>
      </c>
      <c r="G31" s="130">
        <v>0</v>
      </c>
      <c r="H31" s="15">
        <f t="shared" si="0"/>
        <v>0</v>
      </c>
      <c r="I31" s="70">
        <f t="shared" si="1"/>
        <v>0</v>
      </c>
      <c r="J31" s="7"/>
    </row>
    <row r="32" spans="2:10" s="9" customFormat="1" ht="15.6" customHeight="1">
      <c r="B32" s="179"/>
      <c r="C32" s="13" t="s">
        <v>256</v>
      </c>
      <c r="D32" s="14" t="s">
        <v>328</v>
      </c>
      <c r="E32" s="15">
        <v>0.58599999999999997</v>
      </c>
      <c r="F32" s="79">
        <v>1570.5464899999995</v>
      </c>
      <c r="G32" s="130">
        <v>0</v>
      </c>
      <c r="H32" s="15">
        <f t="shared" si="0"/>
        <v>0</v>
      </c>
      <c r="I32" s="70">
        <f t="shared" si="1"/>
        <v>0</v>
      </c>
      <c r="J32" s="7"/>
    </row>
    <row r="33" spans="2:10" s="9" customFormat="1" ht="15.6" customHeight="1">
      <c r="B33" s="179"/>
      <c r="C33" s="13" t="s">
        <v>257</v>
      </c>
      <c r="D33" s="14" t="s">
        <v>329</v>
      </c>
      <c r="E33" s="15">
        <v>0.48199999999999998</v>
      </c>
      <c r="F33" s="80">
        <v>1294.7652199999998</v>
      </c>
      <c r="G33" s="130">
        <v>0</v>
      </c>
      <c r="H33" s="15">
        <f t="shared" si="0"/>
        <v>0</v>
      </c>
      <c r="I33" s="70">
        <f t="shared" si="1"/>
        <v>0</v>
      </c>
      <c r="J33" s="7"/>
    </row>
    <row r="34" spans="2:10" s="9" customFormat="1" ht="15.6" customHeight="1">
      <c r="B34" s="180"/>
      <c r="C34" s="13" t="s">
        <v>258</v>
      </c>
      <c r="D34" s="14" t="s">
        <v>330</v>
      </c>
      <c r="E34" s="15">
        <v>0.48199999999999998</v>
      </c>
      <c r="F34" s="80">
        <v>1294.7652199999998</v>
      </c>
      <c r="G34" s="130">
        <v>0</v>
      </c>
      <c r="H34" s="15">
        <f t="shared" si="0"/>
        <v>0</v>
      </c>
      <c r="I34" s="70">
        <f t="shared" si="1"/>
        <v>0</v>
      </c>
      <c r="J34" s="7"/>
    </row>
    <row r="35" spans="2:10" s="9" customFormat="1" ht="15.6" customHeight="1">
      <c r="B35" s="10" t="s">
        <v>6</v>
      </c>
      <c r="C35" s="10" t="s">
        <v>7</v>
      </c>
      <c r="D35" s="20" t="s">
        <v>8</v>
      </c>
      <c r="E35" s="11" t="s">
        <v>0</v>
      </c>
      <c r="F35" s="50"/>
      <c r="G35" s="58" t="s">
        <v>126</v>
      </c>
      <c r="H35" s="57" t="s">
        <v>127</v>
      </c>
      <c r="I35" s="12" t="s">
        <v>128</v>
      </c>
      <c r="J35" s="7"/>
    </row>
    <row r="36" spans="2:10" s="9" customFormat="1" ht="15.6" customHeight="1">
      <c r="B36" s="179" t="s">
        <v>460</v>
      </c>
      <c r="C36" s="13" t="s">
        <v>18</v>
      </c>
      <c r="D36" s="14" t="s">
        <v>331</v>
      </c>
      <c r="E36" s="15">
        <v>0.14599999999999999</v>
      </c>
      <c r="F36" s="80">
        <v>399.39407999999997</v>
      </c>
      <c r="G36" s="130">
        <v>0</v>
      </c>
      <c r="H36" s="15">
        <f t="shared" ref="H36:H44" si="2">SUM(E36*G36)</f>
        <v>0</v>
      </c>
      <c r="I36" s="70">
        <f t="shared" ref="I36:I44" si="3">SUM(F36*G36)</f>
        <v>0</v>
      </c>
      <c r="J36" s="7"/>
    </row>
    <row r="37" spans="2:10" s="9" customFormat="1" ht="15.6" customHeight="1">
      <c r="B37" s="179"/>
      <c r="C37" s="13" t="s">
        <v>19</v>
      </c>
      <c r="D37" s="14" t="s">
        <v>20</v>
      </c>
      <c r="E37" s="15">
        <v>7.0999999999999994E-2</v>
      </c>
      <c r="F37" s="80">
        <v>188.66692999999995</v>
      </c>
      <c r="G37" s="130">
        <v>0</v>
      </c>
      <c r="H37" s="15">
        <f t="shared" si="2"/>
        <v>0</v>
      </c>
      <c r="I37" s="70">
        <f t="shared" si="3"/>
        <v>0</v>
      </c>
      <c r="J37" s="7"/>
    </row>
    <row r="38" spans="2:10" s="9" customFormat="1" ht="15.6" customHeight="1">
      <c r="B38" s="179"/>
      <c r="C38" s="13" t="s">
        <v>21</v>
      </c>
      <c r="D38" s="14" t="s">
        <v>22</v>
      </c>
      <c r="E38" s="15">
        <v>9.6000000000000002E-2</v>
      </c>
      <c r="F38" s="80">
        <v>251.95993999999996</v>
      </c>
      <c r="G38" s="130">
        <v>0</v>
      </c>
      <c r="H38" s="15">
        <f t="shared" si="2"/>
        <v>0</v>
      </c>
      <c r="I38" s="70">
        <f t="shared" si="3"/>
        <v>0</v>
      </c>
      <c r="J38" s="7"/>
    </row>
    <row r="39" spans="2:10" s="9" customFormat="1" ht="15.6" customHeight="1">
      <c r="B39" s="179"/>
      <c r="C39" s="13" t="s">
        <v>23</v>
      </c>
      <c r="D39" s="14" t="s">
        <v>24</v>
      </c>
      <c r="E39" s="15">
        <v>1.9E-2</v>
      </c>
      <c r="F39" s="80">
        <v>50.359189999999991</v>
      </c>
      <c r="G39" s="130">
        <v>0</v>
      </c>
      <c r="H39" s="15">
        <f t="shared" si="2"/>
        <v>0</v>
      </c>
      <c r="I39" s="70">
        <f t="shared" si="3"/>
        <v>0</v>
      </c>
      <c r="J39" s="7"/>
    </row>
    <row r="40" spans="2:10" s="9" customFormat="1" ht="15.6" customHeight="1">
      <c r="B40" s="179"/>
      <c r="C40" s="13" t="s">
        <v>25</v>
      </c>
      <c r="D40" s="14" t="s">
        <v>26</v>
      </c>
      <c r="E40" s="15">
        <v>1.9E-2</v>
      </c>
      <c r="F40" s="80">
        <v>50.359189999999991</v>
      </c>
      <c r="G40" s="130">
        <v>0</v>
      </c>
      <c r="H40" s="15">
        <f t="shared" si="2"/>
        <v>0</v>
      </c>
      <c r="I40" s="70">
        <f t="shared" si="3"/>
        <v>0</v>
      </c>
      <c r="J40" s="7"/>
    </row>
    <row r="41" spans="2:10" s="9" customFormat="1" ht="15.6" customHeight="1">
      <c r="B41" s="179"/>
      <c r="C41" s="13" t="s">
        <v>362</v>
      </c>
      <c r="D41" s="14" t="s">
        <v>426</v>
      </c>
      <c r="E41" s="15">
        <v>0.10199999999999999</v>
      </c>
      <c r="F41" s="80">
        <v>279.60294999999996</v>
      </c>
      <c r="G41" s="130">
        <v>0</v>
      </c>
      <c r="H41" s="15">
        <f t="shared" si="2"/>
        <v>0</v>
      </c>
      <c r="I41" s="70">
        <f t="shared" si="3"/>
        <v>0</v>
      </c>
      <c r="J41" s="7"/>
    </row>
    <row r="42" spans="2:10" s="9" customFormat="1" ht="15.6" customHeight="1">
      <c r="B42" s="179"/>
      <c r="C42" s="13" t="s">
        <v>421</v>
      </c>
      <c r="D42" s="14" t="s">
        <v>427</v>
      </c>
      <c r="E42" s="15">
        <v>0.36</v>
      </c>
      <c r="F42" s="80">
        <v>983.14143999999999</v>
      </c>
      <c r="G42" s="130">
        <v>0</v>
      </c>
      <c r="H42" s="15">
        <f t="shared" si="2"/>
        <v>0</v>
      </c>
      <c r="I42" s="70">
        <f t="shared" si="3"/>
        <v>0</v>
      </c>
      <c r="J42" s="7"/>
    </row>
    <row r="43" spans="2:10" s="9" customFormat="1" ht="15.6" customHeight="1">
      <c r="B43" s="179"/>
      <c r="C43" s="13" t="s">
        <v>363</v>
      </c>
      <c r="D43" s="14" t="s">
        <v>428</v>
      </c>
      <c r="E43" s="15">
        <v>0.10199999999999999</v>
      </c>
      <c r="F43" s="80">
        <v>279.60294999999996</v>
      </c>
      <c r="G43" s="130">
        <v>0</v>
      </c>
      <c r="H43" s="15">
        <f t="shared" si="2"/>
        <v>0</v>
      </c>
      <c r="I43" s="70">
        <f t="shared" si="3"/>
        <v>0</v>
      </c>
      <c r="J43" s="7"/>
    </row>
    <row r="44" spans="2:10" s="9" customFormat="1" ht="15.6" customHeight="1">
      <c r="B44" s="180"/>
      <c r="C44" s="13" t="s">
        <v>364</v>
      </c>
      <c r="D44" s="14" t="s">
        <v>429</v>
      </c>
      <c r="E44" s="15">
        <v>0.1</v>
      </c>
      <c r="F44" s="80">
        <v>272.83657999999997</v>
      </c>
      <c r="G44" s="130">
        <v>0</v>
      </c>
      <c r="H44" s="15">
        <f t="shared" si="2"/>
        <v>0</v>
      </c>
      <c r="I44" s="70">
        <f t="shared" si="3"/>
        <v>0</v>
      </c>
      <c r="J44" s="7"/>
    </row>
    <row r="45" spans="2:10" s="9" customFormat="1" ht="15.6" customHeight="1" thickBot="1">
      <c r="B45" s="10" t="s">
        <v>6</v>
      </c>
      <c r="C45" s="10" t="s">
        <v>7</v>
      </c>
      <c r="D45" s="20" t="s">
        <v>8</v>
      </c>
      <c r="E45" s="11" t="s">
        <v>0</v>
      </c>
      <c r="F45" s="50"/>
      <c r="G45" s="58" t="s">
        <v>126</v>
      </c>
      <c r="H45" s="57" t="s">
        <v>127</v>
      </c>
      <c r="I45" s="12" t="s">
        <v>128</v>
      </c>
      <c r="J45" s="7"/>
    </row>
    <row r="46" spans="2:10" s="9" customFormat="1" ht="15.6" customHeight="1">
      <c r="B46" s="216" t="s">
        <v>27</v>
      </c>
      <c r="C46" s="13" t="s">
        <v>28</v>
      </c>
      <c r="D46" s="14" t="s">
        <v>356</v>
      </c>
      <c r="E46" s="15">
        <v>6.2E-2</v>
      </c>
      <c r="F46" s="82">
        <v>163.89017999999996</v>
      </c>
      <c r="G46" s="130">
        <v>0</v>
      </c>
      <c r="H46" s="15">
        <f>SUM(E46*G46)</f>
        <v>0</v>
      </c>
      <c r="I46" s="70">
        <f>SUM(F46*G46)</f>
        <v>0</v>
      </c>
      <c r="J46" s="7"/>
    </row>
    <row r="47" spans="2:10" s="9" customFormat="1" ht="15.6" customHeight="1">
      <c r="B47" s="181"/>
      <c r="C47" s="13" t="s">
        <v>29</v>
      </c>
      <c r="D47" s="14" t="s">
        <v>357</v>
      </c>
      <c r="E47" s="15">
        <v>0.129</v>
      </c>
      <c r="F47" s="80">
        <v>342.44677000000013</v>
      </c>
      <c r="G47" s="130">
        <v>0</v>
      </c>
      <c r="H47" s="15">
        <f>SUM(E47*G47)</f>
        <v>0</v>
      </c>
      <c r="I47" s="70">
        <f>SUM(F47*G47)</f>
        <v>0</v>
      </c>
      <c r="J47" s="7"/>
    </row>
    <row r="48" spans="2:10" s="9" customFormat="1" ht="15.6" customHeight="1">
      <c r="B48" s="181"/>
      <c r="C48" s="13" t="s">
        <v>30</v>
      </c>
      <c r="D48" s="14" t="s">
        <v>31</v>
      </c>
      <c r="E48" s="15">
        <v>0.13300000000000001</v>
      </c>
      <c r="F48" s="80">
        <v>354.28969999999998</v>
      </c>
      <c r="G48" s="130">
        <v>0</v>
      </c>
      <c r="H48" s="15">
        <f>SUM(E48*G48)</f>
        <v>0</v>
      </c>
      <c r="I48" s="70">
        <f>SUM(F48*G48)</f>
        <v>0</v>
      </c>
      <c r="J48" s="7"/>
    </row>
    <row r="49" spans="2:10" s="9" customFormat="1" ht="15.6" customHeight="1" thickBot="1">
      <c r="B49" s="10" t="s">
        <v>6</v>
      </c>
      <c r="C49" s="10" t="s">
        <v>7</v>
      </c>
      <c r="D49" s="20" t="s">
        <v>8</v>
      </c>
      <c r="E49" s="11" t="s">
        <v>0</v>
      </c>
      <c r="F49" s="50"/>
      <c r="G49" s="58" t="s">
        <v>126</v>
      </c>
      <c r="H49" s="57" t="s">
        <v>127</v>
      </c>
      <c r="I49" s="12" t="s">
        <v>128</v>
      </c>
      <c r="J49" s="7"/>
    </row>
    <row r="50" spans="2:10" s="9" customFormat="1" ht="15.6" customHeight="1">
      <c r="B50" s="212" t="s">
        <v>32</v>
      </c>
      <c r="C50" s="13" t="s">
        <v>33</v>
      </c>
      <c r="D50" s="14" t="s">
        <v>34</v>
      </c>
      <c r="E50" s="15">
        <v>7.1999999999999995E-2</v>
      </c>
      <c r="F50" s="82">
        <v>189.95033000000004</v>
      </c>
      <c r="G50" s="130">
        <v>0</v>
      </c>
      <c r="H50" s="15">
        <f t="shared" ref="H50:H74" si="4">SUM(E50*G50)</f>
        <v>0</v>
      </c>
      <c r="I50" s="70">
        <f t="shared" ref="I50:I74" si="5">SUM(F50*G50)</f>
        <v>0</v>
      </c>
      <c r="J50" s="7"/>
    </row>
    <row r="51" spans="2:10" s="9" customFormat="1" ht="15.6" customHeight="1">
      <c r="B51" s="179"/>
      <c r="C51" s="13" t="s">
        <v>35</v>
      </c>
      <c r="D51" s="14" t="s">
        <v>36</v>
      </c>
      <c r="E51" s="15">
        <v>7.1999999999999995E-2</v>
      </c>
      <c r="F51" s="80">
        <v>189.95033000000004</v>
      </c>
      <c r="G51" s="130">
        <v>0</v>
      </c>
      <c r="H51" s="15">
        <f t="shared" si="4"/>
        <v>0</v>
      </c>
      <c r="I51" s="70">
        <f t="shared" si="5"/>
        <v>0</v>
      </c>
      <c r="J51" s="7"/>
    </row>
    <row r="52" spans="2:10" s="9" customFormat="1" ht="15.6" customHeight="1">
      <c r="B52" s="179"/>
      <c r="C52" s="13" t="s">
        <v>37</v>
      </c>
      <c r="D52" s="14" t="s">
        <v>38</v>
      </c>
      <c r="E52" s="15">
        <v>6.9000000000000006E-2</v>
      </c>
      <c r="F52" s="80">
        <v>183.29091000000003</v>
      </c>
      <c r="G52" s="130">
        <v>0</v>
      </c>
      <c r="H52" s="15">
        <f t="shared" si="4"/>
        <v>0</v>
      </c>
      <c r="I52" s="70">
        <f t="shared" si="5"/>
        <v>0</v>
      </c>
      <c r="J52" s="7"/>
    </row>
    <row r="53" spans="2:10" s="9" customFormat="1" ht="15.6" customHeight="1">
      <c r="B53" s="179"/>
      <c r="C53" s="13" t="s">
        <v>39</v>
      </c>
      <c r="D53" s="14" t="s">
        <v>40</v>
      </c>
      <c r="E53" s="15">
        <v>7.3999999999999996E-2</v>
      </c>
      <c r="F53" s="80">
        <v>195.13383999999996</v>
      </c>
      <c r="G53" s="130">
        <v>0</v>
      </c>
      <c r="H53" s="15">
        <f t="shared" si="4"/>
        <v>0</v>
      </c>
      <c r="I53" s="70">
        <f t="shared" si="5"/>
        <v>0</v>
      </c>
      <c r="J53" s="7"/>
    </row>
    <row r="54" spans="2:10" s="9" customFormat="1" ht="15.6" customHeight="1">
      <c r="B54" s="179"/>
      <c r="C54" s="13" t="s">
        <v>41</v>
      </c>
      <c r="D54" s="14" t="s">
        <v>42</v>
      </c>
      <c r="E54" s="15">
        <v>5.1999999999999998E-2</v>
      </c>
      <c r="F54" s="80">
        <v>136.73913999999996</v>
      </c>
      <c r="G54" s="130">
        <v>0</v>
      </c>
      <c r="H54" s="15">
        <f t="shared" si="4"/>
        <v>0</v>
      </c>
      <c r="I54" s="70">
        <f t="shared" si="5"/>
        <v>0</v>
      </c>
      <c r="J54" s="7"/>
    </row>
    <row r="55" spans="2:10" s="9" customFormat="1" ht="15.6" customHeight="1">
      <c r="B55" s="179"/>
      <c r="C55" s="13" t="s">
        <v>43</v>
      </c>
      <c r="D55" s="14" t="s">
        <v>358</v>
      </c>
      <c r="E55" s="15">
        <v>0.122</v>
      </c>
      <c r="F55" s="80">
        <v>325.22781999999989</v>
      </c>
      <c r="G55" s="130">
        <v>0</v>
      </c>
      <c r="H55" s="15">
        <f t="shared" si="4"/>
        <v>0</v>
      </c>
      <c r="I55" s="70">
        <f t="shared" si="5"/>
        <v>0</v>
      </c>
      <c r="J55" s="7"/>
    </row>
    <row r="56" spans="2:10" s="9" customFormat="1" ht="15.6" customHeight="1">
      <c r="B56" s="179"/>
      <c r="C56" s="13" t="s">
        <v>44</v>
      </c>
      <c r="D56" s="14" t="s">
        <v>45</v>
      </c>
      <c r="E56" s="15">
        <v>0.122</v>
      </c>
      <c r="F56" s="80">
        <v>325.22781999999989</v>
      </c>
      <c r="G56" s="130">
        <v>0</v>
      </c>
      <c r="H56" s="15">
        <f t="shared" si="4"/>
        <v>0</v>
      </c>
      <c r="I56" s="70">
        <f t="shared" si="5"/>
        <v>0</v>
      </c>
      <c r="J56" s="7"/>
    </row>
    <row r="57" spans="2:10" s="9" customFormat="1" ht="15.6" customHeight="1">
      <c r="B57" s="179"/>
      <c r="C57" s="13" t="s">
        <v>46</v>
      </c>
      <c r="D57" s="14" t="s">
        <v>47</v>
      </c>
      <c r="E57" s="15">
        <v>6.2E-2</v>
      </c>
      <c r="F57" s="80">
        <v>164.98106999999996</v>
      </c>
      <c r="G57" s="130">
        <v>0</v>
      </c>
      <c r="H57" s="15">
        <f t="shared" si="4"/>
        <v>0</v>
      </c>
      <c r="I57" s="70">
        <f t="shared" si="5"/>
        <v>0</v>
      </c>
      <c r="J57" s="7"/>
    </row>
    <row r="58" spans="2:10" s="9" customFormat="1" ht="15.6" customHeight="1">
      <c r="B58" s="179"/>
      <c r="C58" s="13" t="s">
        <v>48</v>
      </c>
      <c r="D58" s="14" t="s">
        <v>359</v>
      </c>
      <c r="E58" s="15">
        <v>9.8000000000000004E-2</v>
      </c>
      <c r="F58" s="80">
        <v>259.54626000000002</v>
      </c>
      <c r="G58" s="130">
        <v>0</v>
      </c>
      <c r="H58" s="15">
        <f t="shared" si="4"/>
        <v>0</v>
      </c>
      <c r="I58" s="70">
        <f t="shared" si="5"/>
        <v>0</v>
      </c>
      <c r="J58" s="7"/>
    </row>
    <row r="59" spans="2:10" s="9" customFormat="1" ht="15.6" customHeight="1">
      <c r="B59" s="179"/>
      <c r="C59" s="13" t="s">
        <v>49</v>
      </c>
      <c r="D59" s="14" t="s">
        <v>50</v>
      </c>
      <c r="E59" s="15">
        <v>0.107</v>
      </c>
      <c r="F59" s="80">
        <v>283.02534999999995</v>
      </c>
      <c r="G59" s="130">
        <v>0</v>
      </c>
      <c r="H59" s="15">
        <f t="shared" si="4"/>
        <v>0</v>
      </c>
      <c r="I59" s="70">
        <f t="shared" si="5"/>
        <v>0</v>
      </c>
      <c r="J59" s="7"/>
    </row>
    <row r="60" spans="2:10" s="9" customFormat="1" ht="15.6" customHeight="1">
      <c r="B60" s="179"/>
      <c r="C60" s="13" t="s">
        <v>51</v>
      </c>
      <c r="D60" s="14" t="s">
        <v>52</v>
      </c>
      <c r="E60" s="15">
        <v>0.106</v>
      </c>
      <c r="F60" s="80">
        <v>277.85609999999997</v>
      </c>
      <c r="G60" s="130">
        <v>0</v>
      </c>
      <c r="H60" s="15">
        <f t="shared" si="4"/>
        <v>0</v>
      </c>
      <c r="I60" s="70">
        <f t="shared" si="5"/>
        <v>0</v>
      </c>
      <c r="J60" s="7"/>
    </row>
    <row r="61" spans="2:10" s="9" customFormat="1" ht="15.6" customHeight="1">
      <c r="B61" s="179"/>
      <c r="C61" s="13" t="s">
        <v>53</v>
      </c>
      <c r="D61" s="14" t="s">
        <v>54</v>
      </c>
      <c r="E61" s="15">
        <v>0.13600000000000001</v>
      </c>
      <c r="F61" s="80">
        <v>358.21833000000004</v>
      </c>
      <c r="G61" s="130">
        <v>0</v>
      </c>
      <c r="H61" s="15">
        <f t="shared" si="4"/>
        <v>0</v>
      </c>
      <c r="I61" s="70">
        <f t="shared" si="5"/>
        <v>0</v>
      </c>
      <c r="J61" s="7"/>
    </row>
    <row r="62" spans="2:10" s="9" customFormat="1" ht="15.6" customHeight="1">
      <c r="B62" s="179"/>
      <c r="C62" s="13" t="s">
        <v>55</v>
      </c>
      <c r="D62" s="14" t="s">
        <v>56</v>
      </c>
      <c r="E62" s="15">
        <v>0.13300000000000001</v>
      </c>
      <c r="F62" s="80">
        <v>352.20060999999987</v>
      </c>
      <c r="G62" s="130">
        <v>0</v>
      </c>
      <c r="H62" s="15">
        <f t="shared" si="4"/>
        <v>0</v>
      </c>
      <c r="I62" s="70">
        <f t="shared" si="5"/>
        <v>0</v>
      </c>
      <c r="J62" s="7"/>
    </row>
    <row r="63" spans="2:10" s="9" customFormat="1" ht="15.6" customHeight="1">
      <c r="B63" s="179"/>
      <c r="C63" s="13" t="s">
        <v>57</v>
      </c>
      <c r="D63" s="14" t="s">
        <v>58</v>
      </c>
      <c r="E63" s="15">
        <v>0.06</v>
      </c>
      <c r="F63" s="80">
        <v>159.12733999999992</v>
      </c>
      <c r="G63" s="130">
        <v>0</v>
      </c>
      <c r="H63" s="15">
        <f t="shared" si="4"/>
        <v>0</v>
      </c>
      <c r="I63" s="70">
        <f t="shared" si="5"/>
        <v>0</v>
      </c>
      <c r="J63" s="7"/>
    </row>
    <row r="64" spans="2:10" s="9" customFormat="1" ht="15.6" customHeight="1">
      <c r="B64" s="179"/>
      <c r="C64" s="13" t="s">
        <v>59</v>
      </c>
      <c r="D64" s="14" t="s">
        <v>60</v>
      </c>
      <c r="E64" s="15">
        <v>9.2999999999999999E-2</v>
      </c>
      <c r="F64" s="80">
        <v>246.58391999999998</v>
      </c>
      <c r="G64" s="130">
        <v>0</v>
      </c>
      <c r="H64" s="15">
        <f t="shared" si="4"/>
        <v>0</v>
      </c>
      <c r="I64" s="70">
        <f t="shared" si="5"/>
        <v>0</v>
      </c>
      <c r="J64" s="7"/>
    </row>
    <row r="65" spans="2:10" s="9" customFormat="1" ht="15.6" customHeight="1">
      <c r="B65" s="179"/>
      <c r="C65" s="13" t="s">
        <v>61</v>
      </c>
      <c r="D65" s="14" t="s">
        <v>123</v>
      </c>
      <c r="E65" s="15">
        <v>0.12</v>
      </c>
      <c r="F65" s="80">
        <v>318.24041999999992</v>
      </c>
      <c r="G65" s="130">
        <v>0</v>
      </c>
      <c r="H65" s="15">
        <f t="shared" si="4"/>
        <v>0</v>
      </c>
      <c r="I65" s="70">
        <f t="shared" si="5"/>
        <v>0</v>
      </c>
      <c r="J65" s="7"/>
    </row>
    <row r="66" spans="2:10" s="9" customFormat="1" ht="15.6" customHeight="1">
      <c r="B66" s="179"/>
      <c r="C66" s="13" t="s">
        <v>62</v>
      </c>
      <c r="D66" s="14" t="s">
        <v>124</v>
      </c>
      <c r="E66" s="15">
        <v>0.127</v>
      </c>
      <c r="F66" s="80">
        <v>336.87823999999995</v>
      </c>
      <c r="G66" s="130">
        <v>0</v>
      </c>
      <c r="H66" s="15">
        <f t="shared" si="4"/>
        <v>0</v>
      </c>
      <c r="I66" s="70">
        <f t="shared" si="5"/>
        <v>0</v>
      </c>
      <c r="J66" s="7"/>
    </row>
    <row r="67" spans="2:10" s="9" customFormat="1" ht="15.6" customHeight="1">
      <c r="B67" s="179"/>
      <c r="C67" s="13" t="s">
        <v>63</v>
      </c>
      <c r="D67" s="14" t="s">
        <v>125</v>
      </c>
      <c r="E67" s="15">
        <v>0.12</v>
      </c>
      <c r="F67" s="80">
        <v>318.13346999999987</v>
      </c>
      <c r="G67" s="130">
        <v>0</v>
      </c>
      <c r="H67" s="15">
        <f t="shared" si="4"/>
        <v>0</v>
      </c>
      <c r="I67" s="70">
        <f t="shared" si="5"/>
        <v>0</v>
      </c>
      <c r="J67" s="7"/>
    </row>
    <row r="68" spans="2:10" s="9" customFormat="1" ht="15.6" customHeight="1">
      <c r="B68" s="179"/>
      <c r="C68" s="138" t="s">
        <v>64</v>
      </c>
      <c r="D68" s="137" t="s">
        <v>65</v>
      </c>
      <c r="E68" s="136">
        <v>0.08</v>
      </c>
      <c r="F68" s="80">
        <v>212.16028000000003</v>
      </c>
      <c r="G68" s="130">
        <v>0</v>
      </c>
      <c r="H68" s="15">
        <f t="shared" si="4"/>
        <v>0</v>
      </c>
      <c r="I68" s="70">
        <f t="shared" si="5"/>
        <v>0</v>
      </c>
      <c r="J68" s="7"/>
    </row>
    <row r="69" spans="2:10" s="9" customFormat="1" ht="15.6" customHeight="1">
      <c r="B69" s="179"/>
      <c r="C69" s="13" t="s">
        <v>66</v>
      </c>
      <c r="D69" s="14" t="s">
        <v>67</v>
      </c>
      <c r="E69" s="15">
        <v>0.30299999999999999</v>
      </c>
      <c r="F69" s="80">
        <v>803.63655999999969</v>
      </c>
      <c r="G69" s="130">
        <v>0</v>
      </c>
      <c r="H69" s="15">
        <f t="shared" si="4"/>
        <v>0</v>
      </c>
      <c r="I69" s="70">
        <f t="shared" si="5"/>
        <v>0</v>
      </c>
      <c r="J69" s="7"/>
    </row>
    <row r="70" spans="2:10" s="9" customFormat="1" ht="15.6" customHeight="1">
      <c r="B70" s="179"/>
      <c r="C70" s="13" t="s">
        <v>259</v>
      </c>
      <c r="D70" s="14" t="s">
        <v>332</v>
      </c>
      <c r="E70" s="15">
        <v>0.25</v>
      </c>
      <c r="F70" s="80">
        <v>663.00443999999993</v>
      </c>
      <c r="G70" s="130">
        <v>0</v>
      </c>
      <c r="H70" s="15">
        <f t="shared" si="4"/>
        <v>0</v>
      </c>
      <c r="I70" s="70">
        <f t="shared" si="5"/>
        <v>0</v>
      </c>
      <c r="J70" s="7"/>
    </row>
    <row r="71" spans="2:10" s="9" customFormat="1" ht="15.6" customHeight="1">
      <c r="B71" s="179"/>
      <c r="C71" s="13" t="s">
        <v>395</v>
      </c>
      <c r="D71" s="14" t="s">
        <v>396</v>
      </c>
      <c r="E71" s="15">
        <v>0.14699999999999999</v>
      </c>
      <c r="F71" s="80">
        <v>389.91405037037043</v>
      </c>
      <c r="G71" s="130">
        <v>0</v>
      </c>
      <c r="H71" s="15">
        <f t="shared" si="4"/>
        <v>0</v>
      </c>
      <c r="I71" s="70">
        <f t="shared" si="5"/>
        <v>0</v>
      </c>
      <c r="J71" s="7"/>
    </row>
    <row r="72" spans="2:10" s="9" customFormat="1" ht="15.6" customHeight="1">
      <c r="B72" s="179"/>
      <c r="C72" s="13" t="s">
        <v>413</v>
      </c>
      <c r="D72" s="14" t="s">
        <v>414</v>
      </c>
      <c r="E72" s="15">
        <v>0.154</v>
      </c>
      <c r="F72" s="80">
        <v>408.37407142857143</v>
      </c>
      <c r="G72" s="130">
        <v>0</v>
      </c>
      <c r="H72" s="15">
        <f t="shared" si="4"/>
        <v>0</v>
      </c>
      <c r="I72" s="70">
        <f t="shared" si="5"/>
        <v>0</v>
      </c>
      <c r="J72" s="7"/>
    </row>
    <row r="73" spans="2:10" s="9" customFormat="1" ht="15.6" customHeight="1">
      <c r="B73" s="179"/>
      <c r="C73" s="13" t="s">
        <v>424</v>
      </c>
      <c r="D73" s="14" t="s">
        <v>423</v>
      </c>
      <c r="E73" s="15">
        <v>0.33400000000000002</v>
      </c>
      <c r="F73" s="80">
        <v>885.73850999999979</v>
      </c>
      <c r="G73" s="130">
        <v>0</v>
      </c>
      <c r="H73" s="15">
        <f t="shared" ref="H73" si="6">SUM(E73*G73)</f>
        <v>0</v>
      </c>
      <c r="I73" s="70">
        <f t="shared" ref="I73" si="7">SUM(F73*G73)</f>
        <v>0</v>
      </c>
      <c r="J73" s="7"/>
    </row>
    <row r="74" spans="2:10" s="9" customFormat="1" ht="15.6" customHeight="1">
      <c r="B74" s="180"/>
      <c r="C74" s="13" t="s">
        <v>457</v>
      </c>
      <c r="D74" s="14" t="s">
        <v>447</v>
      </c>
      <c r="E74" s="15">
        <v>0.14000000000000001</v>
      </c>
      <c r="F74" s="80">
        <v>371.28</v>
      </c>
      <c r="G74" s="130">
        <v>0</v>
      </c>
      <c r="H74" s="15">
        <f t="shared" si="4"/>
        <v>0</v>
      </c>
      <c r="I74" s="70">
        <f t="shared" si="5"/>
        <v>0</v>
      </c>
      <c r="J74" s="7"/>
    </row>
    <row r="75" spans="2:10" s="9" customFormat="1" ht="15.6" customHeight="1" thickBot="1">
      <c r="B75" s="10" t="s">
        <v>6</v>
      </c>
      <c r="C75" s="10" t="s">
        <v>7</v>
      </c>
      <c r="D75" s="20" t="s">
        <v>8</v>
      </c>
      <c r="E75" s="56" t="s">
        <v>0</v>
      </c>
      <c r="F75" s="50"/>
      <c r="G75" s="58" t="s">
        <v>126</v>
      </c>
      <c r="H75" s="57" t="s">
        <v>127</v>
      </c>
      <c r="I75" s="12" t="s">
        <v>128</v>
      </c>
      <c r="J75" s="7"/>
    </row>
    <row r="76" spans="2:10" s="9" customFormat="1" ht="15.6" customHeight="1">
      <c r="B76" s="212" t="s">
        <v>415</v>
      </c>
      <c r="C76" s="13" t="s">
        <v>68</v>
      </c>
      <c r="D76" s="14" t="s">
        <v>69</v>
      </c>
      <c r="E76" s="15">
        <v>0.122</v>
      </c>
      <c r="F76" s="82">
        <v>325.22781999999989</v>
      </c>
      <c r="G76" s="130">
        <v>0</v>
      </c>
      <c r="H76" s="15">
        <f t="shared" ref="H76:H82" si="8">SUM(E76*G76)</f>
        <v>0</v>
      </c>
      <c r="I76" s="70">
        <f t="shared" ref="I76:I82" si="9">SUM(F76*G76)</f>
        <v>0</v>
      </c>
      <c r="J76" s="7"/>
    </row>
    <row r="77" spans="2:10" s="9" customFormat="1" ht="15.6" customHeight="1">
      <c r="B77" s="179"/>
      <c r="C77" s="13" t="s">
        <v>70</v>
      </c>
      <c r="D77" s="14" t="s">
        <v>71</v>
      </c>
      <c r="E77" s="15">
        <v>0.16700000000000001</v>
      </c>
      <c r="F77" s="80">
        <v>442.6303999999999</v>
      </c>
      <c r="G77" s="130">
        <v>0</v>
      </c>
      <c r="H77" s="15">
        <f t="shared" si="8"/>
        <v>0</v>
      </c>
      <c r="I77" s="70">
        <f t="shared" si="9"/>
        <v>0</v>
      </c>
      <c r="J77" s="7"/>
    </row>
    <row r="78" spans="2:10" s="9" customFormat="1" ht="15.6" customHeight="1">
      <c r="B78" s="179"/>
      <c r="C78" s="133">
        <v>463</v>
      </c>
      <c r="D78" s="132" t="s">
        <v>72</v>
      </c>
      <c r="E78" s="131">
        <v>0.114</v>
      </c>
      <c r="F78" s="80">
        <v>302.2906099999999</v>
      </c>
      <c r="G78" s="130">
        <v>0</v>
      </c>
      <c r="H78" s="15">
        <f t="shared" si="8"/>
        <v>0</v>
      </c>
      <c r="I78" s="70">
        <f t="shared" si="9"/>
        <v>0</v>
      </c>
      <c r="J78" s="7"/>
    </row>
    <row r="79" spans="2:10" s="9" customFormat="1" ht="15.6" customHeight="1">
      <c r="B79" s="179"/>
      <c r="C79" s="133">
        <v>464</v>
      </c>
      <c r="D79" s="132" t="s">
        <v>73</v>
      </c>
      <c r="E79" s="131">
        <v>0.115</v>
      </c>
      <c r="F79" s="80">
        <v>304.81462999999991</v>
      </c>
      <c r="G79" s="130">
        <v>0</v>
      </c>
      <c r="H79" s="15">
        <f t="shared" si="8"/>
        <v>0</v>
      </c>
      <c r="I79" s="70">
        <f t="shared" si="9"/>
        <v>0</v>
      </c>
      <c r="J79" s="7"/>
    </row>
    <row r="80" spans="2:10" s="9" customFormat="1" ht="15.6" customHeight="1">
      <c r="B80" s="179"/>
      <c r="C80" s="133">
        <v>470</v>
      </c>
      <c r="D80" s="132" t="s">
        <v>74</v>
      </c>
      <c r="E80" s="131">
        <v>0.122</v>
      </c>
      <c r="F80" s="80">
        <v>323.45244999999994</v>
      </c>
      <c r="G80" s="130">
        <v>0</v>
      </c>
      <c r="H80" s="15">
        <f t="shared" si="8"/>
        <v>0</v>
      </c>
      <c r="I80" s="70">
        <f t="shared" si="9"/>
        <v>0</v>
      </c>
      <c r="J80" s="7"/>
    </row>
    <row r="81" spans="2:10" s="9" customFormat="1" ht="15.6" customHeight="1">
      <c r="B81" s="179"/>
      <c r="C81" s="133">
        <v>471</v>
      </c>
      <c r="D81" s="132" t="s">
        <v>75</v>
      </c>
      <c r="E81" s="131">
        <v>0.122</v>
      </c>
      <c r="F81" s="80">
        <v>323.45244999999994</v>
      </c>
      <c r="G81" s="130">
        <v>0</v>
      </c>
      <c r="H81" s="15">
        <f t="shared" si="8"/>
        <v>0</v>
      </c>
      <c r="I81" s="70">
        <f t="shared" si="9"/>
        <v>0</v>
      </c>
      <c r="J81" s="7"/>
    </row>
    <row r="82" spans="2:10" s="9" customFormat="1" ht="15.6" customHeight="1">
      <c r="B82" s="180"/>
      <c r="C82" s="133">
        <v>520</v>
      </c>
      <c r="D82" s="14" t="s">
        <v>333</v>
      </c>
      <c r="E82" s="131">
        <v>2.1000000000000001E-2</v>
      </c>
      <c r="F82" s="80">
        <v>55.57121999999999</v>
      </c>
      <c r="G82" s="130">
        <v>0</v>
      </c>
      <c r="H82" s="15">
        <f t="shared" si="8"/>
        <v>0</v>
      </c>
      <c r="I82" s="70">
        <f t="shared" si="9"/>
        <v>0</v>
      </c>
      <c r="J82" s="7"/>
    </row>
    <row r="83" spans="2:10" s="9" customFormat="1" ht="15.6" customHeight="1" thickBot="1">
      <c r="B83" s="10" t="s">
        <v>6</v>
      </c>
      <c r="C83" s="10" t="s">
        <v>7</v>
      </c>
      <c r="D83" s="20" t="s">
        <v>8</v>
      </c>
      <c r="E83" s="56" t="s">
        <v>0</v>
      </c>
      <c r="F83" s="50" t="s">
        <v>9</v>
      </c>
      <c r="G83" s="58" t="s">
        <v>126</v>
      </c>
      <c r="H83" s="57" t="s">
        <v>127</v>
      </c>
      <c r="I83" s="12" t="s">
        <v>128</v>
      </c>
      <c r="J83" s="7"/>
    </row>
    <row r="84" spans="2:10" s="9" customFormat="1" ht="15.6" customHeight="1">
      <c r="B84" s="212" t="s">
        <v>76</v>
      </c>
      <c r="C84" s="13" t="s">
        <v>77</v>
      </c>
      <c r="D84" s="14" t="s">
        <v>78</v>
      </c>
      <c r="E84" s="15">
        <v>7.9000000000000001E-2</v>
      </c>
      <c r="F84" s="82">
        <v>210.44194999999993</v>
      </c>
      <c r="G84" s="130">
        <v>0</v>
      </c>
      <c r="H84" s="15">
        <f t="shared" ref="H84:H95" si="10">SUM(E84*G84)</f>
        <v>0</v>
      </c>
      <c r="I84" s="70">
        <f t="shared" ref="I84:I95" si="11">SUM(F84*G84)</f>
        <v>0</v>
      </c>
      <c r="J84" s="7"/>
    </row>
    <row r="85" spans="2:10" s="9" customFormat="1" ht="15.6" customHeight="1">
      <c r="B85" s="179"/>
      <c r="C85" s="13" t="s">
        <v>79</v>
      </c>
      <c r="D85" s="14" t="s">
        <v>80</v>
      </c>
      <c r="E85" s="15">
        <v>0.08</v>
      </c>
      <c r="F85" s="80">
        <v>212.35278999999997</v>
      </c>
      <c r="G85" s="130">
        <v>0</v>
      </c>
      <c r="H85" s="15">
        <f t="shared" si="10"/>
        <v>0</v>
      </c>
      <c r="I85" s="70">
        <f t="shared" si="11"/>
        <v>0</v>
      </c>
      <c r="J85" s="7"/>
    </row>
    <row r="86" spans="2:10" s="9" customFormat="1" ht="15.6" customHeight="1">
      <c r="B86" s="179"/>
      <c r="C86" s="13" t="s">
        <v>81</v>
      </c>
      <c r="D86" s="14" t="s">
        <v>82</v>
      </c>
      <c r="E86" s="15">
        <v>0.06</v>
      </c>
      <c r="F86" s="80">
        <v>159.60505000000001</v>
      </c>
      <c r="G86" s="130">
        <v>0</v>
      </c>
      <c r="H86" s="15">
        <f t="shared" si="10"/>
        <v>0</v>
      </c>
      <c r="I86" s="70">
        <f t="shared" si="11"/>
        <v>0</v>
      </c>
      <c r="J86" s="7"/>
    </row>
    <row r="87" spans="2:10" s="9" customFormat="1" ht="15.6" customHeight="1">
      <c r="B87" s="179"/>
      <c r="C87" s="13" t="s">
        <v>83</v>
      </c>
      <c r="D87" s="14" t="s">
        <v>84</v>
      </c>
      <c r="E87" s="15">
        <v>0.06</v>
      </c>
      <c r="F87" s="80">
        <v>159.60505000000001</v>
      </c>
      <c r="G87" s="130">
        <v>0</v>
      </c>
      <c r="H87" s="15">
        <f t="shared" si="10"/>
        <v>0</v>
      </c>
      <c r="I87" s="70">
        <f t="shared" si="11"/>
        <v>0</v>
      </c>
      <c r="J87" s="7"/>
    </row>
    <row r="88" spans="2:10" s="9" customFormat="1" ht="15.6" customHeight="1">
      <c r="B88" s="179"/>
      <c r="C88" s="13" t="s">
        <v>85</v>
      </c>
      <c r="D88" s="14" t="s">
        <v>86</v>
      </c>
      <c r="E88" s="15">
        <v>0.06</v>
      </c>
      <c r="F88" s="80">
        <v>159.60505000000001</v>
      </c>
      <c r="G88" s="130">
        <v>0</v>
      </c>
      <c r="H88" s="15">
        <f t="shared" si="10"/>
        <v>0</v>
      </c>
      <c r="I88" s="70">
        <f t="shared" si="11"/>
        <v>0</v>
      </c>
      <c r="J88" s="7"/>
    </row>
    <row r="89" spans="2:10" s="9" customFormat="1" ht="15.6" customHeight="1">
      <c r="B89" s="179"/>
      <c r="C89" s="13" t="s">
        <v>87</v>
      </c>
      <c r="D89" s="14" t="s">
        <v>88</v>
      </c>
      <c r="E89" s="15">
        <v>0.06</v>
      </c>
      <c r="F89" s="80">
        <v>159.60505000000001</v>
      </c>
      <c r="G89" s="130">
        <v>0</v>
      </c>
      <c r="H89" s="15">
        <f t="shared" si="10"/>
        <v>0</v>
      </c>
      <c r="I89" s="70">
        <f t="shared" si="11"/>
        <v>0</v>
      </c>
      <c r="J89" s="7"/>
    </row>
    <row r="90" spans="2:10" s="9" customFormat="1" ht="15.6" customHeight="1">
      <c r="B90" s="179"/>
      <c r="C90" s="13" t="s">
        <v>89</v>
      </c>
      <c r="D90" s="14" t="s">
        <v>90</v>
      </c>
      <c r="E90" s="15">
        <v>0.129</v>
      </c>
      <c r="F90" s="80">
        <v>342.26851999999991</v>
      </c>
      <c r="G90" s="130">
        <v>0</v>
      </c>
      <c r="H90" s="15">
        <f t="shared" si="10"/>
        <v>0</v>
      </c>
      <c r="I90" s="70">
        <f t="shared" si="11"/>
        <v>0</v>
      </c>
      <c r="J90" s="7"/>
    </row>
    <row r="91" spans="2:10" s="9" customFormat="1" ht="15.6" customHeight="1">
      <c r="B91" s="179"/>
      <c r="C91" s="13" t="s">
        <v>91</v>
      </c>
      <c r="D91" s="14" t="s">
        <v>92</v>
      </c>
      <c r="E91" s="15">
        <v>0.13300000000000001</v>
      </c>
      <c r="F91" s="80">
        <v>354.28969999999998</v>
      </c>
      <c r="G91" s="130">
        <v>0</v>
      </c>
      <c r="H91" s="15">
        <f t="shared" si="10"/>
        <v>0</v>
      </c>
      <c r="I91" s="70">
        <f t="shared" si="11"/>
        <v>0</v>
      </c>
      <c r="J91" s="7"/>
    </row>
    <row r="92" spans="2:10" s="9" customFormat="1" ht="15.6" customHeight="1">
      <c r="B92" s="179"/>
      <c r="C92" s="13" t="s">
        <v>93</v>
      </c>
      <c r="D92" s="14" t="s">
        <v>94</v>
      </c>
      <c r="E92" s="15">
        <v>0.09</v>
      </c>
      <c r="F92" s="80">
        <v>235.86039999999994</v>
      </c>
      <c r="G92" s="130">
        <v>0</v>
      </c>
      <c r="H92" s="15">
        <f t="shared" si="10"/>
        <v>0</v>
      </c>
      <c r="I92" s="70">
        <f t="shared" si="11"/>
        <v>0</v>
      </c>
      <c r="J92" s="7"/>
    </row>
    <row r="93" spans="2:10" s="9" customFormat="1" ht="15.6" customHeight="1">
      <c r="B93" s="179"/>
      <c r="C93" s="13" t="s">
        <v>95</v>
      </c>
      <c r="D93" s="14" t="s">
        <v>96</v>
      </c>
      <c r="E93" s="15">
        <v>0.08</v>
      </c>
      <c r="F93" s="80">
        <v>209.8145099999999</v>
      </c>
      <c r="G93" s="130">
        <v>0</v>
      </c>
      <c r="H93" s="15">
        <f t="shared" si="10"/>
        <v>0</v>
      </c>
      <c r="I93" s="70">
        <f t="shared" si="11"/>
        <v>0</v>
      </c>
      <c r="J93" s="7"/>
    </row>
    <row r="94" spans="2:10" s="9" customFormat="1" ht="15.6" customHeight="1">
      <c r="B94" s="179"/>
      <c r="C94" s="13" t="s">
        <v>97</v>
      </c>
      <c r="D94" s="14" t="s">
        <v>98</v>
      </c>
      <c r="E94" s="15">
        <v>6.4000000000000001E-2</v>
      </c>
      <c r="F94" s="80">
        <v>168.62449999999998</v>
      </c>
      <c r="G94" s="130">
        <v>0</v>
      </c>
      <c r="H94" s="15">
        <f t="shared" si="10"/>
        <v>0</v>
      </c>
      <c r="I94" s="70">
        <f t="shared" si="11"/>
        <v>0</v>
      </c>
      <c r="J94" s="7"/>
    </row>
    <row r="95" spans="2:10" s="9" customFormat="1" ht="15.6" customHeight="1">
      <c r="B95" s="180"/>
      <c r="C95" s="13" t="s">
        <v>416</v>
      </c>
      <c r="D95" s="14" t="s">
        <v>430</v>
      </c>
      <c r="E95" s="15">
        <v>8.3000000000000004E-2</v>
      </c>
      <c r="F95" s="80">
        <v>220.22984571428566</v>
      </c>
      <c r="G95" s="130">
        <v>0</v>
      </c>
      <c r="H95" s="15">
        <f t="shared" si="10"/>
        <v>0</v>
      </c>
      <c r="I95" s="70">
        <f t="shared" si="11"/>
        <v>0</v>
      </c>
      <c r="J95" s="7"/>
    </row>
    <row r="96" spans="2:10" s="9" customFormat="1" ht="15.6" customHeight="1">
      <c r="B96" s="10" t="s">
        <v>6</v>
      </c>
      <c r="C96" s="10" t="s">
        <v>7</v>
      </c>
      <c r="D96" s="20" t="s">
        <v>8</v>
      </c>
      <c r="E96" s="11" t="s">
        <v>0</v>
      </c>
      <c r="F96" s="50"/>
      <c r="G96" s="58" t="s">
        <v>126</v>
      </c>
      <c r="H96" s="57" t="s">
        <v>127</v>
      </c>
      <c r="I96" s="12" t="s">
        <v>128</v>
      </c>
      <c r="J96" s="7"/>
    </row>
    <row r="97" spans="2:10" s="9" customFormat="1" ht="15.6" customHeight="1">
      <c r="B97" s="212" t="s">
        <v>400</v>
      </c>
      <c r="C97" s="135" t="s">
        <v>338</v>
      </c>
      <c r="D97" s="134" t="s">
        <v>369</v>
      </c>
      <c r="E97" s="15">
        <v>0.14499999999999999</v>
      </c>
      <c r="F97" s="81">
        <v>384.53515999999973</v>
      </c>
      <c r="G97" s="130">
        <v>0</v>
      </c>
      <c r="H97" s="15">
        <f t="shared" ref="H97:H102" si="12">SUM(E97*G97)</f>
        <v>0</v>
      </c>
      <c r="I97" s="70">
        <f t="shared" ref="I97:I102" si="13">SUM(F97*G97)</f>
        <v>0</v>
      </c>
      <c r="J97" s="7"/>
    </row>
    <row r="98" spans="2:10" s="9" customFormat="1" ht="15.6" customHeight="1">
      <c r="B98" s="179"/>
      <c r="C98" s="135" t="s">
        <v>340</v>
      </c>
      <c r="D98" s="134" t="s">
        <v>387</v>
      </c>
      <c r="E98" s="15">
        <v>7.2999999999999995E-2</v>
      </c>
      <c r="F98" s="81">
        <v>193.53671999999986</v>
      </c>
      <c r="G98" s="130">
        <v>0</v>
      </c>
      <c r="H98" s="15">
        <f t="shared" si="12"/>
        <v>0</v>
      </c>
      <c r="I98" s="70">
        <f t="shared" si="13"/>
        <v>0</v>
      </c>
      <c r="J98" s="7"/>
    </row>
    <row r="99" spans="2:10" s="9" customFormat="1" ht="15.6" customHeight="1">
      <c r="B99" s="179"/>
      <c r="C99" s="135" t="s">
        <v>341</v>
      </c>
      <c r="D99" s="134" t="s">
        <v>372</v>
      </c>
      <c r="E99" s="15">
        <v>8.6999999999999994E-2</v>
      </c>
      <c r="F99" s="81">
        <v>230.63410999999979</v>
      </c>
      <c r="G99" s="130">
        <v>0</v>
      </c>
      <c r="H99" s="15">
        <f t="shared" si="12"/>
        <v>0</v>
      </c>
      <c r="I99" s="70">
        <f t="shared" si="13"/>
        <v>0</v>
      </c>
      <c r="J99" s="7"/>
    </row>
    <row r="100" spans="2:10" s="9" customFormat="1" ht="15.6" customHeight="1">
      <c r="B100" s="179"/>
      <c r="C100" s="135" t="s">
        <v>342</v>
      </c>
      <c r="D100" s="134" t="s">
        <v>375</v>
      </c>
      <c r="E100" s="15">
        <v>7.2999999999999995E-2</v>
      </c>
      <c r="F100" s="81">
        <v>193.53671999999986</v>
      </c>
      <c r="G100" s="130">
        <v>0</v>
      </c>
      <c r="H100" s="15">
        <f t="shared" si="12"/>
        <v>0</v>
      </c>
      <c r="I100" s="70">
        <f t="shared" si="13"/>
        <v>0</v>
      </c>
      <c r="J100" s="7"/>
    </row>
    <row r="101" spans="2:10" s="9" customFormat="1" ht="15.6" customHeight="1">
      <c r="B101" s="179"/>
      <c r="C101" s="13" t="s">
        <v>397</v>
      </c>
      <c r="D101" s="14" t="s">
        <v>99</v>
      </c>
      <c r="E101" s="15">
        <v>6.4000000000000001E-2</v>
      </c>
      <c r="F101" s="81">
        <v>169.69629629629634</v>
      </c>
      <c r="G101" s="130">
        <v>0</v>
      </c>
      <c r="H101" s="15">
        <f t="shared" si="12"/>
        <v>0</v>
      </c>
      <c r="I101" s="70">
        <f t="shared" si="13"/>
        <v>0</v>
      </c>
      <c r="J101" s="7"/>
    </row>
    <row r="102" spans="2:10" s="9" customFormat="1" ht="15.6" customHeight="1">
      <c r="B102" s="180"/>
      <c r="C102" s="13" t="s">
        <v>398</v>
      </c>
      <c r="D102" s="14" t="s">
        <v>399</v>
      </c>
      <c r="E102" s="15">
        <v>0.21</v>
      </c>
      <c r="F102" s="81">
        <v>556.92147555555562</v>
      </c>
      <c r="G102" s="130">
        <v>0</v>
      </c>
      <c r="H102" s="15">
        <f t="shared" si="12"/>
        <v>0</v>
      </c>
      <c r="I102" s="70">
        <f t="shared" si="13"/>
        <v>0</v>
      </c>
      <c r="J102" s="7"/>
    </row>
    <row r="103" spans="2:10" s="9" customFormat="1" ht="15.6" customHeight="1">
      <c r="B103" s="10" t="s">
        <v>6</v>
      </c>
      <c r="C103" s="10" t="s">
        <v>7</v>
      </c>
      <c r="D103" s="20" t="s">
        <v>8</v>
      </c>
      <c r="E103" s="11" t="s">
        <v>0</v>
      </c>
      <c r="F103" s="50"/>
      <c r="G103" s="58" t="s">
        <v>126</v>
      </c>
      <c r="H103" s="57" t="s">
        <v>127</v>
      </c>
      <c r="I103" s="12" t="s">
        <v>128</v>
      </c>
      <c r="J103" s="7"/>
    </row>
    <row r="104" spans="2:10" s="9" customFormat="1" ht="15.6" customHeight="1">
      <c r="B104" s="212" t="s">
        <v>361</v>
      </c>
      <c r="C104" s="135" t="s">
        <v>334</v>
      </c>
      <c r="D104" s="134" t="s">
        <v>365</v>
      </c>
      <c r="E104" s="15">
        <v>0.64600000000000002</v>
      </c>
      <c r="F104" s="90">
        <v>1711.9771699999988</v>
      </c>
      <c r="G104" s="130">
        <v>0</v>
      </c>
      <c r="H104" s="15">
        <f>SUM(E104*G104)</f>
        <v>0</v>
      </c>
      <c r="I104" s="70">
        <f>SUM(F104*G104)</f>
        <v>0</v>
      </c>
      <c r="J104" s="7"/>
    </row>
    <row r="105" spans="2:10" s="9" customFormat="1" ht="15.6" customHeight="1">
      <c r="B105" s="179"/>
      <c r="C105" s="135" t="s">
        <v>335</v>
      </c>
      <c r="D105" s="134" t="s">
        <v>366</v>
      </c>
      <c r="E105" s="15">
        <v>0.107</v>
      </c>
      <c r="F105" s="81">
        <v>284.14475999999979</v>
      </c>
      <c r="G105" s="130">
        <v>0</v>
      </c>
      <c r="H105" s="15">
        <f>SUM(E105*G105)</f>
        <v>0</v>
      </c>
      <c r="I105" s="70">
        <f>SUM(F105*G105)</f>
        <v>0</v>
      </c>
      <c r="J105" s="7"/>
    </row>
    <row r="106" spans="2:10" s="9" customFormat="1" ht="15.6" customHeight="1">
      <c r="B106" s="179"/>
      <c r="C106" s="135" t="s">
        <v>336</v>
      </c>
      <c r="D106" s="134" t="s">
        <v>367</v>
      </c>
      <c r="E106" s="15">
        <v>0.17899999999999999</v>
      </c>
      <c r="F106" s="81">
        <v>473.5745999999998</v>
      </c>
      <c r="G106" s="130">
        <v>0</v>
      </c>
      <c r="H106" s="15">
        <f>SUM(E106*G106)</f>
        <v>0</v>
      </c>
      <c r="I106" s="70">
        <f>SUM(F106*G106)</f>
        <v>0</v>
      </c>
      <c r="J106" s="7"/>
    </row>
    <row r="107" spans="2:10" s="9" customFormat="1" ht="15.6" customHeight="1">
      <c r="B107" s="179"/>
      <c r="C107" s="135" t="s">
        <v>337</v>
      </c>
      <c r="D107" s="134" t="s">
        <v>368</v>
      </c>
      <c r="E107" s="15">
        <v>0.17899999999999999</v>
      </c>
      <c r="F107" s="81">
        <v>473.5745999999998</v>
      </c>
      <c r="G107" s="130">
        <v>0</v>
      </c>
      <c r="H107" s="15">
        <f>SUM(E107*G107)</f>
        <v>0</v>
      </c>
      <c r="I107" s="70">
        <f>SUM(F107*G107)</f>
        <v>0</v>
      </c>
      <c r="J107" s="7"/>
    </row>
    <row r="108" spans="2:10" s="9" customFormat="1" ht="15.6" customHeight="1">
      <c r="B108" s="179"/>
      <c r="C108" s="135" t="s">
        <v>339</v>
      </c>
      <c r="D108" s="134" t="s">
        <v>386</v>
      </c>
      <c r="E108" s="15">
        <v>0.2</v>
      </c>
      <c r="F108" s="81">
        <v>530.40069999999969</v>
      </c>
      <c r="G108" s="130">
        <v>0</v>
      </c>
      <c r="H108" s="15">
        <f>SUM(E108*G108)</f>
        <v>0</v>
      </c>
      <c r="I108" s="70">
        <f>SUM(F108*G108)</f>
        <v>0</v>
      </c>
      <c r="J108" s="7"/>
    </row>
    <row r="109" spans="2:10" s="9" customFormat="1" ht="15.6" customHeight="1">
      <c r="B109" s="10" t="s">
        <v>6</v>
      </c>
      <c r="C109" s="10" t="s">
        <v>7</v>
      </c>
      <c r="D109" s="20" t="s">
        <v>8</v>
      </c>
      <c r="E109" s="11" t="s">
        <v>0</v>
      </c>
      <c r="F109" s="50"/>
      <c r="G109" s="58" t="s">
        <v>126</v>
      </c>
      <c r="H109" s="57" t="s">
        <v>127</v>
      </c>
      <c r="I109" s="12" t="s">
        <v>128</v>
      </c>
      <c r="J109" s="7"/>
    </row>
    <row r="110" spans="2:10" s="9" customFormat="1" ht="15.6" customHeight="1">
      <c r="B110" s="179" t="s">
        <v>100</v>
      </c>
      <c r="C110" s="13" t="s">
        <v>101</v>
      </c>
      <c r="D110" s="14" t="s">
        <v>102</v>
      </c>
      <c r="E110" s="15">
        <v>1.4E-2</v>
      </c>
      <c r="F110" s="80">
        <v>37.261379999999981</v>
      </c>
      <c r="G110" s="130">
        <v>0</v>
      </c>
      <c r="H110" s="15">
        <f t="shared" ref="H110:H124" si="14">SUM(E110*G110)</f>
        <v>0</v>
      </c>
      <c r="I110" s="70">
        <f t="shared" ref="I110:I124" si="15">SUM(F110*G110)</f>
        <v>0</v>
      </c>
      <c r="J110" s="7"/>
    </row>
    <row r="111" spans="2:10" s="9" customFormat="1" ht="15.6" customHeight="1">
      <c r="B111" s="179"/>
      <c r="C111" s="13" t="s">
        <v>103</v>
      </c>
      <c r="D111" s="14" t="s">
        <v>104</v>
      </c>
      <c r="E111" s="15">
        <v>3.1E-2</v>
      </c>
      <c r="F111" s="80">
        <v>82.258810000000011</v>
      </c>
      <c r="G111" s="130">
        <v>0</v>
      </c>
      <c r="H111" s="15">
        <f t="shared" si="14"/>
        <v>0</v>
      </c>
      <c r="I111" s="70">
        <f t="shared" si="15"/>
        <v>0</v>
      </c>
      <c r="J111" s="7"/>
    </row>
    <row r="112" spans="2:10" s="9" customFormat="1" ht="15.6" customHeight="1">
      <c r="B112" s="179"/>
      <c r="C112" s="13" t="s">
        <v>105</v>
      </c>
      <c r="D112" s="14" t="s">
        <v>106</v>
      </c>
      <c r="E112" s="15">
        <v>0.08</v>
      </c>
      <c r="F112" s="80">
        <v>212.35278999999997</v>
      </c>
      <c r="G112" s="130">
        <v>0</v>
      </c>
      <c r="H112" s="15">
        <f t="shared" si="14"/>
        <v>0</v>
      </c>
      <c r="I112" s="70">
        <f t="shared" si="15"/>
        <v>0</v>
      </c>
      <c r="J112" s="7"/>
    </row>
    <row r="113" spans="2:10" s="9" customFormat="1" ht="15.6" customHeight="1">
      <c r="B113" s="179"/>
      <c r="C113" s="13" t="s">
        <v>107</v>
      </c>
      <c r="D113" s="14" t="s">
        <v>108</v>
      </c>
      <c r="E113" s="15">
        <v>2.9000000000000001E-2</v>
      </c>
      <c r="F113" s="80">
        <v>76.882790000000014</v>
      </c>
      <c r="G113" s="130">
        <v>0</v>
      </c>
      <c r="H113" s="15">
        <f t="shared" si="14"/>
        <v>0</v>
      </c>
      <c r="I113" s="70">
        <f t="shared" si="15"/>
        <v>0</v>
      </c>
      <c r="J113" s="7"/>
    </row>
    <row r="114" spans="2:10" s="9" customFormat="1" ht="15.6" customHeight="1">
      <c r="B114" s="179"/>
      <c r="C114" s="13" t="s">
        <v>109</v>
      </c>
      <c r="D114" s="14" t="s">
        <v>110</v>
      </c>
      <c r="E114" s="15">
        <v>0.06</v>
      </c>
      <c r="F114" s="80">
        <v>159.60505000000001</v>
      </c>
      <c r="G114" s="130">
        <v>0</v>
      </c>
      <c r="H114" s="15">
        <f t="shared" si="14"/>
        <v>0</v>
      </c>
      <c r="I114" s="70">
        <f t="shared" si="15"/>
        <v>0</v>
      </c>
      <c r="J114" s="7"/>
    </row>
    <row r="115" spans="2:10" s="9" customFormat="1" ht="15.6" customHeight="1">
      <c r="B115" s="179"/>
      <c r="C115" s="13" t="s">
        <v>111</v>
      </c>
      <c r="D115" s="14" t="s">
        <v>112</v>
      </c>
      <c r="E115" s="15">
        <v>9.2999999999999999E-2</v>
      </c>
      <c r="F115" s="80">
        <v>247.70332999999994</v>
      </c>
      <c r="G115" s="130">
        <v>0</v>
      </c>
      <c r="H115" s="15">
        <f t="shared" si="14"/>
        <v>0</v>
      </c>
      <c r="I115" s="70">
        <f t="shared" si="15"/>
        <v>0</v>
      </c>
      <c r="J115" s="7"/>
    </row>
    <row r="116" spans="2:10" s="9" customFormat="1" ht="15.6" customHeight="1">
      <c r="B116" s="179"/>
      <c r="C116" s="13" t="s">
        <v>113</v>
      </c>
      <c r="D116" s="14" t="s">
        <v>114</v>
      </c>
      <c r="E116" s="15">
        <v>0.17699999999999999</v>
      </c>
      <c r="F116" s="80">
        <v>472.36250000000001</v>
      </c>
      <c r="G116" s="130">
        <v>0</v>
      </c>
      <c r="H116" s="15">
        <f t="shared" si="14"/>
        <v>0</v>
      </c>
      <c r="I116" s="70">
        <f t="shared" si="15"/>
        <v>0</v>
      </c>
      <c r="J116" s="7"/>
    </row>
    <row r="117" spans="2:10" s="9" customFormat="1" ht="15.6" customHeight="1">
      <c r="B117" s="179"/>
      <c r="C117" s="13" t="s">
        <v>115</v>
      </c>
      <c r="D117" s="14" t="s">
        <v>116</v>
      </c>
      <c r="E117" s="15">
        <v>0.17699999999999999</v>
      </c>
      <c r="F117" s="80">
        <v>472.36250000000001</v>
      </c>
      <c r="G117" s="130">
        <v>0</v>
      </c>
      <c r="H117" s="15">
        <f t="shared" si="14"/>
        <v>0</v>
      </c>
      <c r="I117" s="70">
        <f t="shared" si="15"/>
        <v>0</v>
      </c>
      <c r="J117" s="7"/>
    </row>
    <row r="118" spans="2:10" s="9" customFormat="1" ht="15.6" customHeight="1">
      <c r="B118" s="179"/>
      <c r="C118" s="13" t="s">
        <v>117</v>
      </c>
      <c r="D118" s="14" t="s">
        <v>118</v>
      </c>
      <c r="E118" s="15">
        <v>2.7E-2</v>
      </c>
      <c r="F118" s="80">
        <v>71.535289999999975</v>
      </c>
      <c r="G118" s="130">
        <v>0</v>
      </c>
      <c r="H118" s="15">
        <f t="shared" si="14"/>
        <v>0</v>
      </c>
      <c r="I118" s="70">
        <f t="shared" si="15"/>
        <v>0</v>
      </c>
      <c r="J118" s="7"/>
    </row>
    <row r="119" spans="2:10" s="9" customFormat="1" ht="15.6" customHeight="1">
      <c r="B119" s="179"/>
      <c r="C119" s="13" t="s">
        <v>119</v>
      </c>
      <c r="D119" s="14" t="s">
        <v>120</v>
      </c>
      <c r="E119" s="15">
        <v>9.9000000000000005E-2</v>
      </c>
      <c r="F119" s="80">
        <v>262.68346000000003</v>
      </c>
      <c r="G119" s="130">
        <v>0</v>
      </c>
      <c r="H119" s="15">
        <f t="shared" si="14"/>
        <v>0</v>
      </c>
      <c r="I119" s="70">
        <f t="shared" si="15"/>
        <v>0</v>
      </c>
      <c r="J119" s="7"/>
    </row>
    <row r="120" spans="2:10" s="9" customFormat="1" ht="15.6" customHeight="1">
      <c r="B120" s="179"/>
      <c r="C120" s="13" t="s">
        <v>135</v>
      </c>
      <c r="D120" s="14" t="s">
        <v>136</v>
      </c>
      <c r="E120" s="15">
        <v>1.7000000000000001E-2</v>
      </c>
      <c r="F120" s="80">
        <v>45.161419999999993</v>
      </c>
      <c r="G120" s="130">
        <v>0</v>
      </c>
      <c r="H120" s="15">
        <f t="shared" si="14"/>
        <v>0</v>
      </c>
      <c r="I120" s="70">
        <f t="shared" si="15"/>
        <v>0</v>
      </c>
      <c r="J120" s="7"/>
    </row>
    <row r="121" spans="2:10" s="9" customFormat="1" ht="15.6" customHeight="1">
      <c r="B121" s="179"/>
      <c r="C121" s="133">
        <v>521</v>
      </c>
      <c r="D121" s="14" t="s">
        <v>343</v>
      </c>
      <c r="E121" s="131">
        <v>7.0999999999999994E-2</v>
      </c>
      <c r="F121" s="80">
        <v>188.17496</v>
      </c>
      <c r="G121" s="130">
        <v>0</v>
      </c>
      <c r="H121" s="15">
        <f t="shared" si="14"/>
        <v>0</v>
      </c>
      <c r="I121" s="70">
        <f t="shared" si="15"/>
        <v>0</v>
      </c>
      <c r="J121" s="7"/>
    </row>
    <row r="122" spans="2:10" s="9" customFormat="1" ht="15.6" customHeight="1">
      <c r="B122" s="179"/>
      <c r="C122" s="133">
        <v>522</v>
      </c>
      <c r="D122" s="14" t="s">
        <v>344</v>
      </c>
      <c r="E122" s="131">
        <v>7.0999999999999994E-2</v>
      </c>
      <c r="F122" s="80">
        <v>188.17496</v>
      </c>
      <c r="G122" s="130">
        <v>0</v>
      </c>
      <c r="H122" s="15">
        <f t="shared" si="14"/>
        <v>0</v>
      </c>
      <c r="I122" s="70">
        <f t="shared" si="15"/>
        <v>0</v>
      </c>
      <c r="J122" s="7"/>
    </row>
    <row r="123" spans="2:10" s="9" customFormat="1" ht="15.6" customHeight="1">
      <c r="B123" s="179"/>
      <c r="C123" s="133">
        <v>523</v>
      </c>
      <c r="D123" s="14" t="s">
        <v>345</v>
      </c>
      <c r="E123" s="131">
        <v>6.2E-2</v>
      </c>
      <c r="F123" s="80">
        <v>164.33937</v>
      </c>
      <c r="G123" s="130">
        <v>0</v>
      </c>
      <c r="H123" s="15">
        <f t="shared" si="14"/>
        <v>0</v>
      </c>
      <c r="I123" s="70">
        <f t="shared" si="15"/>
        <v>0</v>
      </c>
      <c r="J123" s="7"/>
    </row>
    <row r="124" spans="2:10" s="9" customFormat="1" ht="15.6" customHeight="1">
      <c r="B124" s="180"/>
      <c r="C124" s="133">
        <v>524</v>
      </c>
      <c r="D124" s="132" t="s">
        <v>346</v>
      </c>
      <c r="E124" s="131">
        <v>0.121</v>
      </c>
      <c r="F124" s="80">
        <v>320.7786999999999</v>
      </c>
      <c r="G124" s="130">
        <v>0</v>
      </c>
      <c r="H124" s="15">
        <f t="shared" si="14"/>
        <v>0</v>
      </c>
      <c r="I124" s="70">
        <f t="shared" si="15"/>
        <v>0</v>
      </c>
      <c r="J124" s="7"/>
    </row>
    <row r="125" spans="2:10" s="9" customFormat="1" ht="15.6" customHeight="1">
      <c r="B125" s="10" t="s">
        <v>6</v>
      </c>
      <c r="C125" s="10" t="s">
        <v>7</v>
      </c>
      <c r="D125" s="20" t="s">
        <v>8</v>
      </c>
      <c r="E125" s="11" t="s">
        <v>0</v>
      </c>
      <c r="F125" s="50"/>
      <c r="G125" s="58" t="s">
        <v>126</v>
      </c>
      <c r="H125" s="57" t="s">
        <v>127</v>
      </c>
      <c r="I125" s="12" t="s">
        <v>128</v>
      </c>
      <c r="J125" s="7"/>
    </row>
    <row r="126" spans="2:10" s="9" customFormat="1" ht="15.6" customHeight="1">
      <c r="B126" s="181" t="s">
        <v>459</v>
      </c>
      <c r="C126" s="13" t="s">
        <v>121</v>
      </c>
      <c r="D126" s="14" t="s">
        <v>122</v>
      </c>
      <c r="E126" s="15">
        <v>0.13300000000000001</v>
      </c>
      <c r="F126" s="80">
        <v>352.20060999999987</v>
      </c>
      <c r="G126" s="130">
        <v>0</v>
      </c>
      <c r="H126" s="15">
        <f>SUM(E126*G126)</f>
        <v>0</v>
      </c>
      <c r="I126" s="70">
        <f>SUM(F126*G126)</f>
        <v>0</v>
      </c>
      <c r="J126" s="7"/>
    </row>
    <row r="127" spans="2:10" s="9" customFormat="1" ht="15.6" customHeight="1">
      <c r="B127" s="181"/>
      <c r="C127" s="13" t="s">
        <v>401</v>
      </c>
      <c r="D127" s="14" t="s">
        <v>402</v>
      </c>
      <c r="E127" s="15">
        <v>7.1999999999999995E-2</v>
      </c>
      <c r="F127" s="80">
        <v>191.00982962962962</v>
      </c>
      <c r="G127" s="130">
        <v>0</v>
      </c>
      <c r="H127" s="15">
        <f>SUM(E127*G127)</f>
        <v>0</v>
      </c>
      <c r="I127" s="70">
        <f>SUM(F127*G127)</f>
        <v>0</v>
      </c>
      <c r="J127" s="7"/>
    </row>
    <row r="128" spans="2:10" s="9" customFormat="1" ht="15.6" customHeight="1">
      <c r="B128" s="10" t="s">
        <v>6</v>
      </c>
      <c r="C128" s="10" t="s">
        <v>7</v>
      </c>
      <c r="D128" s="20" t="s">
        <v>8</v>
      </c>
      <c r="E128" s="11" t="s">
        <v>0</v>
      </c>
      <c r="F128" s="50"/>
      <c r="G128" s="58" t="s">
        <v>126</v>
      </c>
      <c r="H128" s="57" t="s">
        <v>127</v>
      </c>
      <c r="I128" s="12" t="s">
        <v>128</v>
      </c>
      <c r="J128" s="7"/>
    </row>
    <row r="129" spans="2:10" s="9" customFormat="1" ht="15.6" customHeight="1">
      <c r="B129" s="212" t="s">
        <v>403</v>
      </c>
      <c r="C129" s="13" t="s">
        <v>376</v>
      </c>
      <c r="D129" s="14" t="s">
        <v>381</v>
      </c>
      <c r="E129" s="15">
        <v>0.34100000000000003</v>
      </c>
      <c r="F129" s="80">
        <v>904.37948740740717</v>
      </c>
      <c r="G129" s="130">
        <v>0</v>
      </c>
      <c r="H129" s="15">
        <f>SUM(E129*G129)</f>
        <v>0</v>
      </c>
      <c r="I129" s="70">
        <f>SUM(F129*G129)</f>
        <v>0</v>
      </c>
      <c r="J129" s="7"/>
    </row>
    <row r="130" spans="2:10" s="9" customFormat="1" ht="15.6" customHeight="1">
      <c r="B130" s="179"/>
      <c r="C130" s="13" t="s">
        <v>377</v>
      </c>
      <c r="D130" s="14" t="s">
        <v>382</v>
      </c>
      <c r="E130" s="15">
        <v>9.4E-2</v>
      </c>
      <c r="F130" s="90">
        <v>249.25766999999996</v>
      </c>
      <c r="G130" s="130">
        <v>0</v>
      </c>
      <c r="H130" s="15">
        <f>SUM(E130*G130)</f>
        <v>0</v>
      </c>
      <c r="I130" s="70">
        <f>SUM(F130*G130)</f>
        <v>0</v>
      </c>
      <c r="J130" s="7"/>
    </row>
    <row r="131" spans="2:10" s="9" customFormat="1" ht="15.6" customHeight="1">
      <c r="B131" s="179"/>
      <c r="C131" s="13" t="s">
        <v>378</v>
      </c>
      <c r="D131" s="14" t="s">
        <v>383</v>
      </c>
      <c r="E131" s="15">
        <v>8.8999999999999996E-2</v>
      </c>
      <c r="F131" s="81">
        <v>235.99586999999997</v>
      </c>
      <c r="G131" s="130">
        <v>0</v>
      </c>
      <c r="H131" s="15">
        <f>SUM(E131*G131)</f>
        <v>0</v>
      </c>
      <c r="I131" s="70">
        <f>SUM(F131*G131)</f>
        <v>0</v>
      </c>
      <c r="J131" s="7"/>
    </row>
    <row r="132" spans="2:10" s="9" customFormat="1" ht="15.6" customHeight="1">
      <c r="B132" s="179"/>
      <c r="C132" s="13" t="s">
        <v>379</v>
      </c>
      <c r="D132" s="14" t="s">
        <v>384</v>
      </c>
      <c r="E132" s="15">
        <v>9.4E-2</v>
      </c>
      <c r="F132" s="81">
        <v>249.25766999999996</v>
      </c>
      <c r="G132" s="130">
        <v>0</v>
      </c>
      <c r="H132" s="15">
        <f>SUM(E132*G132)</f>
        <v>0</v>
      </c>
      <c r="I132" s="70">
        <f>SUM(F132*G132)</f>
        <v>0</v>
      </c>
      <c r="J132" s="7"/>
    </row>
    <row r="133" spans="2:10" s="9" customFormat="1" ht="15.6" customHeight="1" thickBot="1">
      <c r="B133" s="179"/>
      <c r="C133" s="13" t="s">
        <v>380</v>
      </c>
      <c r="D133" s="14" t="s">
        <v>385</v>
      </c>
      <c r="E133" s="15">
        <v>0.10299999999999999</v>
      </c>
      <c r="F133" s="84">
        <v>273.09325999999993</v>
      </c>
      <c r="G133" s="130">
        <v>0</v>
      </c>
      <c r="H133" s="15">
        <f>SUM(E133*G133)</f>
        <v>0</v>
      </c>
      <c r="I133" s="70">
        <f>SUM(F133*G133)</f>
        <v>0</v>
      </c>
      <c r="J133" s="7"/>
    </row>
    <row r="134" spans="2:10" s="9" customFormat="1" ht="15.6" customHeight="1">
      <c r="B134" s="157"/>
      <c r="C134" s="155"/>
      <c r="D134" s="156"/>
      <c r="E134" s="153"/>
      <c r="F134" s="151"/>
      <c r="G134" s="152"/>
      <c r="H134" s="153"/>
      <c r="I134" s="154"/>
      <c r="J134" s="7"/>
    </row>
    <row r="135" spans="2:10" s="9" customFormat="1" ht="15.6" customHeight="1">
      <c r="B135" s="190" t="s">
        <v>199</v>
      </c>
      <c r="C135" s="190"/>
      <c r="D135" s="190"/>
      <c r="E135" s="190"/>
      <c r="F135" s="190"/>
      <c r="G135" s="190"/>
      <c r="H135" s="190"/>
      <c r="I135" s="190"/>
      <c r="J135" s="7"/>
    </row>
    <row r="136" spans="2:10" s="9" customFormat="1" ht="15.6" customHeight="1">
      <c r="B136" s="188" t="s">
        <v>212</v>
      </c>
      <c r="C136" s="188"/>
      <c r="D136" s="188"/>
      <c r="E136" s="188"/>
      <c r="F136" s="188"/>
      <c r="G136" s="188"/>
      <c r="H136" s="188"/>
      <c r="I136" s="188"/>
      <c r="J136" s="7"/>
    </row>
    <row r="137" spans="2:10" s="9" customFormat="1" ht="15.6" customHeight="1">
      <c r="B137" s="10" t="s">
        <v>6</v>
      </c>
      <c r="C137" s="10" t="s">
        <v>7</v>
      </c>
      <c r="D137" s="20" t="s">
        <v>213</v>
      </c>
      <c r="E137" s="16"/>
      <c r="F137" s="59" t="s">
        <v>9</v>
      </c>
      <c r="G137" s="12" t="s">
        <v>126</v>
      </c>
      <c r="H137" s="12"/>
      <c r="I137" s="12" t="s">
        <v>128</v>
      </c>
      <c r="J137" s="7"/>
    </row>
    <row r="138" spans="2:10" s="9" customFormat="1" ht="15.6" customHeight="1">
      <c r="B138" s="213" t="s">
        <v>453</v>
      </c>
      <c r="C138" s="18">
        <v>1001</v>
      </c>
      <c r="D138" s="19" t="s">
        <v>138</v>
      </c>
      <c r="E138" s="16"/>
      <c r="F138" s="85">
        <v>15.626153846153844</v>
      </c>
      <c r="G138" s="65">
        <v>0</v>
      </c>
      <c r="H138" s="12"/>
      <c r="I138" s="94">
        <f>SUM(F138*G138)</f>
        <v>0</v>
      </c>
      <c r="J138" s="7"/>
    </row>
    <row r="139" spans="2:10" s="9" customFormat="1" ht="15.6" customHeight="1">
      <c r="B139" s="213"/>
      <c r="C139" s="18">
        <v>1008</v>
      </c>
      <c r="D139" s="19" t="s">
        <v>458</v>
      </c>
      <c r="E139" s="16"/>
      <c r="F139" s="85">
        <v>18.835384615384612</v>
      </c>
      <c r="G139" s="65">
        <v>0</v>
      </c>
      <c r="H139" s="12"/>
      <c r="I139" s="94">
        <f>SUM(F139*G139)</f>
        <v>0</v>
      </c>
      <c r="J139" s="7"/>
    </row>
    <row r="140" spans="2:10" s="9" customFormat="1" ht="15.6" customHeight="1">
      <c r="B140" s="214"/>
      <c r="C140" s="150">
        <v>1148</v>
      </c>
      <c r="D140" s="96" t="s">
        <v>388</v>
      </c>
      <c r="E140" s="16"/>
      <c r="F140" s="85">
        <v>1.6046153846153848</v>
      </c>
      <c r="G140" s="65">
        <v>0</v>
      </c>
      <c r="H140" s="12"/>
      <c r="I140" s="94">
        <f>SUM(F140*G140)</f>
        <v>0</v>
      </c>
      <c r="J140" s="7"/>
    </row>
    <row r="141" spans="2:10" s="9" customFormat="1" ht="15.6" customHeight="1">
      <c r="B141" s="10" t="s">
        <v>6</v>
      </c>
      <c r="C141" s="10" t="s">
        <v>7</v>
      </c>
      <c r="D141" s="20" t="s">
        <v>213</v>
      </c>
      <c r="E141" s="16"/>
      <c r="F141" s="59" t="s">
        <v>9</v>
      </c>
      <c r="G141" s="58" t="s">
        <v>126</v>
      </c>
      <c r="H141" s="12"/>
      <c r="I141" s="12" t="s">
        <v>128</v>
      </c>
    </row>
    <row r="142" spans="2:10" s="9" customFormat="1" ht="15.6" customHeight="1">
      <c r="B142" s="197" t="s">
        <v>139</v>
      </c>
      <c r="C142" s="18">
        <v>1100</v>
      </c>
      <c r="D142" s="19" t="s">
        <v>140</v>
      </c>
      <c r="E142" s="16"/>
      <c r="F142" s="85">
        <v>10.144615384615385</v>
      </c>
      <c r="G142" s="65">
        <v>0</v>
      </c>
      <c r="H142" s="12"/>
      <c r="I142" s="94">
        <f>SUM(F142*G142)</f>
        <v>0</v>
      </c>
    </row>
    <row r="143" spans="2:10" s="9" customFormat="1" ht="15.6" customHeight="1">
      <c r="B143" s="198"/>
      <c r="C143" s="18">
        <v>1106</v>
      </c>
      <c r="D143" s="19" t="s">
        <v>141</v>
      </c>
      <c r="E143" s="16"/>
      <c r="F143" s="85">
        <v>3.22</v>
      </c>
      <c r="G143" s="65">
        <v>0</v>
      </c>
      <c r="H143" s="12"/>
      <c r="I143" s="94">
        <f>SUM(F143*G143)</f>
        <v>0</v>
      </c>
    </row>
    <row r="144" spans="2:10" s="9" customFormat="1" ht="18" customHeight="1">
      <c r="B144" s="198"/>
      <c r="C144" s="18">
        <v>1139</v>
      </c>
      <c r="D144" s="97" t="s">
        <v>347</v>
      </c>
      <c r="E144" s="16"/>
      <c r="F144" s="86">
        <v>1.7230769230769232</v>
      </c>
      <c r="G144" s="65">
        <v>0</v>
      </c>
      <c r="H144" s="12"/>
      <c r="I144" s="94">
        <f>SUM(F144*G144)</f>
        <v>0</v>
      </c>
    </row>
    <row r="145" spans="2:9" s="9" customFormat="1" ht="15.6" customHeight="1">
      <c r="B145" s="198"/>
      <c r="C145" s="18">
        <v>1147</v>
      </c>
      <c r="D145" s="98" t="s">
        <v>389</v>
      </c>
      <c r="E145" s="16"/>
      <c r="F145" s="85">
        <v>2.1</v>
      </c>
      <c r="G145" s="65">
        <v>0</v>
      </c>
      <c r="H145" s="12"/>
      <c r="I145" s="94">
        <f>SUM(F145*G145)</f>
        <v>0</v>
      </c>
    </row>
    <row r="146" spans="2:9" s="9" customFormat="1" ht="15.6" customHeight="1">
      <c r="B146" s="10" t="s">
        <v>6</v>
      </c>
      <c r="C146" s="10" t="s">
        <v>7</v>
      </c>
      <c r="D146" s="20" t="s">
        <v>213</v>
      </c>
      <c r="E146" s="16"/>
      <c r="F146" s="59" t="s">
        <v>9</v>
      </c>
      <c r="G146" s="58" t="s">
        <v>126</v>
      </c>
      <c r="H146" s="12"/>
      <c r="I146" s="12" t="s">
        <v>128</v>
      </c>
    </row>
    <row r="147" spans="2:9" s="9" customFormat="1" ht="15.6" customHeight="1">
      <c r="B147" s="191" t="s">
        <v>196</v>
      </c>
      <c r="C147" s="18">
        <v>1201</v>
      </c>
      <c r="D147" s="19" t="s">
        <v>142</v>
      </c>
      <c r="E147" s="16"/>
      <c r="F147" s="85">
        <v>62.79538461538462</v>
      </c>
      <c r="G147" s="65">
        <v>0</v>
      </c>
      <c r="H147" s="12"/>
      <c r="I147" s="94">
        <f t="shared" ref="I147:I155" si="16">SUM(F147*G147)</f>
        <v>0</v>
      </c>
    </row>
    <row r="148" spans="2:9" s="9" customFormat="1" ht="15.6" customHeight="1">
      <c r="B148" s="191"/>
      <c r="C148" s="18">
        <v>1207</v>
      </c>
      <c r="D148" s="19" t="s">
        <v>455</v>
      </c>
      <c r="E148" s="16"/>
      <c r="F148" s="85">
        <v>298.75</v>
      </c>
      <c r="G148" s="65">
        <v>0</v>
      </c>
      <c r="H148" s="12"/>
      <c r="I148" s="94">
        <f t="shared" si="16"/>
        <v>0</v>
      </c>
    </row>
    <row r="149" spans="2:9" s="9" customFormat="1" ht="15.6" customHeight="1">
      <c r="B149" s="191"/>
      <c r="C149" s="18">
        <v>1210</v>
      </c>
      <c r="D149" s="19" t="s">
        <v>143</v>
      </c>
      <c r="E149" s="16"/>
      <c r="F149" s="85">
        <v>100.95076923076921</v>
      </c>
      <c r="G149" s="65">
        <v>0</v>
      </c>
      <c r="H149" s="12"/>
      <c r="I149" s="94">
        <f t="shared" si="16"/>
        <v>0</v>
      </c>
    </row>
    <row r="150" spans="2:9" s="9" customFormat="1" ht="15.6" customHeight="1">
      <c r="B150" s="191"/>
      <c r="C150" s="202">
        <v>1502</v>
      </c>
      <c r="D150" s="19" t="s">
        <v>144</v>
      </c>
      <c r="E150" s="16"/>
      <c r="F150" s="85">
        <v>78.249230769230763</v>
      </c>
      <c r="G150" s="65">
        <v>0</v>
      </c>
      <c r="H150" s="12"/>
      <c r="I150" s="94">
        <f t="shared" si="16"/>
        <v>0</v>
      </c>
    </row>
    <row r="151" spans="2:9" s="9" customFormat="1" ht="15.6" customHeight="1">
      <c r="B151" s="191"/>
      <c r="C151" s="203"/>
      <c r="D151" s="19" t="s">
        <v>145</v>
      </c>
      <c r="E151" s="16"/>
      <c r="F151" s="85">
        <v>156.49846153846153</v>
      </c>
      <c r="G151" s="65">
        <v>0</v>
      </c>
      <c r="H151" s="12"/>
      <c r="I151" s="94">
        <f t="shared" si="16"/>
        <v>0</v>
      </c>
    </row>
    <row r="152" spans="2:9" s="9" customFormat="1" ht="15.6" customHeight="1">
      <c r="B152" s="191"/>
      <c r="C152" s="204"/>
      <c r="D152" s="19" t="s">
        <v>146</v>
      </c>
      <c r="E152" s="16"/>
      <c r="F152" s="85">
        <v>234.75846153846157</v>
      </c>
      <c r="G152" s="65">
        <v>0</v>
      </c>
      <c r="H152" s="12"/>
      <c r="I152" s="94">
        <f t="shared" si="16"/>
        <v>0</v>
      </c>
    </row>
    <row r="153" spans="2:9" s="9" customFormat="1" ht="15.6" customHeight="1">
      <c r="B153" s="191"/>
      <c r="C153" s="18">
        <v>1505</v>
      </c>
      <c r="D153" s="19" t="s">
        <v>147</v>
      </c>
      <c r="E153" s="16"/>
      <c r="F153" s="85">
        <v>672.81846153846152</v>
      </c>
      <c r="G153" s="65">
        <v>0</v>
      </c>
      <c r="H153" s="12"/>
      <c r="I153" s="94">
        <f t="shared" si="16"/>
        <v>0</v>
      </c>
    </row>
    <row r="154" spans="2:9" s="9" customFormat="1" ht="15.6" customHeight="1">
      <c r="B154" s="191"/>
      <c r="C154" s="18">
        <v>1536</v>
      </c>
      <c r="D154" s="19" t="s">
        <v>148</v>
      </c>
      <c r="E154" s="16"/>
      <c r="F154" s="85">
        <v>788.57692307692309</v>
      </c>
      <c r="G154" s="65">
        <v>0</v>
      </c>
      <c r="H154" s="12"/>
      <c r="I154" s="94">
        <f t="shared" si="16"/>
        <v>0</v>
      </c>
    </row>
    <row r="155" spans="2:9" s="9" customFormat="1" ht="15.6" customHeight="1" thickBot="1">
      <c r="B155" s="191"/>
      <c r="C155" s="18">
        <v>1301</v>
      </c>
      <c r="D155" s="19" t="s">
        <v>149</v>
      </c>
      <c r="E155" s="16"/>
      <c r="F155" s="87">
        <v>62.563199999999995</v>
      </c>
      <c r="G155" s="65">
        <v>0</v>
      </c>
      <c r="H155" s="12"/>
      <c r="I155" s="94">
        <f t="shared" si="16"/>
        <v>0</v>
      </c>
    </row>
    <row r="156" spans="2:9" s="9" customFormat="1" ht="15.6" customHeight="1">
      <c r="B156" s="10" t="s">
        <v>6</v>
      </c>
      <c r="C156" s="10" t="s">
        <v>7</v>
      </c>
      <c r="D156" s="20" t="s">
        <v>213</v>
      </c>
      <c r="E156" s="16"/>
      <c r="F156" s="59" t="s">
        <v>9</v>
      </c>
      <c r="G156" s="58" t="s">
        <v>126</v>
      </c>
      <c r="H156" s="12"/>
      <c r="I156" s="12" t="s">
        <v>128</v>
      </c>
    </row>
    <row r="157" spans="2:9" s="9" customFormat="1" ht="15.6" customHeight="1">
      <c r="B157" s="194" t="s">
        <v>197</v>
      </c>
      <c r="C157" s="18">
        <v>1212</v>
      </c>
      <c r="D157" s="19" t="s">
        <v>261</v>
      </c>
      <c r="E157" s="16"/>
      <c r="F157" s="100">
        <v>0.01</v>
      </c>
      <c r="G157" s="65">
        <v>0</v>
      </c>
      <c r="H157" s="12"/>
      <c r="I157" s="94">
        <f>SUM(F157*G157)</f>
        <v>0</v>
      </c>
    </row>
    <row r="158" spans="2:9" s="9" customFormat="1" ht="15.6" customHeight="1">
      <c r="B158" s="194"/>
      <c r="C158" s="18">
        <v>1223</v>
      </c>
      <c r="D158" s="19" t="s">
        <v>262</v>
      </c>
      <c r="E158" s="16"/>
      <c r="F158" s="100">
        <v>0.01</v>
      </c>
      <c r="G158" s="65">
        <v>0</v>
      </c>
      <c r="H158" s="12"/>
      <c r="I158" s="94">
        <f>SUM(F158*G158)</f>
        <v>0</v>
      </c>
    </row>
    <row r="159" spans="2:9" s="9" customFormat="1" ht="15.6" customHeight="1">
      <c r="B159" s="194"/>
      <c r="C159" s="18">
        <v>1537</v>
      </c>
      <c r="D159" s="19" t="s">
        <v>150</v>
      </c>
      <c r="E159" s="16"/>
      <c r="F159" s="100">
        <v>0.01</v>
      </c>
      <c r="G159" s="65">
        <v>0</v>
      </c>
      <c r="H159" s="12"/>
      <c r="I159" s="94">
        <f>SUM(F159*G159)</f>
        <v>0</v>
      </c>
    </row>
    <row r="160" spans="2:9" s="9" customFormat="1" ht="15.6" customHeight="1">
      <c r="B160" s="10" t="s">
        <v>6</v>
      </c>
      <c r="C160" s="10" t="s">
        <v>7</v>
      </c>
      <c r="D160" s="20" t="s">
        <v>213</v>
      </c>
      <c r="E160" s="16"/>
      <c r="F160" s="59" t="s">
        <v>9</v>
      </c>
      <c r="G160" s="58" t="s">
        <v>126</v>
      </c>
      <c r="H160" s="12"/>
      <c r="I160" s="12" t="s">
        <v>128</v>
      </c>
    </row>
    <row r="161" spans="2:9" s="9" customFormat="1" ht="15.6" customHeight="1">
      <c r="B161" s="198" t="s">
        <v>456</v>
      </c>
      <c r="C161" s="18">
        <v>1503</v>
      </c>
      <c r="D161" s="19" t="s">
        <v>151</v>
      </c>
      <c r="E161" s="16"/>
      <c r="F161" s="85">
        <v>1690.9738461538464</v>
      </c>
      <c r="G161" s="65">
        <v>0</v>
      </c>
      <c r="H161" s="12"/>
      <c r="I161" s="94">
        <f t="shared" ref="I161:I180" si="17">SUM(F161*G161)</f>
        <v>0</v>
      </c>
    </row>
    <row r="162" spans="2:9" s="9" customFormat="1" ht="15.6" customHeight="1">
      <c r="B162" s="198"/>
      <c r="C162" s="18">
        <v>1508</v>
      </c>
      <c r="D162" s="19" t="s">
        <v>152</v>
      </c>
      <c r="E162" s="16"/>
      <c r="F162" s="85">
        <v>900</v>
      </c>
      <c r="G162" s="65">
        <v>0</v>
      </c>
      <c r="H162" s="12"/>
      <c r="I162" s="94">
        <f t="shared" si="17"/>
        <v>0</v>
      </c>
    </row>
    <row r="163" spans="2:9" s="9" customFormat="1" ht="15.6" customHeight="1">
      <c r="B163" s="198"/>
      <c r="C163" s="18">
        <v>1509</v>
      </c>
      <c r="D163" s="19" t="s">
        <v>348</v>
      </c>
      <c r="E163" s="16"/>
      <c r="F163" s="85">
        <v>900</v>
      </c>
      <c r="G163" s="65">
        <v>0</v>
      </c>
      <c r="H163" s="12"/>
      <c r="I163" s="94">
        <f t="shared" si="17"/>
        <v>0</v>
      </c>
    </row>
    <row r="164" spans="2:9" s="9" customFormat="1" ht="15.6" customHeight="1">
      <c r="B164" s="198"/>
      <c r="C164" s="18">
        <v>1510</v>
      </c>
      <c r="D164" s="19" t="s">
        <v>153</v>
      </c>
      <c r="E164" s="16"/>
      <c r="F164" s="85">
        <v>900</v>
      </c>
      <c r="G164" s="65">
        <v>0</v>
      </c>
      <c r="H164" s="12"/>
      <c r="I164" s="94">
        <f t="shared" si="17"/>
        <v>0</v>
      </c>
    </row>
    <row r="165" spans="2:9" s="9" customFormat="1" ht="15.6" customHeight="1">
      <c r="B165" s="198"/>
      <c r="C165" s="18">
        <v>1511</v>
      </c>
      <c r="D165" s="19" t="s">
        <v>154</v>
      </c>
      <c r="E165" s="16"/>
      <c r="F165" s="85">
        <v>900</v>
      </c>
      <c r="G165" s="65">
        <v>0</v>
      </c>
      <c r="H165" s="12"/>
      <c r="I165" s="94">
        <f t="shared" si="17"/>
        <v>0</v>
      </c>
    </row>
    <row r="166" spans="2:9" s="9" customFormat="1" ht="15.6" customHeight="1">
      <c r="B166" s="198"/>
      <c r="C166" s="18">
        <v>1512</v>
      </c>
      <c r="D166" s="19" t="s">
        <v>155</v>
      </c>
      <c r="E166" s="16"/>
      <c r="F166" s="85">
        <v>900</v>
      </c>
      <c r="G166" s="65">
        <v>0</v>
      </c>
      <c r="H166" s="12"/>
      <c r="I166" s="94">
        <f t="shared" si="17"/>
        <v>0</v>
      </c>
    </row>
    <row r="167" spans="2:9" s="9" customFormat="1" ht="15.6" customHeight="1">
      <c r="B167" s="198"/>
      <c r="C167" s="18">
        <v>1513</v>
      </c>
      <c r="D167" s="19" t="s">
        <v>156</v>
      </c>
      <c r="E167" s="16"/>
      <c r="F167" s="85">
        <v>900</v>
      </c>
      <c r="G167" s="65">
        <v>0</v>
      </c>
      <c r="H167" s="12"/>
      <c r="I167" s="94">
        <f t="shared" si="17"/>
        <v>0</v>
      </c>
    </row>
    <row r="168" spans="2:9" s="9" customFormat="1" ht="15.6" customHeight="1">
      <c r="B168" s="198"/>
      <c r="C168" s="18">
        <v>1514</v>
      </c>
      <c r="D168" s="19" t="s">
        <v>157</v>
      </c>
      <c r="E168" s="16"/>
      <c r="F168" s="85">
        <v>900</v>
      </c>
      <c r="G168" s="65">
        <v>0</v>
      </c>
      <c r="H168" s="12"/>
      <c r="I168" s="94">
        <f t="shared" si="17"/>
        <v>0</v>
      </c>
    </row>
    <row r="169" spans="2:9" s="9" customFormat="1" ht="15.6" customHeight="1">
      <c r="B169" s="198"/>
      <c r="C169" s="18">
        <v>1515</v>
      </c>
      <c r="D169" s="19" t="s">
        <v>158</v>
      </c>
      <c r="E169" s="16"/>
      <c r="F169" s="85">
        <v>900</v>
      </c>
      <c r="G169" s="65">
        <v>0</v>
      </c>
      <c r="H169" s="12"/>
      <c r="I169" s="94">
        <f t="shared" si="17"/>
        <v>0</v>
      </c>
    </row>
    <row r="170" spans="2:9" s="9" customFormat="1" ht="15.6" customHeight="1">
      <c r="B170" s="198"/>
      <c r="C170" s="18">
        <v>1518</v>
      </c>
      <c r="D170" s="19" t="s">
        <v>417</v>
      </c>
      <c r="E170" s="16"/>
      <c r="F170" s="85">
        <v>900</v>
      </c>
      <c r="G170" s="65">
        <v>0</v>
      </c>
      <c r="H170" s="12"/>
      <c r="I170" s="94">
        <f t="shared" si="17"/>
        <v>0</v>
      </c>
    </row>
    <row r="171" spans="2:9" s="9" customFormat="1" ht="15.6" customHeight="1">
      <c r="B171" s="198"/>
      <c r="C171" s="18">
        <v>1528</v>
      </c>
      <c r="D171" s="19" t="s">
        <v>159</v>
      </c>
      <c r="E171" s="16"/>
      <c r="F171" s="85">
        <v>900</v>
      </c>
      <c r="G171" s="65">
        <v>0</v>
      </c>
      <c r="H171" s="12"/>
      <c r="I171" s="94">
        <f t="shared" si="17"/>
        <v>0</v>
      </c>
    </row>
    <row r="172" spans="2:9" s="9" customFormat="1" ht="15.6" customHeight="1">
      <c r="B172" s="198"/>
      <c r="C172" s="18">
        <v>1532</v>
      </c>
      <c r="D172" s="19" t="s">
        <v>160</v>
      </c>
      <c r="E172" s="16"/>
      <c r="F172" s="85">
        <v>1000</v>
      </c>
      <c r="G172" s="65">
        <v>0</v>
      </c>
      <c r="H172" s="12"/>
      <c r="I172" s="94">
        <f t="shared" si="17"/>
        <v>0</v>
      </c>
    </row>
    <row r="173" spans="2:9" s="9" customFormat="1" ht="15.6" customHeight="1">
      <c r="B173" s="198"/>
      <c r="C173" s="18">
        <v>1533</v>
      </c>
      <c r="D173" s="19" t="s">
        <v>161</v>
      </c>
      <c r="E173" s="16"/>
      <c r="F173" s="85">
        <v>900</v>
      </c>
      <c r="G173" s="65">
        <v>0</v>
      </c>
      <c r="H173" s="12"/>
      <c r="I173" s="94">
        <f t="shared" si="17"/>
        <v>0</v>
      </c>
    </row>
    <row r="174" spans="2:9" s="9" customFormat="1" ht="15.6" customHeight="1">
      <c r="B174" s="198"/>
      <c r="C174" s="18">
        <v>1534</v>
      </c>
      <c r="D174" s="19" t="s">
        <v>162</v>
      </c>
      <c r="E174" s="16"/>
      <c r="F174" s="85">
        <v>900</v>
      </c>
      <c r="G174" s="65">
        <v>0</v>
      </c>
      <c r="H174" s="12"/>
      <c r="I174" s="94">
        <f t="shared" si="17"/>
        <v>0</v>
      </c>
    </row>
    <row r="175" spans="2:9" s="9" customFormat="1" ht="15.6" customHeight="1">
      <c r="B175" s="198"/>
      <c r="C175" s="18">
        <v>1535</v>
      </c>
      <c r="D175" s="19" t="s">
        <v>163</v>
      </c>
      <c r="E175" s="16"/>
      <c r="F175" s="85">
        <v>900</v>
      </c>
      <c r="G175" s="65">
        <v>0</v>
      </c>
      <c r="H175" s="12"/>
      <c r="I175" s="94">
        <f t="shared" si="17"/>
        <v>0</v>
      </c>
    </row>
    <row r="176" spans="2:9" s="9" customFormat="1" ht="15.6" customHeight="1">
      <c r="B176" s="198"/>
      <c r="C176" s="18">
        <v>1539</v>
      </c>
      <c r="D176" s="19" t="s">
        <v>164</v>
      </c>
      <c r="E176" s="16"/>
      <c r="F176" s="85">
        <v>900</v>
      </c>
      <c r="G176" s="65">
        <v>0</v>
      </c>
      <c r="H176" s="12"/>
      <c r="I176" s="94">
        <f t="shared" si="17"/>
        <v>0</v>
      </c>
    </row>
    <row r="177" spans="2:9" s="9" customFormat="1" ht="15.6" customHeight="1">
      <c r="B177" s="198"/>
      <c r="C177" s="18">
        <v>1541</v>
      </c>
      <c r="D177" s="19" t="s">
        <v>349</v>
      </c>
      <c r="E177" s="16"/>
      <c r="F177" s="85">
        <v>900</v>
      </c>
      <c r="G177" s="65">
        <v>0</v>
      </c>
      <c r="H177" s="12"/>
      <c r="I177" s="94">
        <f t="shared" si="17"/>
        <v>0</v>
      </c>
    </row>
    <row r="178" spans="2:9" s="9" customFormat="1" ht="15.6" customHeight="1">
      <c r="B178" s="198"/>
      <c r="C178" s="18">
        <v>1542</v>
      </c>
      <c r="D178" s="19" t="s">
        <v>390</v>
      </c>
      <c r="E178" s="16"/>
      <c r="F178" s="85">
        <v>900</v>
      </c>
      <c r="G178" s="65">
        <v>0</v>
      </c>
      <c r="H178" s="12"/>
      <c r="I178" s="94">
        <f t="shared" si="17"/>
        <v>0</v>
      </c>
    </row>
    <row r="179" spans="2:9" s="9" customFormat="1" ht="15.6" customHeight="1">
      <c r="B179" s="198"/>
      <c r="C179" s="18">
        <v>7003</v>
      </c>
      <c r="D179" s="19" t="s">
        <v>391</v>
      </c>
      <c r="E179" s="16"/>
      <c r="F179" s="85">
        <v>700</v>
      </c>
      <c r="G179" s="65">
        <v>0</v>
      </c>
      <c r="H179" s="12"/>
      <c r="I179" s="94">
        <f t="shared" si="17"/>
        <v>0</v>
      </c>
    </row>
    <row r="180" spans="2:9" s="9" customFormat="1" ht="15.6" customHeight="1">
      <c r="B180" s="199"/>
      <c r="C180" s="18">
        <v>7009</v>
      </c>
      <c r="D180" s="19" t="s">
        <v>404</v>
      </c>
      <c r="E180" s="16"/>
      <c r="F180" s="85">
        <v>700</v>
      </c>
      <c r="G180" s="65">
        <v>0</v>
      </c>
      <c r="H180" s="12"/>
      <c r="I180" s="94">
        <f t="shared" si="17"/>
        <v>0</v>
      </c>
    </row>
    <row r="181" spans="2:9" s="9" customFormat="1" ht="15.6" customHeight="1">
      <c r="B181" s="10" t="s">
        <v>6</v>
      </c>
      <c r="C181" s="10" t="s">
        <v>7</v>
      </c>
      <c r="D181" s="20" t="s">
        <v>213</v>
      </c>
      <c r="E181" s="16"/>
      <c r="F181" s="59" t="s">
        <v>9</v>
      </c>
      <c r="G181" s="58" t="s">
        <v>126</v>
      </c>
      <c r="H181" s="12"/>
      <c r="I181" s="59" t="s">
        <v>128</v>
      </c>
    </row>
    <row r="182" spans="2:9" s="9" customFormat="1" ht="15.6" customHeight="1">
      <c r="B182" s="197" t="s">
        <v>166</v>
      </c>
      <c r="C182" s="101" t="s">
        <v>167</v>
      </c>
      <c r="D182" s="19" t="s">
        <v>168</v>
      </c>
      <c r="E182" s="16"/>
      <c r="F182" s="85">
        <v>466.4153846153846</v>
      </c>
      <c r="G182" s="65">
        <v>0</v>
      </c>
      <c r="H182" s="12"/>
      <c r="I182" s="94">
        <f t="shared" ref="I182:I190" si="18">SUM(F182*G182)</f>
        <v>0</v>
      </c>
    </row>
    <row r="183" spans="2:9" s="9" customFormat="1" ht="15.6" customHeight="1">
      <c r="B183" s="198"/>
      <c r="C183" s="101" t="s">
        <v>169</v>
      </c>
      <c r="D183" s="19" t="s">
        <v>170</v>
      </c>
      <c r="E183" s="16"/>
      <c r="F183" s="85">
        <v>311.54307692307697</v>
      </c>
      <c r="G183" s="65">
        <v>0</v>
      </c>
      <c r="H183" s="12"/>
      <c r="I183" s="94">
        <f t="shared" si="18"/>
        <v>0</v>
      </c>
    </row>
    <row r="184" spans="2:9" s="9" customFormat="1" ht="15.6" customHeight="1">
      <c r="B184" s="198"/>
      <c r="C184" s="18">
        <v>1608</v>
      </c>
      <c r="D184" s="19" t="s">
        <v>171</v>
      </c>
      <c r="E184" s="16"/>
      <c r="F184" s="85">
        <v>171.45692307692309</v>
      </c>
      <c r="G184" s="65">
        <v>0</v>
      </c>
      <c r="H184" s="12"/>
      <c r="I184" s="94">
        <f t="shared" si="18"/>
        <v>0</v>
      </c>
    </row>
    <row r="185" spans="2:9" s="9" customFormat="1" ht="15.6" customHeight="1">
      <c r="B185" s="198"/>
      <c r="C185" s="18">
        <v>1609</v>
      </c>
      <c r="D185" s="19" t="s">
        <v>172</v>
      </c>
      <c r="E185" s="16"/>
      <c r="F185" s="85">
        <v>186.92153846153843</v>
      </c>
      <c r="G185" s="65">
        <v>0</v>
      </c>
      <c r="H185" s="12"/>
      <c r="I185" s="94">
        <f t="shared" si="18"/>
        <v>0</v>
      </c>
    </row>
    <row r="186" spans="2:9" s="9" customFormat="1" ht="15.6" customHeight="1">
      <c r="B186" s="198"/>
      <c r="C186" s="18">
        <v>1610</v>
      </c>
      <c r="D186" s="19" t="s">
        <v>173</v>
      </c>
      <c r="E186" s="16"/>
      <c r="F186" s="85">
        <v>78.249230769230763</v>
      </c>
      <c r="G186" s="65">
        <v>0</v>
      </c>
      <c r="H186" s="12"/>
      <c r="I186" s="94">
        <f t="shared" si="18"/>
        <v>0</v>
      </c>
    </row>
    <row r="187" spans="2:9" s="9" customFormat="1" ht="15.6" customHeight="1">
      <c r="B187" s="198"/>
      <c r="C187" s="18">
        <v>1611</v>
      </c>
      <c r="D187" s="19" t="s">
        <v>174</v>
      </c>
      <c r="E187" s="16"/>
      <c r="F187" s="85">
        <v>227.00461538461539</v>
      </c>
      <c r="G187" s="65">
        <v>0</v>
      </c>
      <c r="H187" s="12"/>
      <c r="I187" s="94">
        <f t="shared" si="18"/>
        <v>0</v>
      </c>
    </row>
    <row r="188" spans="2:9" s="9" customFormat="1" ht="15.6" customHeight="1">
      <c r="B188" s="198"/>
      <c r="C188" s="18">
        <v>1612</v>
      </c>
      <c r="D188" s="19" t="s">
        <v>175</v>
      </c>
      <c r="E188" s="16"/>
      <c r="F188" s="85">
        <v>156.16461538461539</v>
      </c>
      <c r="G188" s="65">
        <v>0</v>
      </c>
      <c r="H188" s="12"/>
      <c r="I188" s="94">
        <f t="shared" si="18"/>
        <v>0</v>
      </c>
    </row>
    <row r="189" spans="2:9" s="9" customFormat="1" ht="15.6" customHeight="1">
      <c r="B189" s="198"/>
      <c r="C189" s="18">
        <v>1636</v>
      </c>
      <c r="D189" s="19" t="s">
        <v>176</v>
      </c>
      <c r="E189" s="22"/>
      <c r="F189" s="86">
        <v>378.35538461538459</v>
      </c>
      <c r="G189" s="65">
        <v>0</v>
      </c>
      <c r="H189" s="12"/>
      <c r="I189" s="94">
        <f t="shared" si="18"/>
        <v>0</v>
      </c>
    </row>
    <row r="190" spans="2:9" s="9" customFormat="1" ht="15.6" customHeight="1" thickBot="1">
      <c r="B190" s="199"/>
      <c r="C190" s="18">
        <v>1637</v>
      </c>
      <c r="D190" s="19" t="s">
        <v>263</v>
      </c>
      <c r="E190" s="22"/>
      <c r="F190" s="87">
        <v>164.05846153846153</v>
      </c>
      <c r="G190" s="65">
        <v>0</v>
      </c>
      <c r="H190" s="12"/>
      <c r="I190" s="94">
        <f t="shared" si="18"/>
        <v>0</v>
      </c>
    </row>
    <row r="191" spans="2:9" s="9" customFormat="1" ht="15.6" customHeight="1">
      <c r="B191" s="10" t="s">
        <v>6</v>
      </c>
      <c r="C191" s="10" t="s">
        <v>7</v>
      </c>
      <c r="D191" s="20" t="s">
        <v>213</v>
      </c>
      <c r="E191" s="16"/>
      <c r="F191" s="59" t="s">
        <v>9</v>
      </c>
      <c r="G191" s="58" t="s">
        <v>126</v>
      </c>
      <c r="H191" s="12"/>
      <c r="I191" s="12" t="s">
        <v>128</v>
      </c>
    </row>
    <row r="192" spans="2:9" s="9" customFormat="1" ht="15.6" customHeight="1">
      <c r="B192" s="197" t="s">
        <v>260</v>
      </c>
      <c r="C192" s="101" t="s">
        <v>177</v>
      </c>
      <c r="D192" s="19" t="s">
        <v>178</v>
      </c>
      <c r="E192" s="16"/>
      <c r="F192" s="85">
        <v>250</v>
      </c>
      <c r="G192" s="65">
        <v>0</v>
      </c>
      <c r="H192" s="12"/>
      <c r="I192" s="94">
        <f t="shared" ref="I192:I203" si="19">SUM(F192*G192)</f>
        <v>0</v>
      </c>
    </row>
    <row r="193" spans="2:9" s="9" customFormat="1" ht="15.6" customHeight="1">
      <c r="B193" s="198"/>
      <c r="C193" s="101" t="s">
        <v>179</v>
      </c>
      <c r="D193" s="19" t="s">
        <v>82</v>
      </c>
      <c r="E193" s="16"/>
      <c r="F193" s="85">
        <v>250</v>
      </c>
      <c r="G193" s="65">
        <v>0</v>
      </c>
      <c r="H193" s="12"/>
      <c r="I193" s="94">
        <f t="shared" si="19"/>
        <v>0</v>
      </c>
    </row>
    <row r="194" spans="2:9" s="9" customFormat="1" ht="15.6" customHeight="1">
      <c r="B194" s="198"/>
      <c r="C194" s="101" t="s">
        <v>180</v>
      </c>
      <c r="D194" s="19" t="s">
        <v>181</v>
      </c>
      <c r="E194" s="16"/>
      <c r="F194" s="85">
        <v>250</v>
      </c>
      <c r="G194" s="65">
        <v>0</v>
      </c>
      <c r="H194" s="12"/>
      <c r="I194" s="94">
        <f t="shared" si="19"/>
        <v>0</v>
      </c>
    </row>
    <row r="195" spans="2:9" s="9" customFormat="1" ht="15.6" customHeight="1">
      <c r="B195" s="198"/>
      <c r="C195" s="101" t="s">
        <v>182</v>
      </c>
      <c r="D195" s="19" t="s">
        <v>88</v>
      </c>
      <c r="E195" s="16"/>
      <c r="F195" s="85">
        <v>250</v>
      </c>
      <c r="G195" s="65">
        <v>0</v>
      </c>
      <c r="H195" s="12"/>
      <c r="I195" s="94">
        <f t="shared" si="19"/>
        <v>0</v>
      </c>
    </row>
    <row r="196" spans="2:9" s="9" customFormat="1" ht="15.6" customHeight="1">
      <c r="B196" s="198"/>
      <c r="C196" s="101" t="s">
        <v>183</v>
      </c>
      <c r="D196" s="19" t="s">
        <v>184</v>
      </c>
      <c r="E196" s="16"/>
      <c r="F196" s="85">
        <v>250</v>
      </c>
      <c r="G196" s="65">
        <v>0</v>
      </c>
      <c r="H196" s="12"/>
      <c r="I196" s="94">
        <f t="shared" si="19"/>
        <v>0</v>
      </c>
    </row>
    <row r="197" spans="2:9" s="9" customFormat="1" ht="15.6" customHeight="1">
      <c r="B197" s="198"/>
      <c r="C197" s="101" t="s">
        <v>185</v>
      </c>
      <c r="D197" s="19" t="s">
        <v>104</v>
      </c>
      <c r="E197" s="16"/>
      <c r="F197" s="85">
        <v>250</v>
      </c>
      <c r="G197" s="65">
        <v>0</v>
      </c>
      <c r="H197" s="12"/>
      <c r="I197" s="94">
        <f t="shared" si="19"/>
        <v>0</v>
      </c>
    </row>
    <row r="198" spans="2:9" s="9" customFormat="1" ht="15.6" customHeight="1">
      <c r="B198" s="208"/>
      <c r="C198" s="102">
        <v>4001</v>
      </c>
      <c r="D198" s="98" t="s">
        <v>264</v>
      </c>
      <c r="E198" s="16"/>
      <c r="F198" s="85">
        <v>140</v>
      </c>
      <c r="G198" s="65">
        <v>0</v>
      </c>
      <c r="H198" s="12"/>
      <c r="I198" s="94">
        <f t="shared" si="19"/>
        <v>0</v>
      </c>
    </row>
    <row r="199" spans="2:9" s="9" customFormat="1" ht="15.6" customHeight="1">
      <c r="B199" s="208"/>
      <c r="C199" s="102">
        <v>4002</v>
      </c>
      <c r="D199" s="98" t="s">
        <v>265</v>
      </c>
      <c r="E199" s="16"/>
      <c r="F199" s="85">
        <v>140</v>
      </c>
      <c r="G199" s="65">
        <v>0</v>
      </c>
      <c r="H199" s="12"/>
      <c r="I199" s="94">
        <f t="shared" si="19"/>
        <v>0</v>
      </c>
    </row>
    <row r="200" spans="2:9" s="9" customFormat="1" ht="15.6" customHeight="1">
      <c r="B200" s="208"/>
      <c r="C200" s="102">
        <v>4004</v>
      </c>
      <c r="D200" s="98" t="s">
        <v>266</v>
      </c>
      <c r="E200" s="16"/>
      <c r="F200" s="85">
        <v>140</v>
      </c>
      <c r="G200" s="65">
        <v>0</v>
      </c>
      <c r="H200" s="12"/>
      <c r="I200" s="94">
        <f t="shared" si="19"/>
        <v>0</v>
      </c>
    </row>
    <row r="201" spans="2:9" s="9" customFormat="1" ht="15.6" customHeight="1">
      <c r="B201" s="208"/>
      <c r="C201" s="102">
        <v>4006</v>
      </c>
      <c r="D201" s="52" t="s">
        <v>267</v>
      </c>
      <c r="E201" s="16"/>
      <c r="F201" s="85">
        <v>140</v>
      </c>
      <c r="G201" s="65">
        <v>0</v>
      </c>
      <c r="H201" s="12"/>
      <c r="I201" s="94">
        <f t="shared" si="19"/>
        <v>0</v>
      </c>
    </row>
    <row r="202" spans="2:9" s="9" customFormat="1" ht="15.6" customHeight="1">
      <c r="B202" s="208"/>
      <c r="C202" s="102">
        <v>4007</v>
      </c>
      <c r="D202" s="52" t="s">
        <v>268</v>
      </c>
      <c r="E202" s="16"/>
      <c r="F202" s="85">
        <v>140</v>
      </c>
      <c r="G202" s="65">
        <v>0</v>
      </c>
      <c r="H202" s="12"/>
      <c r="I202" s="94">
        <f t="shared" si="19"/>
        <v>0</v>
      </c>
    </row>
    <row r="203" spans="2:9" s="9" customFormat="1" ht="15.6" customHeight="1" thickBot="1">
      <c r="B203" s="209"/>
      <c r="C203" s="102">
        <v>4008</v>
      </c>
      <c r="D203" s="103" t="s">
        <v>269</v>
      </c>
      <c r="E203" s="16"/>
      <c r="F203" s="87">
        <v>140</v>
      </c>
      <c r="G203" s="65">
        <v>0</v>
      </c>
      <c r="H203" s="12"/>
      <c r="I203" s="94">
        <f t="shared" si="19"/>
        <v>0</v>
      </c>
    </row>
    <row r="204" spans="2:9" s="9" customFormat="1" ht="15.6" customHeight="1">
      <c r="B204" s="10" t="s">
        <v>6</v>
      </c>
      <c r="C204" s="51" t="s">
        <v>7</v>
      </c>
      <c r="D204" s="20" t="s">
        <v>213</v>
      </c>
      <c r="E204" s="16"/>
      <c r="F204" s="59" t="s">
        <v>9</v>
      </c>
      <c r="G204" s="58" t="s">
        <v>126</v>
      </c>
      <c r="H204" s="12"/>
      <c r="I204" s="12" t="s">
        <v>128</v>
      </c>
    </row>
    <row r="205" spans="2:9" s="9" customFormat="1" ht="15.6" customHeight="1">
      <c r="B205" s="182" t="s">
        <v>198</v>
      </c>
      <c r="C205" s="18">
        <v>1800</v>
      </c>
      <c r="D205" s="19" t="s">
        <v>165</v>
      </c>
      <c r="E205" s="16"/>
      <c r="F205" s="85">
        <v>2.1</v>
      </c>
      <c r="G205" s="65">
        <v>0</v>
      </c>
      <c r="H205" s="12"/>
      <c r="I205" s="94">
        <f t="shared" ref="I205:I215" si="20">SUM(F205*G205)</f>
        <v>0</v>
      </c>
    </row>
    <row r="206" spans="2:9" s="9" customFormat="1" ht="15.6" customHeight="1">
      <c r="B206" s="183"/>
      <c r="C206" s="101" t="s">
        <v>186</v>
      </c>
      <c r="D206" s="19" t="s">
        <v>187</v>
      </c>
      <c r="E206" s="16"/>
      <c r="F206" s="88">
        <v>31.392307692307693</v>
      </c>
      <c r="G206" s="65">
        <v>0</v>
      </c>
      <c r="H206" s="12"/>
      <c r="I206" s="94">
        <f t="shared" si="20"/>
        <v>0</v>
      </c>
    </row>
    <row r="207" spans="2:9" s="9" customFormat="1" ht="15.6" customHeight="1">
      <c r="B207" s="183"/>
      <c r="C207" s="101" t="s">
        <v>188</v>
      </c>
      <c r="D207" s="19" t="s">
        <v>189</v>
      </c>
      <c r="E207" s="16"/>
      <c r="F207" s="85">
        <v>43.626153846153841</v>
      </c>
      <c r="G207" s="65">
        <v>0</v>
      </c>
      <c r="H207" s="12"/>
      <c r="I207" s="94">
        <f t="shared" si="20"/>
        <v>0</v>
      </c>
    </row>
    <row r="208" spans="2:9" s="9" customFormat="1" ht="15.6" customHeight="1">
      <c r="B208" s="183"/>
      <c r="C208" s="101" t="s">
        <v>190</v>
      </c>
      <c r="D208" s="19" t="s">
        <v>354</v>
      </c>
      <c r="E208" s="16"/>
      <c r="F208" s="85">
        <v>69.709230769230771</v>
      </c>
      <c r="G208" s="65">
        <v>0</v>
      </c>
      <c r="H208" s="12"/>
      <c r="I208" s="94">
        <f t="shared" si="20"/>
        <v>0</v>
      </c>
    </row>
    <row r="209" spans="2:9" s="9" customFormat="1" ht="15.6" customHeight="1">
      <c r="B209" s="183"/>
      <c r="C209" s="101" t="s">
        <v>191</v>
      </c>
      <c r="D209" s="19" t="s">
        <v>353</v>
      </c>
      <c r="E209" s="16"/>
      <c r="F209" s="86">
        <v>54.416923076923084</v>
      </c>
      <c r="G209" s="65">
        <v>0</v>
      </c>
      <c r="H209" s="12"/>
      <c r="I209" s="94">
        <f t="shared" si="20"/>
        <v>0</v>
      </c>
    </row>
    <row r="210" spans="2:9" s="9" customFormat="1" ht="15.6" customHeight="1">
      <c r="B210" s="183"/>
      <c r="C210" s="101" t="s">
        <v>192</v>
      </c>
      <c r="D210" s="19" t="s">
        <v>352</v>
      </c>
      <c r="E210" s="16"/>
      <c r="F210" s="86">
        <v>54.416923076923084</v>
      </c>
      <c r="G210" s="65">
        <v>0</v>
      </c>
      <c r="H210" s="12"/>
      <c r="I210" s="94">
        <f t="shared" si="20"/>
        <v>0</v>
      </c>
    </row>
    <row r="211" spans="2:9" s="9" customFormat="1" ht="15.6" customHeight="1">
      <c r="B211" s="183"/>
      <c r="C211" s="101" t="s">
        <v>193</v>
      </c>
      <c r="D211" s="19" t="s">
        <v>405</v>
      </c>
      <c r="E211" s="16"/>
      <c r="F211" s="86">
        <v>2.5</v>
      </c>
      <c r="G211" s="65">
        <v>0</v>
      </c>
      <c r="H211" s="12"/>
      <c r="I211" s="94">
        <f t="shared" si="20"/>
        <v>0</v>
      </c>
    </row>
    <row r="212" spans="2:9" s="9" customFormat="1" ht="15.6" customHeight="1">
      <c r="B212" s="183"/>
      <c r="C212" s="101" t="s">
        <v>270</v>
      </c>
      <c r="D212" s="97" t="s">
        <v>351</v>
      </c>
      <c r="E212" s="16"/>
      <c r="F212" s="86">
        <v>54.416923076923084</v>
      </c>
      <c r="G212" s="65">
        <v>0</v>
      </c>
      <c r="H212" s="12"/>
      <c r="I212" s="94">
        <f t="shared" si="20"/>
        <v>0</v>
      </c>
    </row>
    <row r="213" spans="2:9" s="9" customFormat="1" ht="15.6" customHeight="1">
      <c r="B213" s="183"/>
      <c r="C213" s="101" t="s">
        <v>271</v>
      </c>
      <c r="D213" s="97" t="s">
        <v>350</v>
      </c>
      <c r="E213" s="16"/>
      <c r="F213" s="86">
        <v>54.416923076923084</v>
      </c>
      <c r="G213" s="65">
        <v>0</v>
      </c>
      <c r="H213" s="12"/>
      <c r="I213" s="94">
        <f t="shared" si="20"/>
        <v>0</v>
      </c>
    </row>
    <row r="214" spans="2:9" s="9" customFormat="1" ht="15.6" customHeight="1">
      <c r="B214" s="183"/>
      <c r="C214" s="101" t="s">
        <v>406</v>
      </c>
      <c r="D214" s="98" t="s">
        <v>408</v>
      </c>
      <c r="E214" s="16"/>
      <c r="F214" s="85">
        <v>3.5</v>
      </c>
      <c r="G214" s="65">
        <v>0</v>
      </c>
      <c r="H214" s="12"/>
      <c r="I214" s="94">
        <f t="shared" si="20"/>
        <v>0</v>
      </c>
    </row>
    <row r="215" spans="2:9" s="9" customFormat="1" ht="15.6" customHeight="1" thickBot="1">
      <c r="B215" s="184"/>
      <c r="C215" s="101" t="s">
        <v>407</v>
      </c>
      <c r="D215" s="104" t="s">
        <v>409</v>
      </c>
      <c r="E215" s="16"/>
      <c r="F215" s="87">
        <v>54.416923076923084</v>
      </c>
      <c r="G215" s="65">
        <v>0</v>
      </c>
      <c r="H215" s="12"/>
      <c r="I215" s="94">
        <f t="shared" si="20"/>
        <v>0</v>
      </c>
    </row>
    <row r="216" spans="2:9" s="9" customFormat="1" ht="15.6" customHeight="1">
      <c r="B216" s="10" t="s">
        <v>6</v>
      </c>
      <c r="C216" s="10" t="s">
        <v>7</v>
      </c>
      <c r="D216" s="20" t="s">
        <v>213</v>
      </c>
      <c r="E216" s="16"/>
      <c r="F216" s="93" t="s">
        <v>9</v>
      </c>
      <c r="G216" s="58" t="s">
        <v>126</v>
      </c>
      <c r="H216" s="12"/>
      <c r="I216" s="12" t="s">
        <v>128</v>
      </c>
    </row>
    <row r="217" spans="2:9" s="9" customFormat="1" ht="15.6" customHeight="1">
      <c r="B217" s="189" t="s">
        <v>194</v>
      </c>
      <c r="C217" s="101" t="s">
        <v>418</v>
      </c>
      <c r="D217" s="19" t="s">
        <v>433</v>
      </c>
      <c r="E217" s="16"/>
      <c r="F217" s="85">
        <v>70</v>
      </c>
      <c r="G217" s="65">
        <v>0</v>
      </c>
      <c r="H217" s="12"/>
      <c r="I217" s="94">
        <f t="shared" ref="I217:I228" si="21">SUM(F217*G217)</f>
        <v>0</v>
      </c>
    </row>
    <row r="218" spans="2:9" s="9" customFormat="1" ht="15.6" customHeight="1">
      <c r="B218" s="189"/>
      <c r="C218" s="101" t="s">
        <v>432</v>
      </c>
      <c r="D218" s="19" t="s">
        <v>434</v>
      </c>
      <c r="E218" s="16"/>
      <c r="F218" s="85">
        <v>70</v>
      </c>
      <c r="G218" s="65">
        <v>0</v>
      </c>
      <c r="H218" s="12"/>
      <c r="I218" s="94">
        <f t="shared" si="21"/>
        <v>0</v>
      </c>
    </row>
    <row r="219" spans="2:9" s="9" customFormat="1" ht="15.6" customHeight="1">
      <c r="B219" s="189"/>
      <c r="C219" s="101" t="s">
        <v>425</v>
      </c>
      <c r="D219" s="19" t="s">
        <v>435</v>
      </c>
      <c r="E219" s="16"/>
      <c r="F219" s="85">
        <v>400</v>
      </c>
      <c r="G219" s="65">
        <v>0</v>
      </c>
      <c r="H219" s="12"/>
      <c r="I219" s="94">
        <f t="shared" si="21"/>
        <v>0</v>
      </c>
    </row>
    <row r="220" spans="2:9" s="9" customFormat="1" ht="15.6" customHeight="1">
      <c r="B220" s="189"/>
      <c r="C220" s="101" t="s">
        <v>442</v>
      </c>
      <c r="D220" s="19" t="s">
        <v>443</v>
      </c>
      <c r="E220" s="16"/>
      <c r="F220" s="85">
        <v>180</v>
      </c>
      <c r="G220" s="65">
        <v>0</v>
      </c>
      <c r="H220" s="12"/>
      <c r="I220" s="94">
        <f t="shared" ref="I220" si="22">SUM(F220*G220)</f>
        <v>0</v>
      </c>
    </row>
    <row r="221" spans="2:9" s="9" customFormat="1" ht="15.6" customHeight="1">
      <c r="B221" s="189"/>
      <c r="C221" s="101" t="s">
        <v>436</v>
      </c>
      <c r="D221" s="19" t="s">
        <v>437</v>
      </c>
      <c r="E221" s="16"/>
      <c r="F221" s="88">
        <v>488.96</v>
      </c>
      <c r="G221" s="65">
        <v>0</v>
      </c>
      <c r="H221" s="12"/>
      <c r="I221" s="94">
        <f t="shared" si="21"/>
        <v>0</v>
      </c>
    </row>
    <row r="222" spans="2:9" s="9" customFormat="1" ht="15.6" customHeight="1">
      <c r="B222" s="189"/>
      <c r="C222" s="18">
        <v>6034</v>
      </c>
      <c r="D222" s="19" t="s">
        <v>195</v>
      </c>
      <c r="E222" s="16"/>
      <c r="F222" s="85">
        <v>80.66</v>
      </c>
      <c r="G222" s="65">
        <v>0</v>
      </c>
      <c r="H222" s="12"/>
      <c r="I222" s="94">
        <f t="shared" si="21"/>
        <v>0</v>
      </c>
    </row>
    <row r="223" spans="2:9" s="9" customFormat="1" ht="15.6" customHeight="1">
      <c r="B223" s="189"/>
      <c r="C223" s="18">
        <v>6051</v>
      </c>
      <c r="D223" s="19" t="s">
        <v>452</v>
      </c>
      <c r="E223" s="16"/>
      <c r="F223" s="85">
        <v>120</v>
      </c>
      <c r="G223" s="65">
        <v>0</v>
      </c>
      <c r="H223" s="12"/>
      <c r="I223" s="94">
        <f t="shared" si="21"/>
        <v>0</v>
      </c>
    </row>
    <row r="224" spans="2:9" s="9" customFormat="1" ht="15.6" customHeight="1">
      <c r="B224" s="189"/>
      <c r="C224" s="18">
        <v>6052</v>
      </c>
      <c r="D224" s="19" t="s">
        <v>441</v>
      </c>
      <c r="E224" s="16"/>
      <c r="F224" s="85">
        <v>550</v>
      </c>
      <c r="G224" s="65">
        <v>0</v>
      </c>
      <c r="H224" s="12"/>
      <c r="I224" s="94">
        <f t="shared" si="21"/>
        <v>0</v>
      </c>
    </row>
    <row r="225" spans="2:16" s="9" customFormat="1" ht="15.6" customHeight="1">
      <c r="B225" s="189"/>
      <c r="C225" s="18">
        <v>6050</v>
      </c>
      <c r="D225" s="19" t="s">
        <v>438</v>
      </c>
      <c r="E225" s="16"/>
      <c r="F225" s="85">
        <v>140</v>
      </c>
      <c r="G225" s="65">
        <v>0</v>
      </c>
      <c r="H225" s="12"/>
      <c r="I225" s="94">
        <f t="shared" si="21"/>
        <v>0</v>
      </c>
    </row>
    <row r="226" spans="2:16" s="9" customFormat="1" ht="15.6" customHeight="1">
      <c r="B226" s="189"/>
      <c r="C226" s="18">
        <v>6057</v>
      </c>
      <c r="D226" s="19" t="s">
        <v>439</v>
      </c>
      <c r="E226" s="16"/>
      <c r="F226" s="85">
        <v>250</v>
      </c>
      <c r="G226" s="65">
        <v>0</v>
      </c>
      <c r="H226" s="12"/>
      <c r="I226" s="94">
        <f t="shared" si="21"/>
        <v>0</v>
      </c>
    </row>
    <row r="227" spans="2:16" s="9" customFormat="1" ht="15.6" customHeight="1">
      <c r="B227" s="189"/>
      <c r="C227" s="101" t="s">
        <v>419</v>
      </c>
      <c r="D227" s="19" t="s">
        <v>392</v>
      </c>
      <c r="E227" s="16"/>
      <c r="F227" s="85">
        <v>51.85</v>
      </c>
      <c r="G227" s="65">
        <v>0</v>
      </c>
      <c r="H227" s="12"/>
      <c r="I227" s="94">
        <f t="shared" si="21"/>
        <v>0</v>
      </c>
    </row>
    <row r="228" spans="2:16" s="9" customFormat="1" ht="15.6" customHeight="1">
      <c r="B228" s="189"/>
      <c r="C228" s="18">
        <v>6019</v>
      </c>
      <c r="D228" s="19" t="s">
        <v>440</v>
      </c>
      <c r="E228" s="16"/>
      <c r="F228" s="85">
        <v>10</v>
      </c>
      <c r="G228" s="65">
        <v>0</v>
      </c>
      <c r="H228" s="12"/>
      <c r="I228" s="94">
        <f t="shared" si="21"/>
        <v>0</v>
      </c>
    </row>
    <row r="229" spans="2:16" s="9" customFormat="1" ht="15.6" customHeight="1">
      <c r="B229" s="189"/>
      <c r="C229" s="18">
        <v>9087</v>
      </c>
      <c r="D229" s="19" t="s">
        <v>355</v>
      </c>
      <c r="E229" s="16"/>
      <c r="F229" s="85">
        <v>488.96</v>
      </c>
      <c r="G229" s="65">
        <v>0</v>
      </c>
      <c r="H229" s="12"/>
      <c r="I229" s="94">
        <f t="shared" ref="I229:I231" si="23">SUM(F229*G229)</f>
        <v>0</v>
      </c>
    </row>
    <row r="230" spans="2:16" s="9" customFormat="1" ht="15.6" customHeight="1">
      <c r="B230" s="189"/>
      <c r="C230" s="18">
        <v>9088</v>
      </c>
      <c r="D230" s="19" t="s">
        <v>449</v>
      </c>
      <c r="E230" s="16"/>
      <c r="F230" s="85">
        <v>90.1</v>
      </c>
      <c r="G230" s="65">
        <v>0</v>
      </c>
      <c r="H230" s="12"/>
      <c r="I230" s="94">
        <f t="shared" si="23"/>
        <v>0</v>
      </c>
    </row>
    <row r="231" spans="2:16" s="9" customFormat="1" ht="15.6" customHeight="1">
      <c r="B231" s="189"/>
      <c r="C231" s="18">
        <v>9089</v>
      </c>
      <c r="D231" s="19" t="s">
        <v>450</v>
      </c>
      <c r="E231" s="16"/>
      <c r="F231" s="85">
        <v>90.1</v>
      </c>
      <c r="G231" s="65">
        <v>0</v>
      </c>
      <c r="H231" s="12"/>
      <c r="I231" s="94">
        <f t="shared" si="23"/>
        <v>0</v>
      </c>
    </row>
    <row r="232" spans="2:16" s="9" customFormat="1" ht="15.6" customHeight="1">
      <c r="B232" s="161"/>
      <c r="C232" s="39"/>
      <c r="D232" s="40"/>
      <c r="E232" s="44"/>
      <c r="F232" s="158"/>
      <c r="G232" s="159"/>
      <c r="H232" s="8"/>
      <c r="I232" s="160"/>
    </row>
    <row r="233" spans="2:16" s="9" customFormat="1" ht="15.6" customHeight="1">
      <c r="B233" s="89"/>
      <c r="C233" s="89"/>
      <c r="D233" s="89"/>
      <c r="E233" s="89"/>
      <c r="F233" s="89"/>
      <c r="G233" s="89"/>
      <c r="H233" s="89"/>
      <c r="I233" s="89"/>
      <c r="K233" s="116" t="s">
        <v>324</v>
      </c>
      <c r="L233" s="120"/>
      <c r="M233" s="119"/>
      <c r="N233" s="114"/>
      <c r="O233" s="49"/>
      <c r="P233" s="118"/>
    </row>
    <row r="234" spans="2:16" s="9" customFormat="1" ht="15.6" customHeight="1">
      <c r="B234" s="89"/>
      <c r="C234" s="89"/>
      <c r="D234" s="89"/>
      <c r="E234" s="89"/>
      <c r="F234" s="89"/>
      <c r="G234" s="89"/>
      <c r="H234" s="89"/>
      <c r="I234" s="89"/>
      <c r="K234" s="116" t="s">
        <v>325</v>
      </c>
      <c r="L234" s="120"/>
      <c r="M234" s="119"/>
      <c r="N234" s="114"/>
      <c r="O234" s="49"/>
      <c r="P234" s="118"/>
    </row>
    <row r="235" spans="2:16" s="9" customFormat="1" ht="15.6" customHeight="1">
      <c r="B235" s="89"/>
      <c r="C235" s="89"/>
      <c r="D235" s="89"/>
      <c r="E235" s="89"/>
      <c r="F235" s="89"/>
      <c r="G235" s="89"/>
      <c r="H235" s="89"/>
      <c r="I235" s="89"/>
      <c r="K235" s="116"/>
      <c r="L235" s="120"/>
      <c r="M235" s="119"/>
      <c r="N235" s="114"/>
      <c r="O235" s="49"/>
      <c r="P235" s="118"/>
    </row>
    <row r="236" spans="2:16" s="9" customFormat="1" ht="16.2" thickBot="1">
      <c r="B236" s="54"/>
      <c r="C236" s="43"/>
      <c r="D236" s="40"/>
      <c r="E236" s="44"/>
      <c r="F236" s="49"/>
      <c r="G236" s="42"/>
      <c r="H236" s="8"/>
      <c r="I236" s="41"/>
      <c r="K236" s="116" t="s">
        <v>203</v>
      </c>
      <c r="L236" s="116" t="s">
        <v>323</v>
      </c>
      <c r="M236" s="115"/>
      <c r="N236" s="115" t="s">
        <v>444</v>
      </c>
      <c r="O236" s="113"/>
      <c r="P236" s="113"/>
    </row>
    <row r="237" spans="2:16" s="9" customFormat="1" ht="15.6" customHeight="1">
      <c r="B237"/>
      <c r="C237"/>
      <c r="D237"/>
      <c r="E237"/>
      <c r="F237" s="21"/>
      <c r="G237" s="206" t="s">
        <v>202</v>
      </c>
      <c r="H237" s="269"/>
      <c r="I237" s="71">
        <f>SUM(I23:I133)</f>
        <v>0</v>
      </c>
      <c r="K237" s="105" t="s">
        <v>208</v>
      </c>
      <c r="L237" s="174">
        <v>600</v>
      </c>
      <c r="M237"/>
      <c r="N237"/>
      <c r="O237"/>
      <c r="P237"/>
    </row>
    <row r="238" spans="2:16" s="9" customFormat="1">
      <c r="B238"/>
      <c r="C238"/>
      <c r="D238"/>
      <c r="E238"/>
      <c r="F238" s="21"/>
      <c r="G238" s="177" t="s">
        <v>214</v>
      </c>
      <c r="H238" s="268"/>
      <c r="I238" s="72">
        <f>SUM(I138:I231)</f>
        <v>0</v>
      </c>
      <c r="K238" s="105" t="s">
        <v>205</v>
      </c>
      <c r="L238" s="174">
        <v>600</v>
      </c>
      <c r="M238"/>
      <c r="N238"/>
      <c r="O238"/>
      <c r="P238"/>
    </row>
    <row r="239" spans="2:16" s="9" customFormat="1" ht="15" thickBot="1">
      <c r="B239"/>
      <c r="C239"/>
      <c r="D239"/>
      <c r="E239"/>
      <c r="F239" s="21"/>
      <c r="G239" s="177" t="s">
        <v>203</v>
      </c>
      <c r="H239" s="266"/>
      <c r="I239" s="73">
        <f>-SUM(I237)*15/85+I237+I238</f>
        <v>0</v>
      </c>
      <c r="K239" s="105" t="s">
        <v>207</v>
      </c>
      <c r="L239" s="174">
        <v>0</v>
      </c>
      <c r="M239"/>
      <c r="N239"/>
      <c r="O239"/>
      <c r="P239"/>
    </row>
    <row r="240" spans="2:16" s="9" customFormat="1" ht="15" thickBot="1">
      <c r="B240"/>
      <c r="C240"/>
      <c r="D240"/>
      <c r="E240"/>
      <c r="F240" s="21"/>
      <c r="G240" s="24" t="s">
        <v>204</v>
      </c>
      <c r="H240" s="76"/>
      <c r="I240" s="74">
        <v>0</v>
      </c>
      <c r="K240" s="109" t="s">
        <v>206</v>
      </c>
      <c r="L240" s="174">
        <v>0</v>
      </c>
      <c r="M240"/>
      <c r="N240"/>
      <c r="O240"/>
      <c r="P240"/>
    </row>
    <row r="241" spans="2:16" s="9" customFormat="1">
      <c r="B241"/>
      <c r="C241"/>
      <c r="D241"/>
      <c r="E241"/>
      <c r="F241" s="21"/>
      <c r="G241" s="177" t="s">
        <v>137</v>
      </c>
      <c r="H241" s="267"/>
      <c r="I241" s="73">
        <f>SUM(I237,I238,I240)*100/115</f>
        <v>0</v>
      </c>
      <c r="K241" t="s">
        <v>275</v>
      </c>
      <c r="L241" s="174">
        <v>180</v>
      </c>
      <c r="M241"/>
      <c r="N241"/>
      <c r="O241"/>
      <c r="P241"/>
    </row>
    <row r="242" spans="2:16" s="9" customFormat="1">
      <c r="B242"/>
      <c r="C242"/>
      <c r="D242"/>
      <c r="E242"/>
      <c r="F242" s="21"/>
      <c r="G242" s="177" t="s">
        <v>360</v>
      </c>
      <c r="H242" s="268"/>
      <c r="I242" s="73">
        <f>SUM(I241)*15/100</f>
        <v>0</v>
      </c>
      <c r="K242" s="105" t="s">
        <v>274</v>
      </c>
      <c r="L242" s="174">
        <v>240</v>
      </c>
      <c r="M242"/>
      <c r="N242"/>
      <c r="O242"/>
      <c r="P242"/>
    </row>
    <row r="243" spans="2:16" s="9" customFormat="1" ht="15" thickBot="1">
      <c r="B243"/>
      <c r="C243"/>
      <c r="D243"/>
      <c r="E243"/>
      <c r="F243" s="21"/>
      <c r="G243" s="302" t="s">
        <v>201</v>
      </c>
      <c r="H243" s="303"/>
      <c r="I243" s="34">
        <f>SUM(H23:H133)</f>
        <v>0</v>
      </c>
      <c r="K243" s="105" t="s">
        <v>276</v>
      </c>
      <c r="L243" s="174">
        <v>300</v>
      </c>
      <c r="M243"/>
      <c r="N243"/>
      <c r="O243"/>
      <c r="P243"/>
    </row>
    <row r="244" spans="2:16" s="9" customFormat="1" ht="15" thickBot="1">
      <c r="B244"/>
      <c r="C244"/>
      <c r="D244"/>
      <c r="E244"/>
      <c r="F244" s="21"/>
      <c r="G244" s="3"/>
      <c r="H244" s="23"/>
      <c r="I244" s="35"/>
      <c r="K244" t="s">
        <v>277</v>
      </c>
      <c r="L244" s="174">
        <v>360</v>
      </c>
      <c r="M244"/>
      <c r="N244"/>
      <c r="O244"/>
      <c r="P244"/>
    </row>
    <row r="245" spans="2:16" s="9" customFormat="1" ht="15" thickBot="1">
      <c r="B245"/>
      <c r="C245"/>
      <c r="D245"/>
      <c r="E245"/>
      <c r="F245" s="21"/>
      <c r="G245" s="304" t="s">
        <v>220</v>
      </c>
      <c r="H245" s="193"/>
      <c r="I245" s="75">
        <f>SUM(I241:I242)</f>
        <v>0</v>
      </c>
      <c r="K245" s="105" t="s">
        <v>278</v>
      </c>
      <c r="L245" s="174">
        <v>420</v>
      </c>
      <c r="M245"/>
      <c r="N245"/>
      <c r="O245"/>
      <c r="P245"/>
    </row>
    <row r="246" spans="2:16">
      <c r="K246" s="105" t="s">
        <v>279</v>
      </c>
      <c r="L246" s="174">
        <v>480</v>
      </c>
    </row>
    <row r="247" spans="2:16">
      <c r="D247" s="28" t="s">
        <v>223</v>
      </c>
      <c r="E247" s="29" t="s">
        <v>222</v>
      </c>
      <c r="F247" t="s">
        <v>244</v>
      </c>
      <c r="K247" t="s">
        <v>280</v>
      </c>
      <c r="L247" s="174">
        <v>540</v>
      </c>
    </row>
    <row r="248" spans="2:16">
      <c r="D248" s="260"/>
      <c r="E248" s="261"/>
      <c r="F248" t="s">
        <v>245</v>
      </c>
      <c r="K248" s="105" t="s">
        <v>281</v>
      </c>
      <c r="L248" s="174">
        <v>600</v>
      </c>
    </row>
    <row r="249" spans="2:16" ht="14.4" customHeight="1">
      <c r="C249" s="189" t="s">
        <v>227</v>
      </c>
      <c r="D249" s="27" t="s">
        <v>224</v>
      </c>
      <c r="E249" s="33"/>
      <c r="K249" s="105" t="s">
        <v>282</v>
      </c>
      <c r="L249" s="174">
        <v>660</v>
      </c>
    </row>
    <row r="250" spans="2:16">
      <c r="C250" s="189"/>
      <c r="D250" s="27" t="s">
        <v>225</v>
      </c>
      <c r="E250" s="33"/>
      <c r="K250" t="s">
        <v>283</v>
      </c>
      <c r="L250" s="174">
        <v>720</v>
      </c>
    </row>
    <row r="251" spans="2:16">
      <c r="C251" s="189"/>
      <c r="D251" s="27" t="s">
        <v>233</v>
      </c>
      <c r="E251" s="33"/>
      <c r="K251" s="105" t="s">
        <v>284</v>
      </c>
      <c r="L251" s="174">
        <v>780</v>
      </c>
    </row>
    <row r="252" spans="2:16">
      <c r="C252" s="189"/>
      <c r="D252" s="27" t="s">
        <v>226</v>
      </c>
      <c r="E252" s="33"/>
      <c r="K252" s="105" t="s">
        <v>285</v>
      </c>
      <c r="L252" s="174">
        <v>840</v>
      </c>
    </row>
    <row r="253" spans="2:16">
      <c r="C253" s="189"/>
      <c r="D253" s="27" t="s">
        <v>242</v>
      </c>
      <c r="E253" s="33"/>
      <c r="K253" t="s">
        <v>286</v>
      </c>
      <c r="L253" s="174">
        <v>900</v>
      </c>
    </row>
    <row r="254" spans="2:16">
      <c r="K254" s="105" t="s">
        <v>287</v>
      </c>
      <c r="L254" s="174">
        <v>960</v>
      </c>
    </row>
    <row r="255" spans="2:16">
      <c r="K255" s="105" t="s">
        <v>288</v>
      </c>
      <c r="L255" s="174">
        <v>1020</v>
      </c>
    </row>
    <row r="256" spans="2:16">
      <c r="K256" t="s">
        <v>289</v>
      </c>
      <c r="L256" s="174">
        <v>1080</v>
      </c>
    </row>
    <row r="257" spans="11:12">
      <c r="K257" s="105" t="s">
        <v>290</v>
      </c>
      <c r="L257" s="174">
        <v>1140</v>
      </c>
    </row>
    <row r="258" spans="11:12">
      <c r="K258" s="105" t="s">
        <v>291</v>
      </c>
      <c r="L258" s="174">
        <v>1200</v>
      </c>
    </row>
    <row r="259" spans="11:12">
      <c r="K259" t="s">
        <v>292</v>
      </c>
      <c r="L259" s="174">
        <v>1260</v>
      </c>
    </row>
    <row r="260" spans="11:12">
      <c r="K260" s="105" t="s">
        <v>293</v>
      </c>
      <c r="L260" s="174">
        <v>1320</v>
      </c>
    </row>
    <row r="261" spans="11:12">
      <c r="K261" s="105" t="s">
        <v>294</v>
      </c>
      <c r="L261" s="174">
        <v>1380</v>
      </c>
    </row>
    <row r="262" spans="11:12">
      <c r="K262" t="s">
        <v>295</v>
      </c>
      <c r="L262" s="174">
        <v>1440</v>
      </c>
    </row>
    <row r="263" spans="11:12">
      <c r="K263" s="105" t="s">
        <v>296</v>
      </c>
      <c r="L263" s="174">
        <v>1500</v>
      </c>
    </row>
    <row r="264" spans="11:12">
      <c r="K264" s="105" t="s">
        <v>297</v>
      </c>
      <c r="L264" s="174">
        <v>1560</v>
      </c>
    </row>
    <row r="265" spans="11:12">
      <c r="K265" t="s">
        <v>298</v>
      </c>
      <c r="L265" s="174">
        <v>1620</v>
      </c>
    </row>
    <row r="266" spans="11:12">
      <c r="K266" s="105" t="s">
        <v>299</v>
      </c>
      <c r="L266" s="174">
        <v>1680</v>
      </c>
    </row>
    <row r="267" spans="11:12">
      <c r="K267" s="105" t="s">
        <v>300</v>
      </c>
      <c r="L267" s="174">
        <v>1740</v>
      </c>
    </row>
    <row r="268" spans="11:12">
      <c r="K268" t="s">
        <v>301</v>
      </c>
      <c r="L268" s="174">
        <v>1800</v>
      </c>
    </row>
    <row r="269" spans="11:12">
      <c r="K269" s="105" t="s">
        <v>302</v>
      </c>
      <c r="L269" s="174">
        <v>1860</v>
      </c>
    </row>
    <row r="270" spans="11:12">
      <c r="K270" s="105" t="s">
        <v>303</v>
      </c>
      <c r="L270" s="174">
        <v>1920</v>
      </c>
    </row>
    <row r="271" spans="11:12">
      <c r="K271" t="s">
        <v>304</v>
      </c>
      <c r="L271" s="174">
        <v>1980</v>
      </c>
    </row>
    <row r="272" spans="11:12">
      <c r="K272" s="105" t="s">
        <v>305</v>
      </c>
      <c r="L272" s="174">
        <v>2040</v>
      </c>
    </row>
    <row r="273" spans="11:12">
      <c r="K273" t="s">
        <v>306</v>
      </c>
      <c r="L273" s="174">
        <v>2100</v>
      </c>
    </row>
    <row r="274" spans="11:12">
      <c r="K274" s="105" t="s">
        <v>307</v>
      </c>
      <c r="L274" s="174">
        <v>2160</v>
      </c>
    </row>
    <row r="275" spans="11:12">
      <c r="K275" s="105" t="s">
        <v>308</v>
      </c>
      <c r="L275" s="174">
        <v>2220</v>
      </c>
    </row>
    <row r="276" spans="11:12">
      <c r="K276" t="s">
        <v>309</v>
      </c>
      <c r="L276" s="174">
        <v>2280</v>
      </c>
    </row>
    <row r="277" spans="11:12">
      <c r="K277" t="s">
        <v>310</v>
      </c>
      <c r="L277" s="174">
        <v>2340</v>
      </c>
    </row>
    <row r="278" spans="11:12">
      <c r="K278" s="105" t="s">
        <v>311</v>
      </c>
      <c r="L278" s="174">
        <v>2400</v>
      </c>
    </row>
    <row r="279" spans="11:12">
      <c r="K279" s="105" t="s">
        <v>312</v>
      </c>
      <c r="L279" s="174">
        <v>2460</v>
      </c>
    </row>
    <row r="280" spans="11:12">
      <c r="K280" t="s">
        <v>313</v>
      </c>
      <c r="L280" s="174">
        <v>2520</v>
      </c>
    </row>
    <row r="281" spans="11:12">
      <c r="K281" s="105" t="s">
        <v>314</v>
      </c>
      <c r="L281" s="174">
        <v>2580</v>
      </c>
    </row>
    <row r="282" spans="11:12">
      <c r="K282" s="105" t="s">
        <v>315</v>
      </c>
      <c r="L282" s="174">
        <v>2640</v>
      </c>
    </row>
    <row r="283" spans="11:12">
      <c r="K283" t="s">
        <v>316</v>
      </c>
      <c r="L283" s="174">
        <v>2700</v>
      </c>
    </row>
    <row r="284" spans="11:12">
      <c r="K284" s="105" t="s">
        <v>317</v>
      </c>
      <c r="L284" s="174">
        <v>2760</v>
      </c>
    </row>
    <row r="285" spans="11:12">
      <c r="K285" s="105" t="s">
        <v>318</v>
      </c>
      <c r="L285" s="174">
        <v>2820</v>
      </c>
    </row>
    <row r="286" spans="11:12">
      <c r="K286" t="s">
        <v>319</v>
      </c>
      <c r="L286" s="174">
        <v>2880</v>
      </c>
    </row>
    <row r="287" spans="11:12">
      <c r="K287" s="105" t="s">
        <v>320</v>
      </c>
      <c r="L287" s="174">
        <v>2940</v>
      </c>
    </row>
    <row r="288" spans="11:12">
      <c r="K288" t="s">
        <v>321</v>
      </c>
      <c r="L288" s="174">
        <v>3000</v>
      </c>
    </row>
    <row r="289" spans="11:12">
      <c r="K289" s="105" t="s">
        <v>322</v>
      </c>
      <c r="L289" s="174">
        <v>3060</v>
      </c>
    </row>
  </sheetData>
  <sheetProtection sheet="1" selectLockedCells="1"/>
  <mergeCells count="52">
    <mergeCell ref="B147:B155"/>
    <mergeCell ref="C150:C152"/>
    <mergeCell ref="B157:B159"/>
    <mergeCell ref="B161:B180"/>
    <mergeCell ref="B182:B190"/>
    <mergeCell ref="B129:B133"/>
    <mergeCell ref="B135:I135"/>
    <mergeCell ref="B136:I136"/>
    <mergeCell ref="B138:B140"/>
    <mergeCell ref="B142:B145"/>
    <mergeCell ref="B84:B95"/>
    <mergeCell ref="B97:B102"/>
    <mergeCell ref="B104:B108"/>
    <mergeCell ref="B110:B124"/>
    <mergeCell ref="B126:B127"/>
    <mergeCell ref="B50:B74"/>
    <mergeCell ref="B76:B82"/>
    <mergeCell ref="G2:I2"/>
    <mergeCell ref="G3:H3"/>
    <mergeCell ref="G4:H4"/>
    <mergeCell ref="G5:H5"/>
    <mergeCell ref="G7:I7"/>
    <mergeCell ref="B7:E7"/>
    <mergeCell ref="H13:I13"/>
    <mergeCell ref="B23:B34"/>
    <mergeCell ref="B36:B44"/>
    <mergeCell ref="B46:B48"/>
    <mergeCell ref="D248:E248"/>
    <mergeCell ref="C249:C253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G243:H243"/>
    <mergeCell ref="B192:B203"/>
    <mergeCell ref="B205:B215"/>
    <mergeCell ref="B217:B231"/>
    <mergeCell ref="G245:H245"/>
    <mergeCell ref="G237:H237"/>
    <mergeCell ref="G238:H238"/>
    <mergeCell ref="G239:H239"/>
    <mergeCell ref="G241:H241"/>
    <mergeCell ref="G242:H242"/>
  </mergeCells>
  <dataValidations count="2">
    <dataValidation type="list" allowBlank="1" showInputMessage="1" showErrorMessage="1" sqref="H240" xr:uid="{00000000-0002-0000-0300-000000000000}">
      <formula1>CourierRange</formula1>
    </dataValidation>
    <dataValidation type="list" allowBlank="1" showInputMessage="1" showErrorMessage="1" sqref="I240" xr:uid="{00000000-0002-0000-0300-000001000000}">
      <formula1>INDIRECT($H$238)</formula1>
    </dataValidation>
  </dataValidations>
  <pageMargins left="0.7" right="0.7" top="0.75" bottom="0.75" header="0.3" footer="0.3"/>
  <pageSetup paperSize="9" scale="14" orientation="portrait" r:id="rId1"/>
  <rowBreaks count="2" manualBreakCount="2">
    <brk id="140" max="16383" man="1"/>
    <brk id="245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E64E8C9-78C5-4128-BF8F-F5217826D25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E249:E253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P289"/>
  <sheetViews>
    <sheetView zoomScaleNormal="100" workbookViewId="0">
      <selection activeCell="P235" sqref="P235"/>
    </sheetView>
  </sheetViews>
  <sheetFormatPr defaultRowHeight="14.4"/>
  <cols>
    <col min="1" max="1" width="3.33203125" customWidth="1"/>
    <col min="2" max="2" width="11.33203125" customWidth="1"/>
    <col min="3" max="3" width="6.33203125" bestFit="1" customWidth="1"/>
    <col min="4" max="4" width="68.109375" customWidth="1"/>
    <col min="5" max="5" width="11.33203125" bestFit="1" customWidth="1"/>
    <col min="6" max="6" width="13" style="21" customWidth="1"/>
    <col min="7" max="7" width="21.33203125" customWidth="1"/>
    <col min="8" max="8" width="15.33203125" customWidth="1"/>
    <col min="9" max="9" width="18.6640625" bestFit="1" customWidth="1"/>
    <col min="10" max="10" width="5.44140625" customWidth="1"/>
    <col min="11" max="11" width="39.88671875" customWidth="1"/>
    <col min="12" max="12" width="13.6640625" customWidth="1"/>
  </cols>
  <sheetData>
    <row r="1" spans="2:9" ht="15" thickBot="1"/>
    <row r="2" spans="2:9" ht="23.4">
      <c r="G2" s="245" t="s">
        <v>243</v>
      </c>
      <c r="H2" s="246"/>
      <c r="I2" s="247"/>
    </row>
    <row r="3" spans="2:9" ht="15.6">
      <c r="G3" s="248" t="s">
        <v>219</v>
      </c>
      <c r="H3" s="249"/>
      <c r="I3" s="31"/>
    </row>
    <row r="4" spans="2:9" ht="15.6">
      <c r="G4" s="248" t="s">
        <v>241</v>
      </c>
      <c r="H4" s="249"/>
      <c r="I4" s="31"/>
    </row>
    <row r="5" spans="2:9" ht="16.2" thickBot="1">
      <c r="G5" s="250" t="s">
        <v>1</v>
      </c>
      <c r="H5" s="251"/>
      <c r="I5" s="32"/>
    </row>
    <row r="6" spans="2:9" ht="15" thickBot="1"/>
    <row r="7" spans="2:9" ht="16.2" thickBot="1">
      <c r="B7" s="252" t="s">
        <v>130</v>
      </c>
      <c r="C7" s="253"/>
      <c r="D7" s="254"/>
      <c r="E7" s="255"/>
      <c r="G7" s="256" t="s">
        <v>236</v>
      </c>
      <c r="H7" s="257"/>
      <c r="I7" s="258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36" t="s">
        <v>235</v>
      </c>
      <c r="C9" s="237"/>
      <c r="D9" s="237"/>
      <c r="E9" s="238"/>
      <c r="G9" s="26" t="s">
        <v>237</v>
      </c>
      <c r="H9" s="281"/>
      <c r="I9" s="282"/>
    </row>
    <row r="10" spans="2:9" ht="14.4" customHeight="1">
      <c r="B10" s="239"/>
      <c r="C10" s="305"/>
      <c r="D10" s="305"/>
      <c r="E10" s="241"/>
      <c r="G10" s="274" t="s">
        <v>221</v>
      </c>
      <c r="H10" s="275"/>
      <c r="I10" s="276"/>
    </row>
    <row r="11" spans="2:9" ht="14.4" customHeight="1">
      <c r="B11" s="239"/>
      <c r="C11" s="305"/>
      <c r="D11" s="305"/>
      <c r="E11" s="241"/>
      <c r="G11" s="223"/>
      <c r="H11" s="277"/>
      <c r="I11" s="278"/>
    </row>
    <row r="12" spans="2:9" ht="14.4" customHeight="1">
      <c r="B12" s="239"/>
      <c r="C12" s="305"/>
      <c r="D12" s="305"/>
      <c r="E12" s="241"/>
      <c r="G12" s="30" t="s">
        <v>232</v>
      </c>
      <c r="H12" s="279"/>
      <c r="I12" s="280"/>
    </row>
    <row r="13" spans="2:9" ht="14.4" customHeight="1">
      <c r="B13" s="239"/>
      <c r="C13" s="305"/>
      <c r="D13" s="305"/>
      <c r="E13" s="241"/>
      <c r="G13" s="30" t="s">
        <v>2</v>
      </c>
      <c r="H13" s="272" t="s">
        <v>240</v>
      </c>
      <c r="I13" s="273"/>
    </row>
    <row r="14" spans="2:9" ht="14.4" customHeight="1">
      <c r="B14" s="239"/>
      <c r="C14" s="305"/>
      <c r="D14" s="305"/>
      <c r="E14" s="241"/>
      <c r="G14" s="4" t="s">
        <v>3</v>
      </c>
      <c r="H14" s="218"/>
      <c r="I14" s="289"/>
    </row>
    <row r="15" spans="2:9" ht="14.4" customHeight="1">
      <c r="B15" s="239"/>
      <c r="C15" s="305"/>
      <c r="D15" s="305"/>
      <c r="E15" s="241"/>
      <c r="G15" s="4" t="s">
        <v>4</v>
      </c>
      <c r="H15" s="218"/>
      <c r="I15" s="289"/>
    </row>
    <row r="16" spans="2:9" ht="15" customHeight="1" thickBot="1">
      <c r="B16" s="242"/>
      <c r="C16" s="243"/>
      <c r="D16" s="243"/>
      <c r="E16" s="244"/>
      <c r="G16" s="5" t="s">
        <v>5</v>
      </c>
      <c r="H16" s="287"/>
      <c r="I16" s="288"/>
    </row>
    <row r="17" spans="2:10" ht="15.6">
      <c r="B17" s="6"/>
      <c r="C17" s="6"/>
      <c r="D17" s="6"/>
      <c r="E17" s="6"/>
      <c r="G17" s="3"/>
      <c r="H17" s="2"/>
      <c r="I17" s="2"/>
    </row>
    <row r="18" spans="2:10" ht="15.6">
      <c r="B18" s="228" t="s">
        <v>216</v>
      </c>
      <c r="C18" s="228"/>
      <c r="D18" s="228"/>
      <c r="E18" s="228"/>
      <c r="F18" s="228"/>
      <c r="G18" s="228"/>
      <c r="H18" s="228"/>
      <c r="I18" s="228"/>
    </row>
    <row r="19" spans="2:10">
      <c r="B19" s="306"/>
      <c r="C19" s="306"/>
      <c r="D19" s="307"/>
      <c r="E19" s="308"/>
      <c r="F19" s="309"/>
      <c r="G19" s="310" t="s">
        <v>234</v>
      </c>
      <c r="H19" s="310"/>
      <c r="I19" s="310"/>
    </row>
    <row r="21" spans="2:10" ht="18" customHeight="1">
      <c r="B21" s="311" t="s">
        <v>200</v>
      </c>
      <c r="C21" s="311"/>
      <c r="D21" s="311"/>
      <c r="E21" s="311"/>
      <c r="F21" s="311"/>
      <c r="G21" s="311"/>
      <c r="H21" s="311"/>
      <c r="I21" s="311"/>
    </row>
    <row r="22" spans="2:10" s="9" customFormat="1" ht="15.6" customHeight="1">
      <c r="B22" s="10" t="s">
        <v>6</v>
      </c>
      <c r="C22" s="10" t="s">
        <v>7</v>
      </c>
      <c r="D22" s="20" t="s">
        <v>8</v>
      </c>
      <c r="E22" s="11" t="s">
        <v>0</v>
      </c>
      <c r="F22" s="50" t="s">
        <v>9</v>
      </c>
      <c r="G22" s="12" t="s">
        <v>126</v>
      </c>
      <c r="H22" s="57" t="s">
        <v>127</v>
      </c>
      <c r="I22" s="12" t="s">
        <v>128</v>
      </c>
      <c r="J22" s="8"/>
    </row>
    <row r="23" spans="2:10" s="9" customFormat="1" ht="15.6" customHeight="1">
      <c r="B23" s="212" t="s">
        <v>10</v>
      </c>
      <c r="C23" s="13" t="s">
        <v>11</v>
      </c>
      <c r="D23" s="14" t="s">
        <v>12</v>
      </c>
      <c r="E23" s="15">
        <v>2</v>
      </c>
      <c r="F23" s="79">
        <v>4880.3727024999998</v>
      </c>
      <c r="G23" s="130">
        <v>0</v>
      </c>
      <c r="H23" s="15">
        <f t="shared" ref="H23:H34" si="0">SUM(E23*G23)</f>
        <v>0</v>
      </c>
      <c r="I23" s="70">
        <f t="shared" ref="I23:I34" si="1">SUM(F23*G23)</f>
        <v>0</v>
      </c>
      <c r="J23" s="7"/>
    </row>
    <row r="24" spans="2:10" s="9" customFormat="1" ht="15.6" customHeight="1">
      <c r="B24" s="179"/>
      <c r="C24" s="13" t="s">
        <v>13</v>
      </c>
      <c r="D24" s="14" t="s">
        <v>14</v>
      </c>
      <c r="E24" s="15">
        <v>2</v>
      </c>
      <c r="F24" s="80">
        <v>4880.3727024999998</v>
      </c>
      <c r="G24" s="130">
        <v>0</v>
      </c>
      <c r="H24" s="15">
        <f t="shared" si="0"/>
        <v>0</v>
      </c>
      <c r="I24" s="70">
        <f t="shared" si="1"/>
        <v>0</v>
      </c>
      <c r="J24" s="7"/>
    </row>
    <row r="25" spans="2:10" s="9" customFormat="1" ht="15.6" customHeight="1">
      <c r="B25" s="179"/>
      <c r="C25" s="13" t="s">
        <v>15</v>
      </c>
      <c r="D25" s="14" t="s">
        <v>326</v>
      </c>
      <c r="E25" s="15">
        <v>1</v>
      </c>
      <c r="F25" s="80">
        <v>2486.362905</v>
      </c>
      <c r="G25" s="130">
        <v>0</v>
      </c>
      <c r="H25" s="15">
        <f t="shared" si="0"/>
        <v>0</v>
      </c>
      <c r="I25" s="70">
        <f t="shared" si="1"/>
        <v>0</v>
      </c>
      <c r="J25" s="7"/>
    </row>
    <row r="26" spans="2:10" s="9" customFormat="1" ht="15.6" customHeight="1">
      <c r="B26" s="179"/>
      <c r="C26" s="13" t="s">
        <v>411</v>
      </c>
      <c r="D26" s="14" t="s">
        <v>412</v>
      </c>
      <c r="E26" s="15">
        <v>0.33400000000000002</v>
      </c>
      <c r="F26" s="79">
        <v>765.18268749999982</v>
      </c>
      <c r="G26" s="130">
        <v>0</v>
      </c>
      <c r="H26" s="15">
        <f t="shared" si="0"/>
        <v>0</v>
      </c>
      <c r="I26" s="70">
        <f t="shared" si="1"/>
        <v>0</v>
      </c>
      <c r="J26" s="7"/>
    </row>
    <row r="27" spans="2:10" s="9" customFormat="1" ht="15.6" customHeight="1">
      <c r="B27" s="179"/>
      <c r="C27" s="13" t="s">
        <v>410</v>
      </c>
      <c r="D27" s="14" t="s">
        <v>461</v>
      </c>
      <c r="E27" s="15">
        <v>0.33400000000000002</v>
      </c>
      <c r="F27" s="80">
        <v>765.18268749999982</v>
      </c>
      <c r="G27" s="130">
        <v>0</v>
      </c>
      <c r="H27" s="15">
        <f t="shared" si="0"/>
        <v>0</v>
      </c>
      <c r="I27" s="70">
        <f t="shared" si="1"/>
        <v>0</v>
      </c>
      <c r="J27" s="7"/>
    </row>
    <row r="28" spans="2:10" s="9" customFormat="1" ht="15.6" customHeight="1">
      <c r="B28" s="179"/>
      <c r="C28" s="13" t="s">
        <v>420</v>
      </c>
      <c r="D28" s="14" t="s">
        <v>422</v>
      </c>
      <c r="E28" s="15">
        <v>0.33400000000000002</v>
      </c>
      <c r="F28" s="80">
        <v>765.18268749999982</v>
      </c>
      <c r="G28" s="130">
        <v>0</v>
      </c>
      <c r="H28" s="15">
        <f t="shared" si="0"/>
        <v>0</v>
      </c>
      <c r="I28" s="70">
        <f t="shared" si="1"/>
        <v>0</v>
      </c>
      <c r="J28" s="7"/>
    </row>
    <row r="29" spans="2:10" s="9" customFormat="1" ht="15.6" customHeight="1">
      <c r="B29" s="179"/>
      <c r="C29" s="13" t="s">
        <v>393</v>
      </c>
      <c r="D29" s="14" t="s">
        <v>394</v>
      </c>
      <c r="E29" s="15">
        <v>1.516</v>
      </c>
      <c r="F29" s="79">
        <v>3675.1442399999992</v>
      </c>
      <c r="G29" s="130">
        <v>0</v>
      </c>
      <c r="H29" s="15">
        <f t="shared" si="0"/>
        <v>0</v>
      </c>
      <c r="I29" s="70">
        <f t="shared" si="1"/>
        <v>0</v>
      </c>
      <c r="J29" s="7"/>
    </row>
    <row r="30" spans="2:10" s="9" customFormat="1" ht="15.6" customHeight="1">
      <c r="B30" s="179"/>
      <c r="C30" s="13" t="s">
        <v>16</v>
      </c>
      <c r="D30" s="14" t="s">
        <v>17</v>
      </c>
      <c r="E30" s="15">
        <v>1</v>
      </c>
      <c r="F30" s="80">
        <v>2467.988894999999</v>
      </c>
      <c r="G30" s="130">
        <v>0</v>
      </c>
      <c r="H30" s="15">
        <f t="shared" si="0"/>
        <v>0</v>
      </c>
      <c r="I30" s="70">
        <f t="shared" si="1"/>
        <v>0</v>
      </c>
      <c r="J30" s="7"/>
    </row>
    <row r="31" spans="2:10" s="9" customFormat="1" ht="15.6" customHeight="1">
      <c r="B31" s="179"/>
      <c r="C31" s="13" t="s">
        <v>255</v>
      </c>
      <c r="D31" s="14" t="s">
        <v>327</v>
      </c>
      <c r="E31" s="15">
        <v>0.58599999999999997</v>
      </c>
      <c r="F31" s="80">
        <v>1443.7572649999993</v>
      </c>
      <c r="G31" s="130">
        <v>0</v>
      </c>
      <c r="H31" s="15">
        <f t="shared" si="0"/>
        <v>0</v>
      </c>
      <c r="I31" s="70">
        <f t="shared" si="1"/>
        <v>0</v>
      </c>
      <c r="J31" s="7"/>
    </row>
    <row r="32" spans="2:10" s="9" customFormat="1" ht="15.6" customHeight="1">
      <c r="B32" s="179"/>
      <c r="C32" s="13" t="s">
        <v>256</v>
      </c>
      <c r="D32" s="14" t="s">
        <v>328</v>
      </c>
      <c r="E32" s="15">
        <v>0.58599999999999997</v>
      </c>
      <c r="F32" s="79">
        <v>1443.7572649999993</v>
      </c>
      <c r="G32" s="130">
        <v>0</v>
      </c>
      <c r="H32" s="15">
        <f t="shared" si="0"/>
        <v>0</v>
      </c>
      <c r="I32" s="70">
        <f t="shared" si="1"/>
        <v>0</v>
      </c>
      <c r="J32" s="7"/>
    </row>
    <row r="33" spans="2:10" s="9" customFormat="1" ht="15.6" customHeight="1">
      <c r="B33" s="179"/>
      <c r="C33" s="13" t="s">
        <v>257</v>
      </c>
      <c r="D33" s="14" t="s">
        <v>329</v>
      </c>
      <c r="E33" s="15">
        <v>0.48199999999999998</v>
      </c>
      <c r="F33" s="80">
        <v>1190.2394199999999</v>
      </c>
      <c r="G33" s="130">
        <v>0</v>
      </c>
      <c r="H33" s="15">
        <f t="shared" si="0"/>
        <v>0</v>
      </c>
      <c r="I33" s="70">
        <f t="shared" si="1"/>
        <v>0</v>
      </c>
      <c r="J33" s="7"/>
    </row>
    <row r="34" spans="2:10" s="9" customFormat="1" ht="15.6" customHeight="1">
      <c r="B34" s="180"/>
      <c r="C34" s="13" t="s">
        <v>258</v>
      </c>
      <c r="D34" s="14" t="s">
        <v>330</v>
      </c>
      <c r="E34" s="15">
        <v>0.48199999999999998</v>
      </c>
      <c r="F34" s="80">
        <v>1190.2394199999999</v>
      </c>
      <c r="G34" s="130">
        <v>0</v>
      </c>
      <c r="H34" s="15">
        <f t="shared" si="0"/>
        <v>0</v>
      </c>
      <c r="I34" s="70">
        <f t="shared" si="1"/>
        <v>0</v>
      </c>
      <c r="J34" s="7"/>
    </row>
    <row r="35" spans="2:10" s="9" customFormat="1" ht="15.6" customHeight="1">
      <c r="B35" s="10" t="s">
        <v>6</v>
      </c>
      <c r="C35" s="10" t="s">
        <v>7</v>
      </c>
      <c r="D35" s="20" t="s">
        <v>8</v>
      </c>
      <c r="E35" s="11" t="s">
        <v>0</v>
      </c>
      <c r="F35" s="50"/>
      <c r="G35" s="58" t="s">
        <v>126</v>
      </c>
      <c r="H35" s="57" t="s">
        <v>127</v>
      </c>
      <c r="I35" s="12" t="s">
        <v>128</v>
      </c>
      <c r="J35" s="7"/>
    </row>
    <row r="36" spans="2:10" s="9" customFormat="1" ht="15.6" customHeight="1">
      <c r="B36" s="179" t="s">
        <v>460</v>
      </c>
      <c r="C36" s="13" t="s">
        <v>18</v>
      </c>
      <c r="D36" s="14" t="s">
        <v>331</v>
      </c>
      <c r="E36" s="15">
        <v>0.14599999999999999</v>
      </c>
      <c r="F36" s="80">
        <v>367.15756749999997</v>
      </c>
      <c r="G36" s="130">
        <v>0</v>
      </c>
      <c r="H36" s="15">
        <f t="shared" ref="H36:H44" si="2">SUM(E36*G36)</f>
        <v>0</v>
      </c>
      <c r="I36" s="70">
        <f t="shared" ref="I36:I44" si="3">SUM(F36*G36)</f>
        <v>0</v>
      </c>
      <c r="J36" s="7"/>
    </row>
    <row r="37" spans="2:10" s="9" customFormat="1" ht="15.6" customHeight="1">
      <c r="B37" s="179"/>
      <c r="C37" s="13" t="s">
        <v>19</v>
      </c>
      <c r="D37" s="14" t="s">
        <v>20</v>
      </c>
      <c r="E37" s="15">
        <v>7.0999999999999994E-2</v>
      </c>
      <c r="F37" s="80">
        <v>173.45329249999995</v>
      </c>
      <c r="G37" s="130">
        <v>0</v>
      </c>
      <c r="H37" s="15">
        <f t="shared" si="2"/>
        <v>0</v>
      </c>
      <c r="I37" s="70">
        <f t="shared" si="3"/>
        <v>0</v>
      </c>
      <c r="J37" s="7"/>
    </row>
    <row r="38" spans="2:10" s="9" customFormat="1" ht="15.6" customHeight="1">
      <c r="B38" s="179"/>
      <c r="C38" s="13" t="s">
        <v>21</v>
      </c>
      <c r="D38" s="14" t="s">
        <v>22</v>
      </c>
      <c r="E38" s="15">
        <v>9.6000000000000002E-2</v>
      </c>
      <c r="F38" s="80">
        <v>231.63052749999997</v>
      </c>
      <c r="G38" s="130">
        <v>0</v>
      </c>
      <c r="H38" s="15">
        <f t="shared" si="2"/>
        <v>0</v>
      </c>
      <c r="I38" s="70">
        <f t="shared" si="3"/>
        <v>0</v>
      </c>
      <c r="J38" s="7"/>
    </row>
    <row r="39" spans="2:10" s="9" customFormat="1" ht="15.6" customHeight="1">
      <c r="B39" s="179"/>
      <c r="C39" s="13" t="s">
        <v>23</v>
      </c>
      <c r="D39" s="14" t="s">
        <v>24</v>
      </c>
      <c r="E39" s="15">
        <v>1.9E-2</v>
      </c>
      <c r="F39" s="80">
        <v>46.295089999999988</v>
      </c>
      <c r="G39" s="130">
        <v>0</v>
      </c>
      <c r="H39" s="15">
        <f t="shared" si="2"/>
        <v>0</v>
      </c>
      <c r="I39" s="70">
        <f t="shared" si="3"/>
        <v>0</v>
      </c>
      <c r="J39" s="7"/>
    </row>
    <row r="40" spans="2:10" s="9" customFormat="1" ht="15.6" customHeight="1">
      <c r="B40" s="179"/>
      <c r="C40" s="13" t="s">
        <v>25</v>
      </c>
      <c r="D40" s="14" t="s">
        <v>26</v>
      </c>
      <c r="E40" s="15">
        <v>1.9E-2</v>
      </c>
      <c r="F40" s="80">
        <v>46.295089999999988</v>
      </c>
      <c r="G40" s="130">
        <v>0</v>
      </c>
      <c r="H40" s="15">
        <f t="shared" si="2"/>
        <v>0</v>
      </c>
      <c r="I40" s="70">
        <f t="shared" si="3"/>
        <v>0</v>
      </c>
      <c r="J40" s="7"/>
    </row>
    <row r="41" spans="2:10" s="9" customFormat="1" ht="15.6" customHeight="1">
      <c r="B41" s="179"/>
      <c r="C41" s="13" t="s">
        <v>362</v>
      </c>
      <c r="D41" s="14" t="s">
        <v>426</v>
      </c>
      <c r="E41" s="15">
        <v>0.10199999999999999</v>
      </c>
      <c r="F41" s="80">
        <v>257.05432499999995</v>
      </c>
      <c r="G41" s="130">
        <v>0</v>
      </c>
      <c r="H41" s="15">
        <f t="shared" si="2"/>
        <v>0</v>
      </c>
      <c r="I41" s="70">
        <f t="shared" si="3"/>
        <v>0</v>
      </c>
      <c r="J41" s="7"/>
    </row>
    <row r="42" spans="2:10" s="9" customFormat="1" ht="15.6" customHeight="1">
      <c r="B42" s="179"/>
      <c r="C42" s="13" t="s">
        <v>421</v>
      </c>
      <c r="D42" s="14" t="s">
        <v>427</v>
      </c>
      <c r="E42" s="15">
        <v>0.36</v>
      </c>
      <c r="F42" s="80">
        <v>903.76671499999986</v>
      </c>
      <c r="G42" s="130">
        <v>0</v>
      </c>
      <c r="H42" s="15">
        <f t="shared" si="2"/>
        <v>0</v>
      </c>
      <c r="I42" s="70">
        <f t="shared" si="3"/>
        <v>0</v>
      </c>
      <c r="J42" s="7"/>
    </row>
    <row r="43" spans="2:10" s="9" customFormat="1" ht="15.6" customHeight="1">
      <c r="B43" s="179"/>
      <c r="C43" s="13" t="s">
        <v>363</v>
      </c>
      <c r="D43" s="14" t="s">
        <v>428</v>
      </c>
      <c r="E43" s="15">
        <v>0.10199999999999999</v>
      </c>
      <c r="F43" s="80">
        <v>257.05432499999995</v>
      </c>
      <c r="G43" s="130">
        <v>0</v>
      </c>
      <c r="H43" s="15">
        <f t="shared" si="2"/>
        <v>0</v>
      </c>
      <c r="I43" s="70">
        <f t="shared" si="3"/>
        <v>0</v>
      </c>
      <c r="J43" s="7"/>
    </row>
    <row r="44" spans="2:10" s="9" customFormat="1" ht="15.6" customHeight="1">
      <c r="B44" s="180"/>
      <c r="C44" s="13" t="s">
        <v>364</v>
      </c>
      <c r="D44" s="14" t="s">
        <v>429</v>
      </c>
      <c r="E44" s="15">
        <v>0.1</v>
      </c>
      <c r="F44" s="80">
        <v>250.84944249999995</v>
      </c>
      <c r="G44" s="130">
        <v>0</v>
      </c>
      <c r="H44" s="15">
        <f t="shared" si="2"/>
        <v>0</v>
      </c>
      <c r="I44" s="70">
        <f t="shared" si="3"/>
        <v>0</v>
      </c>
      <c r="J44" s="7"/>
    </row>
    <row r="45" spans="2:10" s="9" customFormat="1" ht="15.6" customHeight="1" thickBot="1">
      <c r="B45" s="10" t="s">
        <v>6</v>
      </c>
      <c r="C45" s="10" t="s">
        <v>7</v>
      </c>
      <c r="D45" s="20" t="s">
        <v>8</v>
      </c>
      <c r="E45" s="11" t="s">
        <v>0</v>
      </c>
      <c r="F45" s="50"/>
      <c r="G45" s="58" t="s">
        <v>126</v>
      </c>
      <c r="H45" s="57" t="s">
        <v>127</v>
      </c>
      <c r="I45" s="12" t="s">
        <v>128</v>
      </c>
      <c r="J45" s="7"/>
    </row>
    <row r="46" spans="2:10" s="9" customFormat="1" ht="15.6" customHeight="1">
      <c r="B46" s="216" t="s">
        <v>27</v>
      </c>
      <c r="C46" s="13" t="s">
        <v>28</v>
      </c>
      <c r="D46" s="14" t="s">
        <v>356</v>
      </c>
      <c r="E46" s="15">
        <v>6.2E-2</v>
      </c>
      <c r="F46" s="82">
        <v>150.68185499999996</v>
      </c>
      <c r="G46" s="130">
        <v>0</v>
      </c>
      <c r="H46" s="15">
        <f>SUM(E46*G46)</f>
        <v>0</v>
      </c>
      <c r="I46" s="70">
        <f>SUM(F46*G46)</f>
        <v>0</v>
      </c>
      <c r="J46" s="7"/>
    </row>
    <row r="47" spans="2:10" s="9" customFormat="1" ht="15.6" customHeight="1">
      <c r="B47" s="181"/>
      <c r="C47" s="13" t="s">
        <v>29</v>
      </c>
      <c r="D47" s="14" t="s">
        <v>357</v>
      </c>
      <c r="E47" s="15">
        <v>0.129</v>
      </c>
      <c r="F47" s="80">
        <v>314.83584500000012</v>
      </c>
      <c r="G47" s="130">
        <v>0</v>
      </c>
      <c r="H47" s="15">
        <f>SUM(E47*G47)</f>
        <v>0</v>
      </c>
      <c r="I47" s="70">
        <f>SUM(F47*G47)</f>
        <v>0</v>
      </c>
      <c r="J47" s="7"/>
    </row>
    <row r="48" spans="2:10" s="9" customFormat="1" ht="15.6" customHeight="1">
      <c r="B48" s="181"/>
      <c r="C48" s="13" t="s">
        <v>30</v>
      </c>
      <c r="D48" s="14" t="s">
        <v>31</v>
      </c>
      <c r="E48" s="15">
        <v>0.13300000000000001</v>
      </c>
      <c r="F48" s="80">
        <v>325.72513750000007</v>
      </c>
      <c r="G48" s="130">
        <v>0</v>
      </c>
      <c r="H48" s="15">
        <f>SUM(E48*G48)</f>
        <v>0</v>
      </c>
      <c r="I48" s="70">
        <f>SUM(F48*G48)</f>
        <v>0</v>
      </c>
      <c r="J48" s="7"/>
    </row>
    <row r="49" spans="2:10" s="9" customFormat="1" ht="15.6" customHeight="1" thickBot="1">
      <c r="B49" s="10" t="s">
        <v>6</v>
      </c>
      <c r="C49" s="10" t="s">
        <v>7</v>
      </c>
      <c r="D49" s="20" t="s">
        <v>8</v>
      </c>
      <c r="E49" s="11" t="s">
        <v>0</v>
      </c>
      <c r="F49" s="50"/>
      <c r="G49" s="58" t="s">
        <v>126</v>
      </c>
      <c r="H49" s="57" t="s">
        <v>127</v>
      </c>
      <c r="I49" s="12" t="s">
        <v>128</v>
      </c>
      <c r="J49" s="7"/>
    </row>
    <row r="50" spans="2:10" s="9" customFormat="1" ht="15.6" customHeight="1">
      <c r="B50" s="212" t="s">
        <v>32</v>
      </c>
      <c r="C50" s="13" t="s">
        <v>33</v>
      </c>
      <c r="D50" s="14" t="s">
        <v>34</v>
      </c>
      <c r="E50" s="15">
        <v>7.1999999999999995E-2</v>
      </c>
      <c r="F50" s="82">
        <v>174.64756750000001</v>
      </c>
      <c r="G50" s="130">
        <v>0</v>
      </c>
      <c r="H50" s="15">
        <f t="shared" ref="H50:H74" si="4">SUM(E50*G50)</f>
        <v>0</v>
      </c>
      <c r="I50" s="70">
        <f t="shared" ref="I50:I74" si="5">SUM(F50*G50)</f>
        <v>0</v>
      </c>
      <c r="J50" s="7"/>
    </row>
    <row r="51" spans="2:10" s="9" customFormat="1" ht="15.6" customHeight="1">
      <c r="B51" s="179"/>
      <c r="C51" s="13" t="s">
        <v>35</v>
      </c>
      <c r="D51" s="14" t="s">
        <v>36</v>
      </c>
      <c r="E51" s="15">
        <v>7.1999999999999995E-2</v>
      </c>
      <c r="F51" s="80">
        <v>174.64756750000001</v>
      </c>
      <c r="G51" s="130">
        <v>0</v>
      </c>
      <c r="H51" s="15">
        <f t="shared" si="4"/>
        <v>0</v>
      </c>
      <c r="I51" s="70">
        <f t="shared" si="5"/>
        <v>0</v>
      </c>
      <c r="J51" s="7"/>
    </row>
    <row r="52" spans="2:10" s="9" customFormat="1" ht="15.6" customHeight="1">
      <c r="B52" s="179"/>
      <c r="C52" s="13" t="s">
        <v>37</v>
      </c>
      <c r="D52" s="14" t="s">
        <v>38</v>
      </c>
      <c r="E52" s="15">
        <v>6.9000000000000006E-2</v>
      </c>
      <c r="F52" s="80">
        <v>168.50507250000001</v>
      </c>
      <c r="G52" s="130">
        <v>0</v>
      </c>
      <c r="H52" s="15">
        <f t="shared" si="4"/>
        <v>0</v>
      </c>
      <c r="I52" s="70">
        <f t="shared" si="5"/>
        <v>0</v>
      </c>
      <c r="J52" s="7"/>
    </row>
    <row r="53" spans="2:10" s="9" customFormat="1" ht="15.6" customHeight="1">
      <c r="B53" s="179"/>
      <c r="C53" s="13" t="s">
        <v>39</v>
      </c>
      <c r="D53" s="14" t="s">
        <v>40</v>
      </c>
      <c r="E53" s="15">
        <v>7.3999999999999996E-2</v>
      </c>
      <c r="F53" s="80">
        <v>179.39436499999996</v>
      </c>
      <c r="G53" s="130">
        <v>0</v>
      </c>
      <c r="H53" s="15">
        <f t="shared" si="4"/>
        <v>0</v>
      </c>
      <c r="I53" s="70">
        <f t="shared" si="5"/>
        <v>0</v>
      </c>
      <c r="J53" s="7"/>
    </row>
    <row r="54" spans="2:10" s="9" customFormat="1" ht="15.6" customHeight="1">
      <c r="B54" s="179"/>
      <c r="C54" s="13" t="s">
        <v>41</v>
      </c>
      <c r="D54" s="14" t="s">
        <v>42</v>
      </c>
      <c r="E54" s="15">
        <v>5.1999999999999998E-2</v>
      </c>
      <c r="F54" s="80">
        <v>125.72328999999998</v>
      </c>
      <c r="G54" s="130">
        <v>0</v>
      </c>
      <c r="H54" s="15">
        <f t="shared" si="4"/>
        <v>0</v>
      </c>
      <c r="I54" s="70">
        <f t="shared" si="5"/>
        <v>0</v>
      </c>
      <c r="J54" s="7"/>
    </row>
    <row r="55" spans="2:10" s="9" customFormat="1" ht="15.6" customHeight="1">
      <c r="B55" s="179"/>
      <c r="C55" s="13" t="s">
        <v>43</v>
      </c>
      <c r="D55" s="14" t="s">
        <v>358</v>
      </c>
      <c r="E55" s="15">
        <v>0.122</v>
      </c>
      <c r="F55" s="80">
        <v>298.99833249999995</v>
      </c>
      <c r="G55" s="130">
        <v>0</v>
      </c>
      <c r="H55" s="15">
        <f t="shared" si="4"/>
        <v>0</v>
      </c>
      <c r="I55" s="70">
        <f t="shared" si="5"/>
        <v>0</v>
      </c>
      <c r="J55" s="7"/>
    </row>
    <row r="56" spans="2:10" s="9" customFormat="1" ht="15.6" customHeight="1">
      <c r="B56" s="179"/>
      <c r="C56" s="13" t="s">
        <v>44</v>
      </c>
      <c r="D56" s="14" t="s">
        <v>45</v>
      </c>
      <c r="E56" s="15">
        <v>0.122</v>
      </c>
      <c r="F56" s="80">
        <v>298.99833249999995</v>
      </c>
      <c r="G56" s="130">
        <v>0</v>
      </c>
      <c r="H56" s="15">
        <f t="shared" si="4"/>
        <v>0</v>
      </c>
      <c r="I56" s="70">
        <f t="shared" si="5"/>
        <v>0</v>
      </c>
      <c r="J56" s="7"/>
    </row>
    <row r="57" spans="2:10" s="9" customFormat="1" ht="15.6" customHeight="1">
      <c r="B57" s="179"/>
      <c r="C57" s="13" t="s">
        <v>46</v>
      </c>
      <c r="D57" s="14" t="s">
        <v>47</v>
      </c>
      <c r="E57" s="15">
        <v>6.2E-2</v>
      </c>
      <c r="F57" s="80">
        <v>151.67470749999998</v>
      </c>
      <c r="G57" s="130">
        <v>0</v>
      </c>
      <c r="H57" s="15">
        <f t="shared" si="4"/>
        <v>0</v>
      </c>
      <c r="I57" s="70">
        <f t="shared" si="5"/>
        <v>0</v>
      </c>
      <c r="J57" s="7"/>
    </row>
    <row r="58" spans="2:10" s="9" customFormat="1" ht="15.6" customHeight="1">
      <c r="B58" s="179"/>
      <c r="C58" s="13" t="s">
        <v>48</v>
      </c>
      <c r="D58" s="14" t="s">
        <v>359</v>
      </c>
      <c r="E58" s="15">
        <v>9.8000000000000004E-2</v>
      </c>
      <c r="F58" s="80">
        <v>238.61079750000005</v>
      </c>
      <c r="G58" s="130">
        <v>0</v>
      </c>
      <c r="H58" s="15">
        <f t="shared" si="4"/>
        <v>0</v>
      </c>
      <c r="I58" s="70">
        <f t="shared" si="5"/>
        <v>0</v>
      </c>
      <c r="J58" s="7"/>
    </row>
    <row r="59" spans="2:10" s="9" customFormat="1" ht="15.6" customHeight="1">
      <c r="B59" s="179"/>
      <c r="C59" s="13" t="s">
        <v>49</v>
      </c>
      <c r="D59" s="14" t="s">
        <v>50</v>
      </c>
      <c r="E59" s="15">
        <v>0.107</v>
      </c>
      <c r="F59" s="80">
        <v>260.16478749999993</v>
      </c>
      <c r="G59" s="130">
        <v>0</v>
      </c>
      <c r="H59" s="15">
        <f t="shared" si="4"/>
        <v>0</v>
      </c>
      <c r="I59" s="70">
        <f t="shared" si="5"/>
        <v>0</v>
      </c>
      <c r="J59" s="7"/>
    </row>
    <row r="60" spans="2:10" s="9" customFormat="1" ht="15.6" customHeight="1">
      <c r="B60" s="179"/>
      <c r="C60" s="13" t="s">
        <v>51</v>
      </c>
      <c r="D60" s="14" t="s">
        <v>52</v>
      </c>
      <c r="E60" s="15">
        <v>0.106</v>
      </c>
      <c r="F60" s="80">
        <v>255.44116249999999</v>
      </c>
      <c r="G60" s="130">
        <v>0</v>
      </c>
      <c r="H60" s="15">
        <f t="shared" si="4"/>
        <v>0</v>
      </c>
      <c r="I60" s="70">
        <f t="shared" si="5"/>
        <v>0</v>
      </c>
      <c r="J60" s="7"/>
    </row>
    <row r="61" spans="2:10" s="9" customFormat="1" ht="15.6" customHeight="1">
      <c r="B61" s="179"/>
      <c r="C61" s="13" t="s">
        <v>53</v>
      </c>
      <c r="D61" s="14" t="s">
        <v>54</v>
      </c>
      <c r="E61" s="15">
        <v>0.13600000000000001</v>
      </c>
      <c r="F61" s="80">
        <v>329.32400500000006</v>
      </c>
      <c r="G61" s="130">
        <v>0</v>
      </c>
      <c r="H61" s="15">
        <f t="shared" si="4"/>
        <v>0</v>
      </c>
      <c r="I61" s="70">
        <f t="shared" si="5"/>
        <v>0</v>
      </c>
      <c r="J61" s="7"/>
    </row>
    <row r="62" spans="2:10" s="9" customFormat="1" ht="15.6" customHeight="1">
      <c r="B62" s="179"/>
      <c r="C62" s="13" t="s">
        <v>55</v>
      </c>
      <c r="D62" s="14" t="s">
        <v>56</v>
      </c>
      <c r="E62" s="15">
        <v>0.13300000000000001</v>
      </c>
      <c r="F62" s="80">
        <v>323.77864749999986</v>
      </c>
      <c r="G62" s="130">
        <v>0</v>
      </c>
      <c r="H62" s="15">
        <f t="shared" si="4"/>
        <v>0</v>
      </c>
      <c r="I62" s="70">
        <f t="shared" si="5"/>
        <v>0</v>
      </c>
      <c r="J62" s="7"/>
    </row>
    <row r="63" spans="2:10" s="9" customFormat="1" ht="15.6" customHeight="1">
      <c r="B63" s="179"/>
      <c r="C63" s="13" t="s">
        <v>57</v>
      </c>
      <c r="D63" s="14" t="s">
        <v>58</v>
      </c>
      <c r="E63" s="15">
        <v>0.06</v>
      </c>
      <c r="F63" s="80">
        <v>146.28442749999994</v>
      </c>
      <c r="G63" s="130">
        <v>0</v>
      </c>
      <c r="H63" s="15">
        <f t="shared" si="4"/>
        <v>0</v>
      </c>
      <c r="I63" s="70">
        <f t="shared" si="5"/>
        <v>0</v>
      </c>
      <c r="J63" s="7"/>
    </row>
    <row r="64" spans="2:10" s="9" customFormat="1" ht="15.6" customHeight="1">
      <c r="B64" s="179"/>
      <c r="C64" s="13" t="s">
        <v>59</v>
      </c>
      <c r="D64" s="14" t="s">
        <v>60</v>
      </c>
      <c r="E64" s="15">
        <v>9.2999999999999999E-2</v>
      </c>
      <c r="F64" s="80">
        <v>226.68230749999998</v>
      </c>
      <c r="G64" s="130">
        <v>0</v>
      </c>
      <c r="H64" s="15">
        <f t="shared" si="4"/>
        <v>0</v>
      </c>
      <c r="I64" s="70">
        <f t="shared" si="5"/>
        <v>0</v>
      </c>
      <c r="J64" s="7"/>
    </row>
    <row r="65" spans="2:10" s="9" customFormat="1" ht="15.6" customHeight="1">
      <c r="B65" s="179"/>
      <c r="C65" s="13" t="s">
        <v>61</v>
      </c>
      <c r="D65" s="14" t="s">
        <v>123</v>
      </c>
      <c r="E65" s="15">
        <v>0.12</v>
      </c>
      <c r="F65" s="80">
        <v>292.54568249999988</v>
      </c>
      <c r="G65" s="130">
        <v>0</v>
      </c>
      <c r="H65" s="15">
        <f t="shared" si="4"/>
        <v>0</v>
      </c>
      <c r="I65" s="70">
        <f t="shared" si="5"/>
        <v>0</v>
      </c>
      <c r="J65" s="7"/>
    </row>
    <row r="66" spans="2:10" s="9" customFormat="1" ht="15.6" customHeight="1">
      <c r="B66" s="179"/>
      <c r="C66" s="13" t="s">
        <v>62</v>
      </c>
      <c r="D66" s="14" t="s">
        <v>124</v>
      </c>
      <c r="E66" s="15">
        <v>0.127</v>
      </c>
      <c r="F66" s="80">
        <v>309.68620249999998</v>
      </c>
      <c r="G66" s="130">
        <v>0</v>
      </c>
      <c r="H66" s="15">
        <f t="shared" si="4"/>
        <v>0</v>
      </c>
      <c r="I66" s="70">
        <f t="shared" si="5"/>
        <v>0</v>
      </c>
      <c r="J66" s="7"/>
    </row>
    <row r="67" spans="2:10" s="9" customFormat="1" ht="15.6" customHeight="1">
      <c r="B67" s="179"/>
      <c r="C67" s="13" t="s">
        <v>63</v>
      </c>
      <c r="D67" s="14" t="s">
        <v>125</v>
      </c>
      <c r="E67" s="15">
        <v>0.12</v>
      </c>
      <c r="F67" s="80">
        <v>292.48329499999988</v>
      </c>
      <c r="G67" s="130">
        <v>0</v>
      </c>
      <c r="H67" s="15">
        <f t="shared" si="4"/>
        <v>0</v>
      </c>
      <c r="I67" s="70">
        <f t="shared" si="5"/>
        <v>0</v>
      </c>
      <c r="J67" s="7"/>
    </row>
    <row r="68" spans="2:10" s="9" customFormat="1" ht="15.6" customHeight="1">
      <c r="B68" s="179"/>
      <c r="C68" s="138" t="s">
        <v>64</v>
      </c>
      <c r="D68" s="137" t="s">
        <v>65</v>
      </c>
      <c r="E68" s="136">
        <v>0.08</v>
      </c>
      <c r="F68" s="80">
        <v>195.03045500000002</v>
      </c>
      <c r="G68" s="130">
        <v>0</v>
      </c>
      <c r="H68" s="15">
        <f t="shared" si="4"/>
        <v>0</v>
      </c>
      <c r="I68" s="70">
        <f t="shared" si="5"/>
        <v>0</v>
      </c>
      <c r="J68" s="7"/>
    </row>
    <row r="69" spans="2:10" s="9" customFormat="1" ht="15.6" customHeight="1">
      <c r="B69" s="179"/>
      <c r="C69" s="13" t="s">
        <v>66</v>
      </c>
      <c r="D69" s="14" t="s">
        <v>67</v>
      </c>
      <c r="E69" s="15">
        <v>0.30299999999999999</v>
      </c>
      <c r="F69" s="80">
        <v>738.85159749999968</v>
      </c>
      <c r="G69" s="130">
        <v>0</v>
      </c>
      <c r="H69" s="15">
        <f t="shared" si="4"/>
        <v>0</v>
      </c>
      <c r="I69" s="70">
        <f t="shared" si="5"/>
        <v>0</v>
      </c>
      <c r="J69" s="7"/>
    </row>
    <row r="70" spans="2:10" s="9" customFormat="1" ht="15.6" customHeight="1">
      <c r="B70" s="179"/>
      <c r="C70" s="13" t="s">
        <v>259</v>
      </c>
      <c r="D70" s="14" t="s">
        <v>332</v>
      </c>
      <c r="E70" s="15">
        <v>0.25</v>
      </c>
      <c r="F70" s="80">
        <v>609.47596499999997</v>
      </c>
      <c r="G70" s="130">
        <v>0</v>
      </c>
      <c r="H70" s="15">
        <f t="shared" si="4"/>
        <v>0</v>
      </c>
      <c r="I70" s="70">
        <f t="shared" si="5"/>
        <v>0</v>
      </c>
      <c r="J70" s="7"/>
    </row>
    <row r="71" spans="2:10" s="9" customFormat="1" ht="15.6" customHeight="1">
      <c r="B71" s="179"/>
      <c r="C71" s="13" t="s">
        <v>395</v>
      </c>
      <c r="D71" s="14" t="s">
        <v>396</v>
      </c>
      <c r="E71" s="15">
        <v>0.14699999999999999</v>
      </c>
      <c r="F71" s="80">
        <v>358.43510037037044</v>
      </c>
      <c r="G71" s="130">
        <v>0</v>
      </c>
      <c r="H71" s="15">
        <f t="shared" si="4"/>
        <v>0</v>
      </c>
      <c r="I71" s="70">
        <f t="shared" si="5"/>
        <v>0</v>
      </c>
      <c r="J71" s="7"/>
    </row>
    <row r="72" spans="2:10" s="9" customFormat="1" ht="15.6" customHeight="1">
      <c r="B72" s="179"/>
      <c r="C72" s="13" t="s">
        <v>413</v>
      </c>
      <c r="D72" s="14" t="s">
        <v>414</v>
      </c>
      <c r="E72" s="15">
        <v>0.154</v>
      </c>
      <c r="F72" s="80">
        <v>375.39782142857143</v>
      </c>
      <c r="G72" s="130">
        <v>0</v>
      </c>
      <c r="H72" s="15">
        <f t="shared" si="4"/>
        <v>0</v>
      </c>
      <c r="I72" s="70">
        <f t="shared" si="5"/>
        <v>0</v>
      </c>
      <c r="J72" s="7"/>
    </row>
    <row r="73" spans="2:10" s="9" customFormat="1" ht="15.6" customHeight="1">
      <c r="B73" s="179"/>
      <c r="C73" s="13" t="s">
        <v>424</v>
      </c>
      <c r="D73" s="14" t="s">
        <v>423</v>
      </c>
      <c r="E73" s="15">
        <v>0.33400000000000002</v>
      </c>
      <c r="F73" s="80">
        <v>814.22460999999976</v>
      </c>
      <c r="G73" s="130">
        <v>0</v>
      </c>
      <c r="H73" s="15">
        <f t="shared" ref="H73" si="6">SUM(E73*G73)</f>
        <v>0</v>
      </c>
      <c r="I73" s="70">
        <f t="shared" ref="I73" si="7">SUM(F73*G73)</f>
        <v>0</v>
      </c>
      <c r="J73" s="7"/>
    </row>
    <row r="74" spans="2:10" s="9" customFormat="1" ht="15.6" customHeight="1">
      <c r="B74" s="180"/>
      <c r="C74" s="13" t="s">
        <v>457</v>
      </c>
      <c r="D74" s="14" t="s">
        <v>447</v>
      </c>
      <c r="E74" s="15">
        <v>0.14000000000000001</v>
      </c>
      <c r="F74" s="80">
        <v>341.3</v>
      </c>
      <c r="G74" s="130">
        <v>0</v>
      </c>
      <c r="H74" s="15">
        <f t="shared" si="4"/>
        <v>0</v>
      </c>
      <c r="I74" s="70">
        <f t="shared" si="5"/>
        <v>0</v>
      </c>
      <c r="J74" s="7"/>
    </row>
    <row r="75" spans="2:10" s="9" customFormat="1" ht="15.6" customHeight="1" thickBot="1">
      <c r="B75" s="10" t="s">
        <v>6</v>
      </c>
      <c r="C75" s="10" t="s">
        <v>7</v>
      </c>
      <c r="D75" s="20" t="s">
        <v>8</v>
      </c>
      <c r="E75" s="56" t="s">
        <v>0</v>
      </c>
      <c r="F75" s="50"/>
      <c r="G75" s="58" t="s">
        <v>126</v>
      </c>
      <c r="H75" s="57" t="s">
        <v>127</v>
      </c>
      <c r="I75" s="12" t="s">
        <v>128</v>
      </c>
      <c r="J75" s="7"/>
    </row>
    <row r="76" spans="2:10" s="9" customFormat="1" ht="15.6" customHeight="1">
      <c r="B76" s="212" t="s">
        <v>415</v>
      </c>
      <c r="C76" s="13" t="s">
        <v>68</v>
      </c>
      <c r="D76" s="14" t="s">
        <v>69</v>
      </c>
      <c r="E76" s="15">
        <v>0.122</v>
      </c>
      <c r="F76" s="82">
        <v>298.99833249999995</v>
      </c>
      <c r="G76" s="130">
        <v>0</v>
      </c>
      <c r="H76" s="15">
        <f t="shared" ref="H76:H82" si="8">SUM(E76*G76)</f>
        <v>0</v>
      </c>
      <c r="I76" s="70">
        <f t="shared" ref="I76:I82" si="9">SUM(F76*G76)</f>
        <v>0</v>
      </c>
      <c r="J76" s="7"/>
    </row>
    <row r="77" spans="2:10" s="9" customFormat="1" ht="15.6" customHeight="1">
      <c r="B77" s="179"/>
      <c r="C77" s="13" t="s">
        <v>70</v>
      </c>
      <c r="D77" s="14" t="s">
        <v>71</v>
      </c>
      <c r="E77" s="15">
        <v>0.16700000000000001</v>
      </c>
      <c r="F77" s="80">
        <v>406.89127499999989</v>
      </c>
      <c r="G77" s="130">
        <v>0</v>
      </c>
      <c r="H77" s="15">
        <f t="shared" si="8"/>
        <v>0</v>
      </c>
      <c r="I77" s="70">
        <f t="shared" si="9"/>
        <v>0</v>
      </c>
      <c r="J77" s="7"/>
    </row>
    <row r="78" spans="2:10" s="9" customFormat="1" ht="15.6" customHeight="1">
      <c r="B78" s="179"/>
      <c r="C78" s="133">
        <v>463</v>
      </c>
      <c r="D78" s="132" t="s">
        <v>72</v>
      </c>
      <c r="E78" s="131">
        <v>0.114</v>
      </c>
      <c r="F78" s="80">
        <v>277.8792724999999</v>
      </c>
      <c r="G78" s="130">
        <v>0</v>
      </c>
      <c r="H78" s="15">
        <f t="shared" si="8"/>
        <v>0</v>
      </c>
      <c r="I78" s="70">
        <f t="shared" si="9"/>
        <v>0</v>
      </c>
      <c r="J78" s="7"/>
    </row>
    <row r="79" spans="2:10" s="9" customFormat="1" ht="15.6" customHeight="1">
      <c r="B79" s="179"/>
      <c r="C79" s="133">
        <v>464</v>
      </c>
      <c r="D79" s="132" t="s">
        <v>73</v>
      </c>
      <c r="E79" s="131">
        <v>0.115</v>
      </c>
      <c r="F79" s="80">
        <v>280.19830499999989</v>
      </c>
      <c r="G79" s="130">
        <v>0</v>
      </c>
      <c r="H79" s="15">
        <f t="shared" si="8"/>
        <v>0</v>
      </c>
      <c r="I79" s="70">
        <f t="shared" si="9"/>
        <v>0</v>
      </c>
      <c r="J79" s="7"/>
    </row>
    <row r="80" spans="2:10" s="9" customFormat="1" ht="15.6" customHeight="1">
      <c r="B80" s="179"/>
      <c r="C80" s="133">
        <v>470</v>
      </c>
      <c r="D80" s="132" t="s">
        <v>74</v>
      </c>
      <c r="E80" s="131">
        <v>0.122</v>
      </c>
      <c r="F80" s="80">
        <v>297.33882499999999</v>
      </c>
      <c r="G80" s="130">
        <v>0</v>
      </c>
      <c r="H80" s="15">
        <f t="shared" si="8"/>
        <v>0</v>
      </c>
      <c r="I80" s="70">
        <f t="shared" si="9"/>
        <v>0</v>
      </c>
      <c r="J80" s="7"/>
    </row>
    <row r="81" spans="2:10" s="9" customFormat="1" ht="15.6" customHeight="1">
      <c r="B81" s="179"/>
      <c r="C81" s="133">
        <v>471</v>
      </c>
      <c r="D81" s="132" t="s">
        <v>75</v>
      </c>
      <c r="E81" s="131">
        <v>0.122</v>
      </c>
      <c r="F81" s="80">
        <v>297.33882499999999</v>
      </c>
      <c r="G81" s="130">
        <v>0</v>
      </c>
      <c r="H81" s="15">
        <f t="shared" si="8"/>
        <v>0</v>
      </c>
      <c r="I81" s="70">
        <f t="shared" si="9"/>
        <v>0</v>
      </c>
      <c r="J81" s="7"/>
    </row>
    <row r="82" spans="2:10" s="9" customFormat="1" ht="15.6" customHeight="1">
      <c r="B82" s="180"/>
      <c r="C82" s="133">
        <v>520</v>
      </c>
      <c r="D82" s="14" t="s">
        <v>333</v>
      </c>
      <c r="E82" s="131">
        <v>2.1000000000000001E-2</v>
      </c>
      <c r="F82" s="80">
        <v>51.088232499999989</v>
      </c>
      <c r="G82" s="130">
        <v>0</v>
      </c>
      <c r="H82" s="15">
        <f t="shared" si="8"/>
        <v>0</v>
      </c>
      <c r="I82" s="70">
        <f t="shared" si="9"/>
        <v>0</v>
      </c>
      <c r="J82" s="7"/>
    </row>
    <row r="83" spans="2:10" s="9" customFormat="1" ht="15.6" customHeight="1" thickBot="1">
      <c r="B83" s="10" t="s">
        <v>6</v>
      </c>
      <c r="C83" s="10" t="s">
        <v>7</v>
      </c>
      <c r="D83" s="20" t="s">
        <v>8</v>
      </c>
      <c r="E83" s="56" t="s">
        <v>0</v>
      </c>
      <c r="F83" s="50"/>
      <c r="G83" s="58" t="s">
        <v>126</v>
      </c>
      <c r="H83" s="57" t="s">
        <v>127</v>
      </c>
      <c r="I83" s="12" t="s">
        <v>128</v>
      </c>
      <c r="J83" s="7"/>
    </row>
    <row r="84" spans="2:10" s="9" customFormat="1" ht="15.6" customHeight="1">
      <c r="B84" s="212" t="s">
        <v>76</v>
      </c>
      <c r="C84" s="13" t="s">
        <v>77</v>
      </c>
      <c r="D84" s="14" t="s">
        <v>78</v>
      </c>
      <c r="E84" s="15">
        <v>7.9000000000000001E-2</v>
      </c>
      <c r="F84" s="82">
        <v>193.46363749999992</v>
      </c>
      <c r="G84" s="130">
        <v>0</v>
      </c>
      <c r="H84" s="15">
        <f t="shared" ref="H84:H95" si="10">SUM(E84*G84)</f>
        <v>0</v>
      </c>
      <c r="I84" s="70">
        <f t="shared" ref="I84:I95" si="11">SUM(F84*G84)</f>
        <v>0</v>
      </c>
      <c r="J84" s="7"/>
    </row>
    <row r="85" spans="2:10" s="9" customFormat="1" ht="15.6" customHeight="1">
      <c r="B85" s="179"/>
      <c r="C85" s="13" t="s">
        <v>79</v>
      </c>
      <c r="D85" s="14" t="s">
        <v>80</v>
      </c>
      <c r="E85" s="15">
        <v>0.08</v>
      </c>
      <c r="F85" s="80">
        <v>195.23187749999997</v>
      </c>
      <c r="G85" s="130">
        <v>0</v>
      </c>
      <c r="H85" s="15">
        <f t="shared" si="10"/>
        <v>0</v>
      </c>
      <c r="I85" s="70">
        <f t="shared" si="11"/>
        <v>0</v>
      </c>
      <c r="J85" s="7"/>
    </row>
    <row r="86" spans="2:10" s="9" customFormat="1" ht="15.6" customHeight="1">
      <c r="B86" s="179"/>
      <c r="C86" s="13" t="s">
        <v>81</v>
      </c>
      <c r="D86" s="14" t="s">
        <v>82</v>
      </c>
      <c r="E86" s="15">
        <v>0.06</v>
      </c>
      <c r="F86" s="80">
        <v>146.72648750000002</v>
      </c>
      <c r="G86" s="130">
        <v>0</v>
      </c>
      <c r="H86" s="15">
        <f t="shared" si="10"/>
        <v>0</v>
      </c>
      <c r="I86" s="70">
        <f t="shared" si="11"/>
        <v>0</v>
      </c>
      <c r="J86" s="7"/>
    </row>
    <row r="87" spans="2:10" s="9" customFormat="1" ht="15.6" customHeight="1">
      <c r="B87" s="179"/>
      <c r="C87" s="13" t="s">
        <v>83</v>
      </c>
      <c r="D87" s="14" t="s">
        <v>84</v>
      </c>
      <c r="E87" s="15">
        <v>0.06</v>
      </c>
      <c r="F87" s="80">
        <v>146.72648750000002</v>
      </c>
      <c r="G87" s="130">
        <v>0</v>
      </c>
      <c r="H87" s="15">
        <f t="shared" si="10"/>
        <v>0</v>
      </c>
      <c r="I87" s="70">
        <f t="shared" si="11"/>
        <v>0</v>
      </c>
      <c r="J87" s="7"/>
    </row>
    <row r="88" spans="2:10" s="9" customFormat="1" ht="15.6" customHeight="1">
      <c r="B88" s="179"/>
      <c r="C88" s="13" t="s">
        <v>85</v>
      </c>
      <c r="D88" s="14" t="s">
        <v>86</v>
      </c>
      <c r="E88" s="15">
        <v>0.06</v>
      </c>
      <c r="F88" s="80">
        <v>146.72648750000002</v>
      </c>
      <c r="G88" s="130">
        <v>0</v>
      </c>
      <c r="H88" s="15">
        <f t="shared" si="10"/>
        <v>0</v>
      </c>
      <c r="I88" s="70">
        <f t="shared" si="11"/>
        <v>0</v>
      </c>
      <c r="J88" s="7"/>
    </row>
    <row r="89" spans="2:10" s="9" customFormat="1" ht="15.6" customHeight="1">
      <c r="B89" s="179"/>
      <c r="C89" s="13" t="s">
        <v>87</v>
      </c>
      <c r="D89" s="14" t="s">
        <v>88</v>
      </c>
      <c r="E89" s="15">
        <v>0.06</v>
      </c>
      <c r="F89" s="80">
        <v>146.72648750000002</v>
      </c>
      <c r="G89" s="130">
        <v>0</v>
      </c>
      <c r="H89" s="15">
        <f t="shared" si="10"/>
        <v>0</v>
      </c>
      <c r="I89" s="70">
        <f t="shared" si="11"/>
        <v>0</v>
      </c>
      <c r="J89" s="7"/>
    </row>
    <row r="90" spans="2:10" s="9" customFormat="1" ht="15.6" customHeight="1">
      <c r="B90" s="179"/>
      <c r="C90" s="13" t="s">
        <v>89</v>
      </c>
      <c r="D90" s="14" t="s">
        <v>90</v>
      </c>
      <c r="E90" s="15">
        <v>0.129</v>
      </c>
      <c r="F90" s="80">
        <v>314.6575949999999</v>
      </c>
      <c r="G90" s="130">
        <v>0</v>
      </c>
      <c r="H90" s="15">
        <f t="shared" si="10"/>
        <v>0</v>
      </c>
      <c r="I90" s="70">
        <f t="shared" si="11"/>
        <v>0</v>
      </c>
      <c r="J90" s="7"/>
    </row>
    <row r="91" spans="2:10" s="9" customFormat="1" ht="15.6" customHeight="1">
      <c r="B91" s="179"/>
      <c r="C91" s="13" t="s">
        <v>91</v>
      </c>
      <c r="D91" s="14" t="s">
        <v>92</v>
      </c>
      <c r="E91" s="15">
        <v>0.13300000000000001</v>
      </c>
      <c r="F91" s="80">
        <v>325.72513750000007</v>
      </c>
      <c r="G91" s="130">
        <v>0</v>
      </c>
      <c r="H91" s="15">
        <f t="shared" si="10"/>
        <v>0</v>
      </c>
      <c r="I91" s="70">
        <f t="shared" si="11"/>
        <v>0</v>
      </c>
      <c r="J91" s="7"/>
    </row>
    <row r="92" spans="2:10" s="9" customFormat="1" ht="15.6" customHeight="1">
      <c r="B92" s="179"/>
      <c r="C92" s="13" t="s">
        <v>93</v>
      </c>
      <c r="D92" s="14" t="s">
        <v>94</v>
      </c>
      <c r="E92" s="15">
        <v>0.09</v>
      </c>
      <c r="F92" s="80">
        <v>216.83221249999994</v>
      </c>
      <c r="G92" s="130">
        <v>0</v>
      </c>
      <c r="H92" s="15">
        <f t="shared" si="10"/>
        <v>0</v>
      </c>
      <c r="I92" s="70">
        <f t="shared" si="11"/>
        <v>0</v>
      </c>
      <c r="J92" s="7"/>
    </row>
    <row r="93" spans="2:10" s="9" customFormat="1" ht="15.6" customHeight="1">
      <c r="B93" s="179"/>
      <c r="C93" s="13" t="s">
        <v>95</v>
      </c>
      <c r="D93" s="14" t="s">
        <v>96</v>
      </c>
      <c r="E93" s="15">
        <v>0.08</v>
      </c>
      <c r="F93" s="80">
        <v>192.8896724999999</v>
      </c>
      <c r="G93" s="130">
        <v>0</v>
      </c>
      <c r="H93" s="15">
        <f t="shared" si="10"/>
        <v>0</v>
      </c>
      <c r="I93" s="70">
        <f t="shared" si="11"/>
        <v>0</v>
      </c>
      <c r="J93" s="7"/>
    </row>
    <row r="94" spans="2:10" s="9" customFormat="1" ht="15.6" customHeight="1">
      <c r="B94" s="179"/>
      <c r="C94" s="13" t="s">
        <v>97</v>
      </c>
      <c r="D94" s="14" t="s">
        <v>98</v>
      </c>
      <c r="E94" s="15">
        <v>6.4000000000000001E-2</v>
      </c>
      <c r="F94" s="80">
        <v>155.0329375</v>
      </c>
      <c r="G94" s="130">
        <v>0</v>
      </c>
      <c r="H94" s="15">
        <f t="shared" si="10"/>
        <v>0</v>
      </c>
      <c r="I94" s="70">
        <f t="shared" si="11"/>
        <v>0</v>
      </c>
      <c r="J94" s="7"/>
    </row>
    <row r="95" spans="2:10" s="9" customFormat="1" ht="15.6" customHeight="1">
      <c r="B95" s="180"/>
      <c r="C95" s="13" t="s">
        <v>416</v>
      </c>
      <c r="D95" s="14" t="s">
        <v>430</v>
      </c>
      <c r="E95" s="15">
        <v>8.3000000000000004E-2</v>
      </c>
      <c r="F95" s="80">
        <v>202.45832071428569</v>
      </c>
      <c r="G95" s="130">
        <v>0</v>
      </c>
      <c r="H95" s="15">
        <f t="shared" si="10"/>
        <v>0</v>
      </c>
      <c r="I95" s="70">
        <f t="shared" si="11"/>
        <v>0</v>
      </c>
      <c r="J95" s="7"/>
    </row>
    <row r="96" spans="2:10" s="9" customFormat="1" ht="15.6" customHeight="1">
      <c r="B96" s="10" t="s">
        <v>6</v>
      </c>
      <c r="C96" s="10" t="s">
        <v>7</v>
      </c>
      <c r="D96" s="20" t="s">
        <v>8</v>
      </c>
      <c r="E96" s="11" t="s">
        <v>0</v>
      </c>
      <c r="F96" s="50"/>
      <c r="G96" s="58" t="s">
        <v>126</v>
      </c>
      <c r="H96" s="57" t="s">
        <v>127</v>
      </c>
      <c r="I96" s="12" t="s">
        <v>128</v>
      </c>
      <c r="J96" s="7"/>
    </row>
    <row r="97" spans="2:10" s="9" customFormat="1" ht="15.6" customHeight="1">
      <c r="B97" s="212" t="s">
        <v>400</v>
      </c>
      <c r="C97" s="135" t="s">
        <v>338</v>
      </c>
      <c r="D97" s="134" t="s">
        <v>369</v>
      </c>
      <c r="E97" s="15">
        <v>0.14499999999999999</v>
      </c>
      <c r="F97" s="81">
        <v>353.48400999999967</v>
      </c>
      <c r="G97" s="130">
        <v>0</v>
      </c>
      <c r="H97" s="15">
        <f t="shared" ref="H97:H102" si="12">SUM(E97*G97)</f>
        <v>0</v>
      </c>
      <c r="I97" s="70">
        <f t="shared" ref="I97:I102" si="13">SUM(F97*G97)</f>
        <v>0</v>
      </c>
      <c r="J97" s="7"/>
    </row>
    <row r="98" spans="2:10" s="9" customFormat="1" ht="15.6" customHeight="1">
      <c r="B98" s="179"/>
      <c r="C98" s="135" t="s">
        <v>340</v>
      </c>
      <c r="D98" s="134" t="s">
        <v>387</v>
      </c>
      <c r="E98" s="15">
        <v>7.2999999999999995E-2</v>
      </c>
      <c r="F98" s="81">
        <v>177.91310749999982</v>
      </c>
      <c r="G98" s="130">
        <v>0</v>
      </c>
      <c r="H98" s="15">
        <f t="shared" si="12"/>
        <v>0</v>
      </c>
      <c r="I98" s="70">
        <f t="shared" si="13"/>
        <v>0</v>
      </c>
      <c r="J98" s="7"/>
    </row>
    <row r="99" spans="2:10" s="9" customFormat="1" ht="15.6" customHeight="1">
      <c r="B99" s="179"/>
      <c r="C99" s="135" t="s">
        <v>341</v>
      </c>
      <c r="D99" s="134" t="s">
        <v>372</v>
      </c>
      <c r="E99" s="15">
        <v>8.6999999999999994E-2</v>
      </c>
      <c r="F99" s="81">
        <v>212.0158974999998</v>
      </c>
      <c r="G99" s="130">
        <v>0</v>
      </c>
      <c r="H99" s="15">
        <f t="shared" si="12"/>
        <v>0</v>
      </c>
      <c r="I99" s="70">
        <f t="shared" si="13"/>
        <v>0</v>
      </c>
      <c r="J99" s="7"/>
    </row>
    <row r="100" spans="2:10" s="9" customFormat="1" ht="15.6" customHeight="1">
      <c r="B100" s="179"/>
      <c r="C100" s="135" t="s">
        <v>342</v>
      </c>
      <c r="D100" s="134" t="s">
        <v>375</v>
      </c>
      <c r="E100" s="15">
        <v>7.2999999999999995E-2</v>
      </c>
      <c r="F100" s="81">
        <v>177.91310749999982</v>
      </c>
      <c r="G100" s="130">
        <v>0</v>
      </c>
      <c r="H100" s="15">
        <f t="shared" si="12"/>
        <v>0</v>
      </c>
      <c r="I100" s="70">
        <f t="shared" si="13"/>
        <v>0</v>
      </c>
      <c r="J100" s="7"/>
    </row>
    <row r="101" spans="2:10" s="9" customFormat="1" ht="15.6" customHeight="1">
      <c r="B101" s="179"/>
      <c r="C101" s="13" t="s">
        <v>397</v>
      </c>
      <c r="D101" s="14" t="s">
        <v>99</v>
      </c>
      <c r="E101" s="15">
        <v>6.4000000000000001E-2</v>
      </c>
      <c r="F101" s="81">
        <v>155.99745370370374</v>
      </c>
      <c r="G101" s="130">
        <v>0</v>
      </c>
      <c r="H101" s="15">
        <f t="shared" si="12"/>
        <v>0</v>
      </c>
      <c r="I101" s="70">
        <f t="shared" si="13"/>
        <v>0</v>
      </c>
      <c r="J101" s="7"/>
    </row>
    <row r="102" spans="2:10" s="9" customFormat="1" ht="15.6" customHeight="1">
      <c r="B102" s="180"/>
      <c r="C102" s="13" t="s">
        <v>398</v>
      </c>
      <c r="D102" s="14" t="s">
        <v>399</v>
      </c>
      <c r="E102" s="15">
        <v>0.21</v>
      </c>
      <c r="F102" s="81">
        <v>511.95758296296299</v>
      </c>
      <c r="G102" s="130">
        <v>0</v>
      </c>
      <c r="H102" s="15">
        <f t="shared" si="12"/>
        <v>0</v>
      </c>
      <c r="I102" s="70">
        <f t="shared" si="13"/>
        <v>0</v>
      </c>
      <c r="J102" s="7"/>
    </row>
    <row r="103" spans="2:10" s="9" customFormat="1" ht="15.6" customHeight="1">
      <c r="B103" s="10" t="s">
        <v>6</v>
      </c>
      <c r="C103" s="10" t="s">
        <v>7</v>
      </c>
      <c r="D103" s="20" t="s">
        <v>8</v>
      </c>
      <c r="E103" s="11" t="s">
        <v>0</v>
      </c>
      <c r="F103" s="50"/>
      <c r="G103" s="58" t="s">
        <v>126</v>
      </c>
      <c r="H103" s="57" t="s">
        <v>127</v>
      </c>
      <c r="I103" s="12" t="s">
        <v>128</v>
      </c>
      <c r="J103" s="7"/>
    </row>
    <row r="104" spans="2:10" s="9" customFormat="1" ht="15.6" customHeight="1">
      <c r="B104" s="212" t="s">
        <v>361</v>
      </c>
      <c r="C104" s="135" t="s">
        <v>334</v>
      </c>
      <c r="D104" s="134" t="s">
        <v>365</v>
      </c>
      <c r="E104" s="15">
        <v>0.64600000000000002</v>
      </c>
      <c r="F104" s="90">
        <v>1573.762119999999</v>
      </c>
      <c r="G104" s="130">
        <v>0</v>
      </c>
      <c r="H104" s="15">
        <f>SUM(E104*G104)</f>
        <v>0</v>
      </c>
      <c r="I104" s="70">
        <f>SUM(F104*G104)</f>
        <v>0</v>
      </c>
      <c r="J104" s="7"/>
    </row>
    <row r="105" spans="2:10" s="9" customFormat="1" ht="15.6" customHeight="1">
      <c r="B105" s="179"/>
      <c r="C105" s="135" t="s">
        <v>335</v>
      </c>
      <c r="D105" s="134" t="s">
        <v>366</v>
      </c>
      <c r="E105" s="15">
        <v>0.107</v>
      </c>
      <c r="F105" s="81">
        <v>261.20398499999976</v>
      </c>
      <c r="G105" s="130">
        <v>0</v>
      </c>
      <c r="H105" s="15">
        <f>SUM(E105*G105)</f>
        <v>0</v>
      </c>
      <c r="I105" s="70">
        <f>SUM(F105*G105)</f>
        <v>0</v>
      </c>
      <c r="J105" s="7"/>
    </row>
    <row r="106" spans="2:10" s="9" customFormat="1" ht="15.6" customHeight="1">
      <c r="B106" s="179"/>
      <c r="C106" s="135" t="s">
        <v>336</v>
      </c>
      <c r="D106" s="134" t="s">
        <v>367</v>
      </c>
      <c r="E106" s="15">
        <v>0.17899999999999999</v>
      </c>
      <c r="F106" s="81">
        <v>435.33997499999981</v>
      </c>
      <c r="G106" s="130">
        <v>0</v>
      </c>
      <c r="H106" s="15">
        <f>SUM(E106*G106)</f>
        <v>0</v>
      </c>
      <c r="I106" s="70">
        <f>SUM(F106*G106)</f>
        <v>0</v>
      </c>
      <c r="J106" s="7"/>
    </row>
    <row r="107" spans="2:10" s="9" customFormat="1" ht="15.6" customHeight="1">
      <c r="B107" s="179"/>
      <c r="C107" s="135" t="s">
        <v>337</v>
      </c>
      <c r="D107" s="134" t="s">
        <v>368</v>
      </c>
      <c r="E107" s="15">
        <v>0.17899999999999999</v>
      </c>
      <c r="F107" s="81">
        <v>435.33997499999981</v>
      </c>
      <c r="G107" s="130">
        <v>0</v>
      </c>
      <c r="H107" s="15">
        <f>SUM(E107*G107)</f>
        <v>0</v>
      </c>
      <c r="I107" s="70">
        <f>SUM(F107*G107)</f>
        <v>0</v>
      </c>
      <c r="J107" s="7"/>
    </row>
    <row r="108" spans="2:10" s="9" customFormat="1" ht="15.6" customHeight="1">
      <c r="B108" s="179"/>
      <c r="C108" s="135" t="s">
        <v>339</v>
      </c>
      <c r="D108" s="134" t="s">
        <v>386</v>
      </c>
      <c r="E108" s="15">
        <v>0.2</v>
      </c>
      <c r="F108" s="81">
        <v>487.57613749999967</v>
      </c>
      <c r="G108" s="130">
        <v>0</v>
      </c>
      <c r="H108" s="15">
        <f>SUM(E108*G108)</f>
        <v>0</v>
      </c>
      <c r="I108" s="70">
        <f>SUM(F108*G108)</f>
        <v>0</v>
      </c>
      <c r="J108" s="7"/>
    </row>
    <row r="109" spans="2:10" s="9" customFormat="1" ht="15.6" customHeight="1">
      <c r="B109" s="10" t="s">
        <v>6</v>
      </c>
      <c r="C109" s="10" t="s">
        <v>7</v>
      </c>
      <c r="D109" s="20" t="s">
        <v>8</v>
      </c>
      <c r="E109" s="11" t="s">
        <v>0</v>
      </c>
      <c r="F109" s="50"/>
      <c r="G109" s="58" t="s">
        <v>126</v>
      </c>
      <c r="H109" s="57" t="s">
        <v>127</v>
      </c>
      <c r="I109" s="12" t="s">
        <v>128</v>
      </c>
      <c r="J109" s="7"/>
    </row>
    <row r="110" spans="2:10" s="9" customFormat="1" ht="15.6" customHeight="1">
      <c r="B110" s="179" t="s">
        <v>100</v>
      </c>
      <c r="C110" s="13" t="s">
        <v>101</v>
      </c>
      <c r="D110" s="14" t="s">
        <v>102</v>
      </c>
      <c r="E110" s="15">
        <v>1.4E-2</v>
      </c>
      <c r="F110" s="80">
        <v>34.257867499999982</v>
      </c>
      <c r="G110" s="130">
        <v>0</v>
      </c>
      <c r="H110" s="15">
        <f t="shared" ref="H110:H124" si="14">SUM(E110*G110)</f>
        <v>0</v>
      </c>
      <c r="I110" s="70">
        <f t="shared" ref="I110:I124" si="15">SUM(F110*G110)</f>
        <v>0</v>
      </c>
      <c r="J110" s="7"/>
    </row>
    <row r="111" spans="2:10" s="9" customFormat="1" ht="15.6" customHeight="1">
      <c r="B111" s="179"/>
      <c r="C111" s="13" t="s">
        <v>103</v>
      </c>
      <c r="D111" s="14" t="s">
        <v>104</v>
      </c>
      <c r="E111" s="15">
        <v>3.1E-2</v>
      </c>
      <c r="F111" s="80">
        <v>75.627910000000014</v>
      </c>
      <c r="G111" s="130">
        <v>0</v>
      </c>
      <c r="H111" s="15">
        <f t="shared" si="14"/>
        <v>0</v>
      </c>
      <c r="I111" s="70">
        <f t="shared" si="15"/>
        <v>0</v>
      </c>
      <c r="J111" s="7"/>
    </row>
    <row r="112" spans="2:10" s="9" customFormat="1" ht="15.6" customHeight="1">
      <c r="B112" s="179"/>
      <c r="C112" s="13" t="s">
        <v>105</v>
      </c>
      <c r="D112" s="14" t="s">
        <v>106</v>
      </c>
      <c r="E112" s="15">
        <v>0.08</v>
      </c>
      <c r="F112" s="80">
        <v>195.23187749999997</v>
      </c>
      <c r="G112" s="130">
        <v>0</v>
      </c>
      <c r="H112" s="15">
        <f t="shared" si="14"/>
        <v>0</v>
      </c>
      <c r="I112" s="70">
        <f t="shared" si="15"/>
        <v>0</v>
      </c>
      <c r="J112" s="7"/>
    </row>
    <row r="113" spans="2:10" s="9" customFormat="1" ht="15.6" customHeight="1">
      <c r="B113" s="179"/>
      <c r="C113" s="13" t="s">
        <v>107</v>
      </c>
      <c r="D113" s="14" t="s">
        <v>108</v>
      </c>
      <c r="E113" s="15">
        <v>2.9000000000000001E-2</v>
      </c>
      <c r="F113" s="80">
        <v>70.679690000000008</v>
      </c>
      <c r="G113" s="130">
        <v>0</v>
      </c>
      <c r="H113" s="15">
        <f t="shared" si="14"/>
        <v>0</v>
      </c>
      <c r="I113" s="70">
        <f t="shared" si="15"/>
        <v>0</v>
      </c>
      <c r="J113" s="7"/>
    </row>
    <row r="114" spans="2:10" s="9" customFormat="1" ht="15.6" customHeight="1">
      <c r="B114" s="179"/>
      <c r="C114" s="13" t="s">
        <v>109</v>
      </c>
      <c r="D114" s="14" t="s">
        <v>110</v>
      </c>
      <c r="E114" s="15">
        <v>0.06</v>
      </c>
      <c r="F114" s="80">
        <v>146.72648750000002</v>
      </c>
      <c r="G114" s="130">
        <v>0</v>
      </c>
      <c r="H114" s="15">
        <f t="shared" si="14"/>
        <v>0</v>
      </c>
      <c r="I114" s="70">
        <f t="shared" si="15"/>
        <v>0</v>
      </c>
      <c r="J114" s="7"/>
    </row>
    <row r="115" spans="2:10" s="9" customFormat="1" ht="15.6" customHeight="1">
      <c r="B115" s="179"/>
      <c r="C115" s="13" t="s">
        <v>111</v>
      </c>
      <c r="D115" s="14" t="s">
        <v>112</v>
      </c>
      <c r="E115" s="15">
        <v>9.2999999999999999E-2</v>
      </c>
      <c r="F115" s="80">
        <v>227.72150499999995</v>
      </c>
      <c r="G115" s="130">
        <v>0</v>
      </c>
      <c r="H115" s="15">
        <f t="shared" si="14"/>
        <v>0</v>
      </c>
      <c r="I115" s="70">
        <f t="shared" si="15"/>
        <v>0</v>
      </c>
      <c r="J115" s="7"/>
    </row>
    <row r="116" spans="2:10" s="9" customFormat="1" ht="15.6" customHeight="1">
      <c r="B116" s="179"/>
      <c r="C116" s="13" t="s">
        <v>113</v>
      </c>
      <c r="D116" s="14" t="s">
        <v>114</v>
      </c>
      <c r="E116" s="15">
        <v>0.17699999999999999</v>
      </c>
      <c r="F116" s="80">
        <v>434.26156250000008</v>
      </c>
      <c r="G116" s="130">
        <v>0</v>
      </c>
      <c r="H116" s="15">
        <f t="shared" si="14"/>
        <v>0</v>
      </c>
      <c r="I116" s="70">
        <f t="shared" si="15"/>
        <v>0</v>
      </c>
      <c r="J116" s="7"/>
    </row>
    <row r="117" spans="2:10" s="9" customFormat="1" ht="15.6" customHeight="1">
      <c r="B117" s="179"/>
      <c r="C117" s="13" t="s">
        <v>115</v>
      </c>
      <c r="D117" s="14" t="s">
        <v>116</v>
      </c>
      <c r="E117" s="15">
        <v>0.17699999999999999</v>
      </c>
      <c r="F117" s="80">
        <v>434.26156250000008</v>
      </c>
      <c r="G117" s="130">
        <v>0</v>
      </c>
      <c r="H117" s="15">
        <f t="shared" si="14"/>
        <v>0</v>
      </c>
      <c r="I117" s="70">
        <f t="shared" si="15"/>
        <v>0</v>
      </c>
      <c r="J117" s="7"/>
    </row>
    <row r="118" spans="2:10" s="9" customFormat="1" ht="15.6" customHeight="1">
      <c r="B118" s="179"/>
      <c r="C118" s="13" t="s">
        <v>117</v>
      </c>
      <c r="D118" s="14" t="s">
        <v>118</v>
      </c>
      <c r="E118" s="15">
        <v>2.7E-2</v>
      </c>
      <c r="F118" s="80">
        <v>65.77781499999999</v>
      </c>
      <c r="G118" s="130">
        <v>0</v>
      </c>
      <c r="H118" s="15">
        <f t="shared" si="14"/>
        <v>0</v>
      </c>
      <c r="I118" s="70">
        <f t="shared" si="15"/>
        <v>0</v>
      </c>
      <c r="J118" s="7"/>
    </row>
    <row r="119" spans="2:10" s="9" customFormat="1" ht="15.6" customHeight="1">
      <c r="B119" s="179"/>
      <c r="C119" s="13" t="s">
        <v>119</v>
      </c>
      <c r="D119" s="14" t="s">
        <v>120</v>
      </c>
      <c r="E119" s="15">
        <v>9.9000000000000005E-2</v>
      </c>
      <c r="F119" s="80">
        <v>241.48062250000001</v>
      </c>
      <c r="G119" s="130">
        <v>0</v>
      </c>
      <c r="H119" s="15">
        <f t="shared" si="14"/>
        <v>0</v>
      </c>
      <c r="I119" s="70">
        <f t="shared" si="15"/>
        <v>0</v>
      </c>
      <c r="J119" s="7"/>
    </row>
    <row r="120" spans="2:10" s="9" customFormat="1" ht="15.6" customHeight="1">
      <c r="B120" s="179"/>
      <c r="C120" s="13" t="s">
        <v>135</v>
      </c>
      <c r="D120" s="14" t="s">
        <v>136</v>
      </c>
      <c r="E120" s="15">
        <v>1.7000000000000001E-2</v>
      </c>
      <c r="F120" s="80">
        <v>41.525119999999994</v>
      </c>
      <c r="G120" s="130">
        <v>0</v>
      </c>
      <c r="H120" s="15">
        <f t="shared" si="14"/>
        <v>0</v>
      </c>
      <c r="I120" s="70">
        <f t="shared" si="15"/>
        <v>0</v>
      </c>
      <c r="J120" s="7"/>
    </row>
    <row r="121" spans="2:10" s="9" customFormat="1" ht="15.6" customHeight="1">
      <c r="B121" s="179"/>
      <c r="C121" s="133">
        <v>521</v>
      </c>
      <c r="D121" s="14" t="s">
        <v>343</v>
      </c>
      <c r="E121" s="131">
        <v>7.0999999999999994E-2</v>
      </c>
      <c r="F121" s="80">
        <v>172.98805999999999</v>
      </c>
      <c r="G121" s="130">
        <v>0</v>
      </c>
      <c r="H121" s="15">
        <f t="shared" si="14"/>
        <v>0</v>
      </c>
      <c r="I121" s="70">
        <f t="shared" si="15"/>
        <v>0</v>
      </c>
      <c r="J121" s="7"/>
    </row>
    <row r="122" spans="2:10" s="9" customFormat="1" ht="15.6" customHeight="1">
      <c r="B122" s="179"/>
      <c r="C122" s="133">
        <v>522</v>
      </c>
      <c r="D122" s="14" t="s">
        <v>344</v>
      </c>
      <c r="E122" s="131">
        <v>7.0999999999999994E-2</v>
      </c>
      <c r="F122" s="80">
        <v>172.98805999999999</v>
      </c>
      <c r="G122" s="130">
        <v>0</v>
      </c>
      <c r="H122" s="15">
        <f t="shared" si="14"/>
        <v>0</v>
      </c>
      <c r="I122" s="70">
        <f t="shared" si="15"/>
        <v>0</v>
      </c>
      <c r="J122" s="7"/>
    </row>
    <row r="123" spans="2:10" s="9" customFormat="1" ht="15.6" customHeight="1">
      <c r="B123" s="179"/>
      <c r="C123" s="133">
        <v>523</v>
      </c>
      <c r="D123" s="14" t="s">
        <v>345</v>
      </c>
      <c r="E123" s="131">
        <v>6.2E-2</v>
      </c>
      <c r="F123" s="80">
        <v>151.07757000000001</v>
      </c>
      <c r="G123" s="130">
        <v>0</v>
      </c>
      <c r="H123" s="15">
        <f t="shared" si="14"/>
        <v>0</v>
      </c>
      <c r="I123" s="70">
        <f t="shared" si="15"/>
        <v>0</v>
      </c>
      <c r="J123" s="7"/>
    </row>
    <row r="124" spans="2:10" s="9" customFormat="1" ht="15.6" customHeight="1">
      <c r="B124" s="180"/>
      <c r="C124" s="133">
        <v>524</v>
      </c>
      <c r="D124" s="132" t="s">
        <v>346</v>
      </c>
      <c r="E124" s="131">
        <v>0.121</v>
      </c>
      <c r="F124" s="80">
        <v>294.88788749999986</v>
      </c>
      <c r="G124" s="130">
        <v>0</v>
      </c>
      <c r="H124" s="15">
        <f t="shared" si="14"/>
        <v>0</v>
      </c>
      <c r="I124" s="70">
        <f t="shared" si="15"/>
        <v>0</v>
      </c>
      <c r="J124" s="7"/>
    </row>
    <row r="125" spans="2:10" s="9" customFormat="1" ht="15.6" customHeight="1">
      <c r="B125" s="10" t="s">
        <v>6</v>
      </c>
      <c r="C125" s="10" t="s">
        <v>7</v>
      </c>
      <c r="D125" s="20" t="s">
        <v>8</v>
      </c>
      <c r="E125" s="11" t="s">
        <v>0</v>
      </c>
      <c r="F125" s="50"/>
      <c r="G125" s="58" t="s">
        <v>126</v>
      </c>
      <c r="H125" s="57" t="s">
        <v>127</v>
      </c>
      <c r="I125" s="12" t="s">
        <v>128</v>
      </c>
      <c r="J125" s="7"/>
    </row>
    <row r="126" spans="2:10" s="9" customFormat="1" ht="15.6" customHeight="1">
      <c r="B126" s="181" t="s">
        <v>459</v>
      </c>
      <c r="C126" s="13" t="s">
        <v>121</v>
      </c>
      <c r="D126" s="14" t="s">
        <v>122</v>
      </c>
      <c r="E126" s="15">
        <v>0.13300000000000001</v>
      </c>
      <c r="F126" s="80">
        <v>323.77864749999986</v>
      </c>
      <c r="G126" s="130">
        <v>0</v>
      </c>
      <c r="H126" s="15">
        <f>SUM(E126*G126)</f>
        <v>0</v>
      </c>
      <c r="I126" s="70">
        <f>SUM(F126*G126)</f>
        <v>0</v>
      </c>
      <c r="J126" s="7"/>
    </row>
    <row r="127" spans="2:10" s="9" customFormat="1" ht="15.6" customHeight="1">
      <c r="B127" s="181"/>
      <c r="C127" s="13" t="s">
        <v>401</v>
      </c>
      <c r="D127" s="14" t="s">
        <v>402</v>
      </c>
      <c r="E127" s="15">
        <v>7.1999999999999995E-2</v>
      </c>
      <c r="F127" s="80">
        <v>175.59120462962963</v>
      </c>
      <c r="G127" s="130">
        <v>0</v>
      </c>
      <c r="H127" s="15">
        <f>SUM(E127*G127)</f>
        <v>0</v>
      </c>
      <c r="I127" s="70">
        <f>SUM(F127*G127)</f>
        <v>0</v>
      </c>
      <c r="J127" s="7"/>
    </row>
    <row r="128" spans="2:10" s="9" customFormat="1" ht="15.6" customHeight="1">
      <c r="B128" s="10" t="s">
        <v>6</v>
      </c>
      <c r="C128" s="10" t="s">
        <v>7</v>
      </c>
      <c r="D128" s="20" t="s">
        <v>8</v>
      </c>
      <c r="E128" s="11" t="s">
        <v>0</v>
      </c>
      <c r="F128" s="50"/>
      <c r="G128" s="58" t="s">
        <v>126</v>
      </c>
      <c r="H128" s="57" t="s">
        <v>127</v>
      </c>
      <c r="I128" s="12" t="s">
        <v>128</v>
      </c>
      <c r="J128" s="7"/>
    </row>
    <row r="129" spans="2:12" s="9" customFormat="1" ht="15.6" customHeight="1">
      <c r="B129" s="212" t="s">
        <v>403</v>
      </c>
      <c r="C129" s="13" t="s">
        <v>376</v>
      </c>
      <c r="D129" s="14" t="s">
        <v>381</v>
      </c>
      <c r="E129" s="15">
        <v>0.34100000000000003</v>
      </c>
      <c r="F129" s="80">
        <v>831.36828740740714</v>
      </c>
      <c r="G129" s="130">
        <v>0</v>
      </c>
      <c r="H129" s="15">
        <f>SUM(E129*G129)</f>
        <v>0</v>
      </c>
      <c r="I129" s="70">
        <f>SUM(F129*G129)</f>
        <v>0</v>
      </c>
      <c r="J129" s="7"/>
    </row>
    <row r="130" spans="2:12" s="9" customFormat="1" ht="15.6" customHeight="1">
      <c r="B130" s="179"/>
      <c r="C130" s="13" t="s">
        <v>377</v>
      </c>
      <c r="D130" s="14" t="s">
        <v>382</v>
      </c>
      <c r="E130" s="15">
        <v>9.4E-2</v>
      </c>
      <c r="F130" s="90">
        <v>229.13324499999993</v>
      </c>
      <c r="G130" s="130">
        <v>0</v>
      </c>
      <c r="H130" s="15">
        <f>SUM(E130*G130)</f>
        <v>0</v>
      </c>
      <c r="I130" s="70">
        <f>SUM(F130*G130)</f>
        <v>0</v>
      </c>
      <c r="J130" s="7"/>
    </row>
    <row r="131" spans="2:12" s="9" customFormat="1" ht="15.6" customHeight="1">
      <c r="B131" s="179"/>
      <c r="C131" s="13" t="s">
        <v>378</v>
      </c>
      <c r="D131" s="14" t="s">
        <v>383</v>
      </c>
      <c r="E131" s="15">
        <v>8.8999999999999996E-2</v>
      </c>
      <c r="F131" s="81">
        <v>216.94094499999997</v>
      </c>
      <c r="G131" s="130">
        <v>0</v>
      </c>
      <c r="H131" s="15">
        <f>SUM(E131*G131)</f>
        <v>0</v>
      </c>
      <c r="I131" s="70">
        <f>SUM(F131*G131)</f>
        <v>0</v>
      </c>
      <c r="J131" s="7"/>
    </row>
    <row r="132" spans="2:12" s="9" customFormat="1" ht="15.6" customHeight="1">
      <c r="B132" s="179"/>
      <c r="C132" s="13" t="s">
        <v>379</v>
      </c>
      <c r="D132" s="14" t="s">
        <v>384</v>
      </c>
      <c r="E132" s="15">
        <v>9.4E-2</v>
      </c>
      <c r="F132" s="81">
        <v>229.13324499999993</v>
      </c>
      <c r="G132" s="130">
        <v>0</v>
      </c>
      <c r="H132" s="15">
        <f>SUM(E132*G132)</f>
        <v>0</v>
      </c>
      <c r="I132" s="70">
        <f>SUM(F132*G132)</f>
        <v>0</v>
      </c>
      <c r="J132" s="7"/>
    </row>
    <row r="133" spans="2:12" s="9" customFormat="1" ht="15.6" customHeight="1" thickBot="1">
      <c r="B133" s="179"/>
      <c r="C133" s="13" t="s">
        <v>380</v>
      </c>
      <c r="D133" s="14" t="s">
        <v>385</v>
      </c>
      <c r="E133" s="15">
        <v>0.10299999999999999</v>
      </c>
      <c r="F133" s="84">
        <v>251.04373499999994</v>
      </c>
      <c r="G133" s="130">
        <v>0</v>
      </c>
      <c r="H133" s="15">
        <f>SUM(E133*G133)</f>
        <v>0</v>
      </c>
      <c r="I133" s="70">
        <f>SUM(F133*G133)</f>
        <v>0</v>
      </c>
      <c r="J133" s="7"/>
    </row>
    <row r="134" spans="2:12" ht="15.6" customHeight="1">
      <c r="B134" s="314"/>
      <c r="C134" s="315"/>
      <c r="D134" s="315"/>
      <c r="E134" s="315"/>
      <c r="F134" s="315"/>
      <c r="G134" s="315"/>
      <c r="H134" s="315"/>
      <c r="I134" s="316"/>
      <c r="J134" s="7"/>
    </row>
    <row r="135" spans="2:12" ht="15.6" customHeight="1">
      <c r="B135" s="190" t="s">
        <v>199</v>
      </c>
      <c r="C135" s="190"/>
      <c r="D135" s="190"/>
      <c r="E135" s="190"/>
      <c r="F135" s="190"/>
      <c r="G135" s="190"/>
      <c r="H135" s="190"/>
      <c r="I135" s="190"/>
      <c r="J135" s="7"/>
    </row>
    <row r="136" spans="2:12" ht="15.6" customHeight="1">
      <c r="B136" s="190" t="s">
        <v>212</v>
      </c>
      <c r="C136" s="190"/>
      <c r="D136" s="190"/>
      <c r="E136" s="190"/>
      <c r="F136" s="190"/>
      <c r="G136" s="190"/>
      <c r="H136" s="190"/>
      <c r="I136" s="190"/>
      <c r="J136" s="7"/>
    </row>
    <row r="137" spans="2:12" s="9" customFormat="1" ht="15.6" customHeight="1">
      <c r="B137" s="10" t="s">
        <v>6</v>
      </c>
      <c r="C137" s="10" t="s">
        <v>7</v>
      </c>
      <c r="D137" s="20" t="s">
        <v>213</v>
      </c>
      <c r="E137" s="16"/>
      <c r="F137" s="59" t="s">
        <v>9</v>
      </c>
      <c r="G137" s="12" t="s">
        <v>126</v>
      </c>
      <c r="H137" s="12"/>
      <c r="I137" s="12" t="s">
        <v>128</v>
      </c>
      <c r="J137" s="7"/>
    </row>
    <row r="138" spans="2:12" s="9" customFormat="1" ht="15.6" customHeight="1">
      <c r="B138" s="213" t="s">
        <v>453</v>
      </c>
      <c r="C138" s="18">
        <v>1001</v>
      </c>
      <c r="D138" s="19" t="s">
        <v>138</v>
      </c>
      <c r="E138" s="16"/>
      <c r="F138" s="85">
        <v>15.626153846153844</v>
      </c>
      <c r="G138" s="65">
        <v>0</v>
      </c>
      <c r="H138" s="12"/>
      <c r="I138" s="94">
        <f>SUM(F138*G138)</f>
        <v>0</v>
      </c>
      <c r="J138" s="7"/>
    </row>
    <row r="139" spans="2:12" s="55" customFormat="1" ht="18" customHeight="1">
      <c r="B139" s="213"/>
      <c r="C139" s="18">
        <v>1008</v>
      </c>
      <c r="D139" s="19" t="s">
        <v>458</v>
      </c>
      <c r="E139" s="16"/>
      <c r="F139" s="85">
        <v>18.835384615384612</v>
      </c>
      <c r="G139" s="65">
        <v>0</v>
      </c>
      <c r="H139" s="12"/>
      <c r="I139" s="94">
        <f>SUM(F139*G139)</f>
        <v>0</v>
      </c>
      <c r="J139" s="9"/>
      <c r="K139" s="9"/>
      <c r="L139" s="9"/>
    </row>
    <row r="140" spans="2:12" s="55" customFormat="1" ht="15.6" customHeight="1">
      <c r="B140" s="214"/>
      <c r="C140" s="95">
        <v>1148</v>
      </c>
      <c r="D140" s="96" t="s">
        <v>388</v>
      </c>
      <c r="E140" s="16"/>
      <c r="F140" s="85">
        <v>1.6046153846153848</v>
      </c>
      <c r="G140" s="65">
        <v>0</v>
      </c>
      <c r="H140" s="12"/>
      <c r="I140" s="94">
        <f>SUM(F140*G140)</f>
        <v>0</v>
      </c>
      <c r="J140" s="9"/>
      <c r="K140" s="9"/>
      <c r="L140" s="9"/>
    </row>
    <row r="141" spans="2:12" s="55" customFormat="1" ht="15.6" customHeight="1">
      <c r="B141" s="10" t="s">
        <v>6</v>
      </c>
      <c r="C141" s="10" t="s">
        <v>7</v>
      </c>
      <c r="D141" s="20" t="s">
        <v>213</v>
      </c>
      <c r="E141" s="16"/>
      <c r="F141" s="59" t="s">
        <v>9</v>
      </c>
      <c r="G141" s="58" t="s">
        <v>126</v>
      </c>
      <c r="H141" s="12"/>
      <c r="I141" s="12" t="s">
        <v>128</v>
      </c>
      <c r="J141" s="9"/>
      <c r="K141" s="9"/>
      <c r="L141" s="9"/>
    </row>
    <row r="142" spans="2:12" s="55" customFormat="1" ht="15.6" customHeight="1">
      <c r="B142" s="210" t="s">
        <v>139</v>
      </c>
      <c r="C142" s="18">
        <v>1100</v>
      </c>
      <c r="D142" s="19" t="s">
        <v>140</v>
      </c>
      <c r="E142" s="16"/>
      <c r="F142" s="85">
        <v>10.144615384615385</v>
      </c>
      <c r="G142" s="65">
        <v>0</v>
      </c>
      <c r="H142" s="12"/>
      <c r="I142" s="94">
        <f>SUM(F142*G142)</f>
        <v>0</v>
      </c>
      <c r="J142" s="9"/>
      <c r="K142" s="9"/>
      <c r="L142" s="9"/>
    </row>
    <row r="143" spans="2:12" s="55" customFormat="1" ht="15.6" customHeight="1">
      <c r="B143" s="211"/>
      <c r="C143" s="18">
        <v>1106</v>
      </c>
      <c r="D143" s="19" t="s">
        <v>141</v>
      </c>
      <c r="E143" s="16"/>
      <c r="F143" s="85">
        <v>3.22</v>
      </c>
      <c r="G143" s="65">
        <v>0</v>
      </c>
      <c r="H143" s="12"/>
      <c r="I143" s="94">
        <f>SUM(F143*G143)</f>
        <v>0</v>
      </c>
      <c r="J143" s="9"/>
      <c r="K143" s="9"/>
      <c r="L143" s="9"/>
    </row>
    <row r="144" spans="2:12" s="55" customFormat="1" ht="15.6" customHeight="1">
      <c r="B144" s="211"/>
      <c r="C144" s="18">
        <v>1139</v>
      </c>
      <c r="D144" s="97" t="s">
        <v>347</v>
      </c>
      <c r="E144" s="16"/>
      <c r="F144" s="86">
        <v>1.7230769230769232</v>
      </c>
      <c r="G144" s="65">
        <v>0</v>
      </c>
      <c r="H144" s="12"/>
      <c r="I144" s="94">
        <f>SUM(F144*G144)</f>
        <v>0</v>
      </c>
      <c r="J144" s="9"/>
      <c r="K144" s="9"/>
      <c r="L144" s="9"/>
    </row>
    <row r="145" spans="2:12" s="55" customFormat="1" ht="15.6" customHeight="1">
      <c r="B145" s="211"/>
      <c r="C145" s="18">
        <v>1147</v>
      </c>
      <c r="D145" s="98" t="s">
        <v>389</v>
      </c>
      <c r="E145" s="16"/>
      <c r="F145" s="85">
        <v>2.1</v>
      </c>
      <c r="G145" s="65">
        <v>0</v>
      </c>
      <c r="H145" s="12"/>
      <c r="I145" s="94">
        <f>SUM(F145*G145)</f>
        <v>0</v>
      </c>
      <c r="J145" s="9"/>
      <c r="K145" s="9"/>
      <c r="L145" s="9"/>
    </row>
    <row r="146" spans="2:12" s="55" customFormat="1" ht="15.6" customHeight="1">
      <c r="B146" s="10" t="s">
        <v>6</v>
      </c>
      <c r="C146" s="10" t="s">
        <v>7</v>
      </c>
      <c r="D146" s="20" t="s">
        <v>213</v>
      </c>
      <c r="E146" s="16"/>
      <c r="F146" s="59" t="s">
        <v>9</v>
      </c>
      <c r="G146" s="58" t="s">
        <v>126</v>
      </c>
      <c r="H146" s="12"/>
      <c r="I146" s="12" t="s">
        <v>128</v>
      </c>
      <c r="J146" s="9"/>
      <c r="K146" s="9"/>
      <c r="L146" s="9"/>
    </row>
    <row r="147" spans="2:12" s="55" customFormat="1" ht="15.6" customHeight="1">
      <c r="B147" s="191" t="s">
        <v>196</v>
      </c>
      <c r="C147" s="18">
        <v>1201</v>
      </c>
      <c r="D147" s="19" t="s">
        <v>142</v>
      </c>
      <c r="E147" s="16"/>
      <c r="F147" s="85">
        <v>62.79538461538462</v>
      </c>
      <c r="G147" s="65">
        <v>0</v>
      </c>
      <c r="H147" s="12"/>
      <c r="I147" s="94">
        <f t="shared" ref="I147:I155" si="16">SUM(F147*G147)</f>
        <v>0</v>
      </c>
      <c r="J147" s="9"/>
      <c r="K147" s="9"/>
      <c r="L147" s="9"/>
    </row>
    <row r="148" spans="2:12" s="55" customFormat="1" ht="15.6" customHeight="1">
      <c r="B148" s="191"/>
      <c r="C148" s="18">
        <v>1207</v>
      </c>
      <c r="D148" s="19" t="s">
        <v>455</v>
      </c>
      <c r="E148" s="16"/>
      <c r="F148" s="85">
        <v>298.75</v>
      </c>
      <c r="G148" s="65">
        <v>0</v>
      </c>
      <c r="H148" s="12"/>
      <c r="I148" s="94">
        <f t="shared" si="16"/>
        <v>0</v>
      </c>
      <c r="J148" s="9"/>
      <c r="K148" s="9"/>
      <c r="L148" s="9"/>
    </row>
    <row r="149" spans="2:12" s="55" customFormat="1" ht="15.6" customHeight="1">
      <c r="B149" s="191"/>
      <c r="C149" s="18">
        <v>1210</v>
      </c>
      <c r="D149" s="19" t="s">
        <v>143</v>
      </c>
      <c r="E149" s="16"/>
      <c r="F149" s="85">
        <v>100.95076923076921</v>
      </c>
      <c r="G149" s="65">
        <v>0</v>
      </c>
      <c r="H149" s="12"/>
      <c r="I149" s="94">
        <f t="shared" si="16"/>
        <v>0</v>
      </c>
      <c r="J149" s="9"/>
      <c r="K149" s="9"/>
      <c r="L149" s="9"/>
    </row>
    <row r="150" spans="2:12" s="55" customFormat="1" ht="15.6" customHeight="1">
      <c r="B150" s="191"/>
      <c r="C150" s="202">
        <v>1502</v>
      </c>
      <c r="D150" s="19" t="s">
        <v>144</v>
      </c>
      <c r="E150" s="16"/>
      <c r="F150" s="85">
        <v>78.249230769230763</v>
      </c>
      <c r="G150" s="65">
        <v>0</v>
      </c>
      <c r="H150" s="12"/>
      <c r="I150" s="94">
        <f t="shared" si="16"/>
        <v>0</v>
      </c>
      <c r="J150" s="9"/>
      <c r="K150" s="9"/>
      <c r="L150" s="9"/>
    </row>
    <row r="151" spans="2:12" s="55" customFormat="1" ht="15.6" customHeight="1">
      <c r="B151" s="191"/>
      <c r="C151" s="203"/>
      <c r="D151" s="19" t="s">
        <v>145</v>
      </c>
      <c r="E151" s="16"/>
      <c r="F151" s="85">
        <v>156.49846153846153</v>
      </c>
      <c r="G151" s="65">
        <v>0</v>
      </c>
      <c r="H151" s="12"/>
      <c r="I151" s="94">
        <f t="shared" si="16"/>
        <v>0</v>
      </c>
      <c r="J151" s="9"/>
      <c r="K151" s="9"/>
      <c r="L151" s="9"/>
    </row>
    <row r="152" spans="2:12" s="55" customFormat="1" ht="15.6" customHeight="1">
      <c r="B152" s="191"/>
      <c r="C152" s="204"/>
      <c r="D152" s="19" t="s">
        <v>146</v>
      </c>
      <c r="E152" s="16"/>
      <c r="F152" s="85">
        <v>234.75846153846157</v>
      </c>
      <c r="G152" s="65">
        <v>0</v>
      </c>
      <c r="H152" s="12"/>
      <c r="I152" s="94">
        <f t="shared" si="16"/>
        <v>0</v>
      </c>
      <c r="J152" s="9"/>
      <c r="K152" s="9"/>
      <c r="L152" s="9"/>
    </row>
    <row r="153" spans="2:12" s="55" customFormat="1" ht="15.6" customHeight="1">
      <c r="B153" s="191"/>
      <c r="C153" s="18">
        <v>1505</v>
      </c>
      <c r="D153" s="19" t="s">
        <v>147</v>
      </c>
      <c r="E153" s="16"/>
      <c r="F153" s="85">
        <v>672.81846153846152</v>
      </c>
      <c r="G153" s="65">
        <v>0</v>
      </c>
      <c r="H153" s="12"/>
      <c r="I153" s="94">
        <f t="shared" si="16"/>
        <v>0</v>
      </c>
      <c r="J153" s="9"/>
      <c r="K153" s="9"/>
      <c r="L153" s="9"/>
    </row>
    <row r="154" spans="2:12" s="55" customFormat="1" ht="15.6" customHeight="1">
      <c r="B154" s="191"/>
      <c r="C154" s="18">
        <v>1536</v>
      </c>
      <c r="D154" s="19" t="s">
        <v>148</v>
      </c>
      <c r="E154" s="16"/>
      <c r="F154" s="85">
        <v>788.57692307692309</v>
      </c>
      <c r="G154" s="65">
        <v>0</v>
      </c>
      <c r="H154" s="12"/>
      <c r="I154" s="94">
        <f t="shared" si="16"/>
        <v>0</v>
      </c>
      <c r="J154" s="9"/>
      <c r="K154" s="9"/>
      <c r="L154" s="9"/>
    </row>
    <row r="155" spans="2:12" s="55" customFormat="1" ht="15.6" customHeight="1" thickBot="1">
      <c r="B155" s="191"/>
      <c r="C155" s="18">
        <v>1301</v>
      </c>
      <c r="D155" s="19" t="s">
        <v>149</v>
      </c>
      <c r="E155" s="16"/>
      <c r="F155" s="87">
        <v>62.563199999999995</v>
      </c>
      <c r="G155" s="65">
        <v>0</v>
      </c>
      <c r="H155" s="12"/>
      <c r="I155" s="94">
        <f t="shared" si="16"/>
        <v>0</v>
      </c>
      <c r="J155" s="9"/>
      <c r="K155" s="9"/>
      <c r="L155" s="9"/>
    </row>
    <row r="156" spans="2:12" s="55" customFormat="1" ht="15.6" customHeight="1">
      <c r="B156" s="10" t="s">
        <v>6</v>
      </c>
      <c r="C156" s="10" t="s">
        <v>7</v>
      </c>
      <c r="D156" s="20" t="s">
        <v>213</v>
      </c>
      <c r="E156" s="16"/>
      <c r="F156" s="59" t="s">
        <v>9</v>
      </c>
      <c r="G156" s="58" t="s">
        <v>126</v>
      </c>
      <c r="H156" s="12"/>
      <c r="I156" s="12" t="s">
        <v>128</v>
      </c>
      <c r="J156" s="9"/>
      <c r="K156" s="9"/>
      <c r="L156" s="9"/>
    </row>
    <row r="157" spans="2:12" s="55" customFormat="1" ht="15.6" customHeight="1">
      <c r="B157" s="194" t="s">
        <v>197</v>
      </c>
      <c r="C157" s="18">
        <v>1212</v>
      </c>
      <c r="D157" s="19" t="s">
        <v>261</v>
      </c>
      <c r="E157" s="16"/>
      <c r="F157" s="100">
        <v>0.01</v>
      </c>
      <c r="G157" s="65">
        <v>0</v>
      </c>
      <c r="H157" s="12"/>
      <c r="I157" s="94">
        <f>SUM(F157*G157)</f>
        <v>0</v>
      </c>
      <c r="J157" s="9"/>
      <c r="K157" s="9"/>
      <c r="L157" s="9"/>
    </row>
    <row r="158" spans="2:12" s="55" customFormat="1" ht="15.6" customHeight="1">
      <c r="B158" s="194"/>
      <c r="C158" s="18">
        <v>1223</v>
      </c>
      <c r="D158" s="19" t="s">
        <v>262</v>
      </c>
      <c r="E158" s="16"/>
      <c r="F158" s="100">
        <v>0.01</v>
      </c>
      <c r="G158" s="65">
        <v>0</v>
      </c>
      <c r="H158" s="12"/>
      <c r="I158" s="94">
        <f>SUM(F158*G158)</f>
        <v>0</v>
      </c>
      <c r="J158" s="9"/>
      <c r="K158" s="9"/>
      <c r="L158" s="9"/>
    </row>
    <row r="159" spans="2:12" s="55" customFormat="1" ht="15.6" customHeight="1">
      <c r="B159" s="194"/>
      <c r="C159" s="18">
        <v>1537</v>
      </c>
      <c r="D159" s="19" t="s">
        <v>150</v>
      </c>
      <c r="E159" s="16"/>
      <c r="F159" s="100">
        <v>0.01</v>
      </c>
      <c r="G159" s="65">
        <v>0</v>
      </c>
      <c r="H159" s="12"/>
      <c r="I159" s="94">
        <f>SUM(F159*G159)</f>
        <v>0</v>
      </c>
      <c r="J159" s="9"/>
      <c r="K159" s="9"/>
      <c r="L159" s="9"/>
    </row>
    <row r="160" spans="2:12" s="55" customFormat="1" ht="15.6" customHeight="1">
      <c r="B160" s="10" t="s">
        <v>6</v>
      </c>
      <c r="C160" s="10" t="s">
        <v>7</v>
      </c>
      <c r="D160" s="20" t="s">
        <v>213</v>
      </c>
      <c r="E160" s="16"/>
      <c r="F160" s="59" t="s">
        <v>9</v>
      </c>
      <c r="G160" s="58" t="s">
        <v>126</v>
      </c>
      <c r="H160" s="12"/>
      <c r="I160" s="12" t="s">
        <v>128</v>
      </c>
      <c r="J160" s="9"/>
      <c r="K160" s="9"/>
      <c r="L160" s="9"/>
    </row>
    <row r="161" spans="2:12" s="55" customFormat="1" ht="15.6" customHeight="1">
      <c r="B161" s="198" t="s">
        <v>456</v>
      </c>
      <c r="C161" s="18">
        <v>1503</v>
      </c>
      <c r="D161" s="19" t="s">
        <v>151</v>
      </c>
      <c r="E161" s="16"/>
      <c r="F161" s="85">
        <v>1690.9738461538464</v>
      </c>
      <c r="G161" s="65">
        <v>0</v>
      </c>
      <c r="H161" s="12"/>
      <c r="I161" s="94">
        <f t="shared" ref="I161:I180" si="17">SUM(F161*G161)</f>
        <v>0</v>
      </c>
      <c r="J161" s="9"/>
      <c r="K161" s="9"/>
      <c r="L161" s="9"/>
    </row>
    <row r="162" spans="2:12" s="55" customFormat="1" ht="15.6" customHeight="1">
      <c r="B162" s="198"/>
      <c r="C162" s="18">
        <v>1508</v>
      </c>
      <c r="D162" s="19" t="s">
        <v>152</v>
      </c>
      <c r="E162" s="16"/>
      <c r="F162" s="85">
        <v>900</v>
      </c>
      <c r="G162" s="65">
        <v>0</v>
      </c>
      <c r="H162" s="12"/>
      <c r="I162" s="94">
        <f t="shared" si="17"/>
        <v>0</v>
      </c>
      <c r="J162" s="9"/>
      <c r="K162" s="9"/>
      <c r="L162" s="9"/>
    </row>
    <row r="163" spans="2:12" s="55" customFormat="1" ht="15.6" customHeight="1">
      <c r="B163" s="198"/>
      <c r="C163" s="18">
        <v>1509</v>
      </c>
      <c r="D163" s="19" t="s">
        <v>348</v>
      </c>
      <c r="E163" s="16"/>
      <c r="F163" s="85">
        <v>900</v>
      </c>
      <c r="G163" s="65">
        <v>0</v>
      </c>
      <c r="H163" s="12"/>
      <c r="I163" s="94">
        <f t="shared" si="17"/>
        <v>0</v>
      </c>
      <c r="J163" s="9"/>
      <c r="K163" s="9"/>
      <c r="L163" s="9"/>
    </row>
    <row r="164" spans="2:12" s="55" customFormat="1" ht="15.6" customHeight="1">
      <c r="B164" s="198"/>
      <c r="C164" s="18">
        <v>1510</v>
      </c>
      <c r="D164" s="19" t="s">
        <v>153</v>
      </c>
      <c r="E164" s="16"/>
      <c r="F164" s="85">
        <v>900</v>
      </c>
      <c r="G164" s="65">
        <v>0</v>
      </c>
      <c r="H164" s="12"/>
      <c r="I164" s="94">
        <f t="shared" si="17"/>
        <v>0</v>
      </c>
      <c r="J164" s="9"/>
      <c r="K164" s="9"/>
      <c r="L164" s="9"/>
    </row>
    <row r="165" spans="2:12" s="55" customFormat="1" ht="15.6" customHeight="1">
      <c r="B165" s="198"/>
      <c r="C165" s="18">
        <v>1511</v>
      </c>
      <c r="D165" s="19" t="s">
        <v>154</v>
      </c>
      <c r="E165" s="16"/>
      <c r="F165" s="85">
        <v>900</v>
      </c>
      <c r="G165" s="65">
        <v>0</v>
      </c>
      <c r="H165" s="12"/>
      <c r="I165" s="94">
        <f t="shared" si="17"/>
        <v>0</v>
      </c>
      <c r="J165" s="9"/>
      <c r="K165" s="9"/>
      <c r="L165" s="9"/>
    </row>
    <row r="166" spans="2:12" s="55" customFormat="1" ht="15.6" customHeight="1">
      <c r="B166" s="198"/>
      <c r="C166" s="18">
        <v>1512</v>
      </c>
      <c r="D166" s="19" t="s">
        <v>155</v>
      </c>
      <c r="E166" s="16"/>
      <c r="F166" s="85">
        <v>900</v>
      </c>
      <c r="G166" s="65">
        <v>0</v>
      </c>
      <c r="H166" s="12"/>
      <c r="I166" s="94">
        <f t="shared" si="17"/>
        <v>0</v>
      </c>
      <c r="J166" s="9"/>
      <c r="K166" s="9"/>
      <c r="L166" s="9"/>
    </row>
    <row r="167" spans="2:12" s="55" customFormat="1" ht="15.6" customHeight="1">
      <c r="B167" s="198"/>
      <c r="C167" s="18">
        <v>1513</v>
      </c>
      <c r="D167" s="19" t="s">
        <v>156</v>
      </c>
      <c r="E167" s="16"/>
      <c r="F167" s="85">
        <v>900</v>
      </c>
      <c r="G167" s="65">
        <v>0</v>
      </c>
      <c r="H167" s="12"/>
      <c r="I167" s="94">
        <f t="shared" si="17"/>
        <v>0</v>
      </c>
      <c r="J167" s="9"/>
      <c r="K167" s="9"/>
      <c r="L167" s="9"/>
    </row>
    <row r="168" spans="2:12" s="55" customFormat="1" ht="15.6" customHeight="1">
      <c r="B168" s="198"/>
      <c r="C168" s="18">
        <v>1514</v>
      </c>
      <c r="D168" s="19" t="s">
        <v>157</v>
      </c>
      <c r="E168" s="16"/>
      <c r="F168" s="85">
        <v>900</v>
      </c>
      <c r="G168" s="65">
        <v>0</v>
      </c>
      <c r="H168" s="12"/>
      <c r="I168" s="94">
        <f t="shared" si="17"/>
        <v>0</v>
      </c>
      <c r="J168" s="9"/>
      <c r="K168" s="9"/>
      <c r="L168" s="9"/>
    </row>
    <row r="169" spans="2:12" s="55" customFormat="1" ht="15.6" customHeight="1">
      <c r="B169" s="198"/>
      <c r="C169" s="18">
        <v>1515</v>
      </c>
      <c r="D169" s="19" t="s">
        <v>158</v>
      </c>
      <c r="E169" s="16"/>
      <c r="F169" s="85">
        <v>900</v>
      </c>
      <c r="G169" s="65">
        <v>0</v>
      </c>
      <c r="H169" s="12"/>
      <c r="I169" s="94">
        <f t="shared" si="17"/>
        <v>0</v>
      </c>
      <c r="J169" s="9"/>
      <c r="K169" s="9"/>
      <c r="L169" s="9"/>
    </row>
    <row r="170" spans="2:12" s="55" customFormat="1" ht="15.6" customHeight="1">
      <c r="B170" s="198"/>
      <c r="C170" s="18">
        <v>1518</v>
      </c>
      <c r="D170" s="19" t="s">
        <v>417</v>
      </c>
      <c r="E170" s="16"/>
      <c r="F170" s="85">
        <v>900</v>
      </c>
      <c r="G170" s="65">
        <v>0</v>
      </c>
      <c r="H170" s="12"/>
      <c r="I170" s="94">
        <f t="shared" si="17"/>
        <v>0</v>
      </c>
      <c r="J170" s="9"/>
      <c r="K170" s="9"/>
      <c r="L170" s="9"/>
    </row>
    <row r="171" spans="2:12" s="55" customFormat="1" ht="15.6" customHeight="1">
      <c r="B171" s="198"/>
      <c r="C171" s="18">
        <v>1528</v>
      </c>
      <c r="D171" s="19" t="s">
        <v>159</v>
      </c>
      <c r="E171" s="16"/>
      <c r="F171" s="85">
        <v>900</v>
      </c>
      <c r="G171" s="65">
        <v>0</v>
      </c>
      <c r="H171" s="12"/>
      <c r="I171" s="94">
        <f t="shared" si="17"/>
        <v>0</v>
      </c>
      <c r="J171" s="9"/>
      <c r="K171" s="9"/>
      <c r="L171" s="9"/>
    </row>
    <row r="172" spans="2:12" s="55" customFormat="1" ht="15.6" customHeight="1">
      <c r="B172" s="198"/>
      <c r="C172" s="18">
        <v>1532</v>
      </c>
      <c r="D172" s="19" t="s">
        <v>160</v>
      </c>
      <c r="E172" s="16"/>
      <c r="F172" s="85">
        <v>1000</v>
      </c>
      <c r="G172" s="65">
        <v>0</v>
      </c>
      <c r="H172" s="12"/>
      <c r="I172" s="94">
        <f t="shared" si="17"/>
        <v>0</v>
      </c>
      <c r="J172" s="9"/>
      <c r="K172" s="9"/>
      <c r="L172" s="9"/>
    </row>
    <row r="173" spans="2:12" s="55" customFormat="1" ht="15.6" customHeight="1">
      <c r="B173" s="198"/>
      <c r="C173" s="18">
        <v>1533</v>
      </c>
      <c r="D173" s="19" t="s">
        <v>161</v>
      </c>
      <c r="E173" s="16"/>
      <c r="F173" s="85">
        <v>900</v>
      </c>
      <c r="G173" s="65">
        <v>0</v>
      </c>
      <c r="H173" s="12"/>
      <c r="I173" s="94">
        <f t="shared" si="17"/>
        <v>0</v>
      </c>
      <c r="J173" s="9"/>
      <c r="K173" s="9"/>
      <c r="L173" s="9"/>
    </row>
    <row r="174" spans="2:12" s="55" customFormat="1" ht="15.6" customHeight="1">
      <c r="B174" s="198"/>
      <c r="C174" s="18">
        <v>1534</v>
      </c>
      <c r="D174" s="19" t="s">
        <v>162</v>
      </c>
      <c r="E174" s="16"/>
      <c r="F174" s="85">
        <v>900</v>
      </c>
      <c r="G174" s="65">
        <v>0</v>
      </c>
      <c r="H174" s="12"/>
      <c r="I174" s="94">
        <f t="shared" si="17"/>
        <v>0</v>
      </c>
      <c r="J174" s="9"/>
      <c r="K174" s="9"/>
      <c r="L174" s="9"/>
    </row>
    <row r="175" spans="2:12" s="55" customFormat="1" ht="15.6" customHeight="1">
      <c r="B175" s="198"/>
      <c r="C175" s="18">
        <v>1535</v>
      </c>
      <c r="D175" s="19" t="s">
        <v>163</v>
      </c>
      <c r="E175" s="16"/>
      <c r="F175" s="85">
        <v>900</v>
      </c>
      <c r="G175" s="65">
        <v>0</v>
      </c>
      <c r="H175" s="12"/>
      <c r="I175" s="94">
        <f t="shared" si="17"/>
        <v>0</v>
      </c>
      <c r="J175" s="9"/>
      <c r="K175" s="9"/>
      <c r="L175" s="9"/>
    </row>
    <row r="176" spans="2:12" s="55" customFormat="1" ht="15.6" customHeight="1">
      <c r="B176" s="198"/>
      <c r="C176" s="18">
        <v>1539</v>
      </c>
      <c r="D176" s="19" t="s">
        <v>164</v>
      </c>
      <c r="E176" s="16"/>
      <c r="F176" s="85">
        <v>900</v>
      </c>
      <c r="G176" s="65">
        <v>0</v>
      </c>
      <c r="H176" s="12"/>
      <c r="I176" s="94">
        <f t="shared" si="17"/>
        <v>0</v>
      </c>
      <c r="J176" s="9"/>
      <c r="K176" s="9"/>
      <c r="L176" s="9"/>
    </row>
    <row r="177" spans="2:12" s="55" customFormat="1" ht="15.6" customHeight="1">
      <c r="B177" s="198"/>
      <c r="C177" s="18">
        <v>1541</v>
      </c>
      <c r="D177" s="19" t="s">
        <v>349</v>
      </c>
      <c r="E177" s="16"/>
      <c r="F177" s="85">
        <v>900</v>
      </c>
      <c r="G177" s="65">
        <v>0</v>
      </c>
      <c r="H177" s="12"/>
      <c r="I177" s="94">
        <f t="shared" si="17"/>
        <v>0</v>
      </c>
      <c r="J177" s="9"/>
      <c r="K177" s="9"/>
      <c r="L177" s="9"/>
    </row>
    <row r="178" spans="2:12" s="55" customFormat="1" ht="15.6" customHeight="1">
      <c r="B178" s="198"/>
      <c r="C178" s="18">
        <v>1542</v>
      </c>
      <c r="D178" s="19" t="s">
        <v>390</v>
      </c>
      <c r="E178" s="16"/>
      <c r="F178" s="85">
        <v>900</v>
      </c>
      <c r="G178" s="65">
        <v>0</v>
      </c>
      <c r="H178" s="12"/>
      <c r="I178" s="94">
        <f t="shared" si="17"/>
        <v>0</v>
      </c>
      <c r="J178" s="9"/>
      <c r="K178" s="9"/>
      <c r="L178" s="9"/>
    </row>
    <row r="179" spans="2:12" s="55" customFormat="1" ht="15.6" customHeight="1">
      <c r="B179" s="198"/>
      <c r="C179" s="18">
        <v>7003</v>
      </c>
      <c r="D179" s="19" t="s">
        <v>391</v>
      </c>
      <c r="E179" s="16"/>
      <c r="F179" s="85">
        <v>700</v>
      </c>
      <c r="G179" s="65">
        <v>0</v>
      </c>
      <c r="H179" s="12"/>
      <c r="I179" s="94">
        <f t="shared" si="17"/>
        <v>0</v>
      </c>
      <c r="J179" s="9"/>
      <c r="K179" s="9"/>
      <c r="L179" s="9"/>
    </row>
    <row r="180" spans="2:12" s="55" customFormat="1" ht="15.6" customHeight="1">
      <c r="B180" s="199"/>
      <c r="C180" s="18">
        <v>7009</v>
      </c>
      <c r="D180" s="19" t="s">
        <v>404</v>
      </c>
      <c r="E180" s="16"/>
      <c r="F180" s="85">
        <v>700</v>
      </c>
      <c r="G180" s="65">
        <v>0</v>
      </c>
      <c r="H180" s="12"/>
      <c r="I180" s="94">
        <f t="shared" si="17"/>
        <v>0</v>
      </c>
      <c r="J180" s="9"/>
      <c r="K180" s="9"/>
      <c r="L180" s="9"/>
    </row>
    <row r="181" spans="2:12" s="55" customFormat="1" ht="15.6" customHeight="1">
      <c r="B181" s="10" t="s">
        <v>6</v>
      </c>
      <c r="C181" s="10" t="s">
        <v>7</v>
      </c>
      <c r="D181" s="20" t="s">
        <v>213</v>
      </c>
      <c r="E181" s="16"/>
      <c r="F181" s="59" t="s">
        <v>9</v>
      </c>
      <c r="G181" s="58" t="s">
        <v>126</v>
      </c>
      <c r="H181" s="12"/>
      <c r="I181" s="59" t="s">
        <v>128</v>
      </c>
      <c r="J181" s="9"/>
      <c r="K181" s="9"/>
      <c r="L181" s="9"/>
    </row>
    <row r="182" spans="2:12" s="55" customFormat="1" ht="15.6" customHeight="1">
      <c r="B182" s="197" t="s">
        <v>166</v>
      </c>
      <c r="C182" s="101" t="s">
        <v>167</v>
      </c>
      <c r="D182" s="19" t="s">
        <v>168</v>
      </c>
      <c r="E182" s="16"/>
      <c r="F182" s="85">
        <v>466.4153846153846</v>
      </c>
      <c r="G182" s="65">
        <v>0</v>
      </c>
      <c r="H182" s="12"/>
      <c r="I182" s="94">
        <f t="shared" ref="I182:I190" si="18">SUM(F182*G182)</f>
        <v>0</v>
      </c>
      <c r="J182" s="9"/>
      <c r="K182" s="9"/>
      <c r="L182" s="9"/>
    </row>
    <row r="183" spans="2:12" s="55" customFormat="1" ht="15.6" customHeight="1">
      <c r="B183" s="198"/>
      <c r="C183" s="101" t="s">
        <v>169</v>
      </c>
      <c r="D183" s="19" t="s">
        <v>170</v>
      </c>
      <c r="E183" s="16"/>
      <c r="F183" s="85">
        <v>311.54307692307697</v>
      </c>
      <c r="G183" s="65">
        <v>0</v>
      </c>
      <c r="H183" s="12"/>
      <c r="I183" s="94">
        <f t="shared" si="18"/>
        <v>0</v>
      </c>
      <c r="J183" s="9"/>
      <c r="K183" s="9"/>
      <c r="L183" s="9"/>
    </row>
    <row r="184" spans="2:12" s="55" customFormat="1" ht="15.6" customHeight="1">
      <c r="B184" s="198"/>
      <c r="C184" s="18">
        <v>1608</v>
      </c>
      <c r="D184" s="19" t="s">
        <v>171</v>
      </c>
      <c r="E184" s="16"/>
      <c r="F184" s="85">
        <v>171.45692307692309</v>
      </c>
      <c r="G184" s="65">
        <v>0</v>
      </c>
      <c r="H184" s="12"/>
      <c r="I184" s="94">
        <f t="shared" si="18"/>
        <v>0</v>
      </c>
      <c r="J184" s="9"/>
      <c r="K184" s="9"/>
      <c r="L184" s="9"/>
    </row>
    <row r="185" spans="2:12" s="55" customFormat="1" ht="15.6" customHeight="1">
      <c r="B185" s="198"/>
      <c r="C185" s="18">
        <v>1609</v>
      </c>
      <c r="D185" s="19" t="s">
        <v>172</v>
      </c>
      <c r="E185" s="16"/>
      <c r="F185" s="85">
        <v>186.92153846153843</v>
      </c>
      <c r="G185" s="65">
        <v>0</v>
      </c>
      <c r="H185" s="12"/>
      <c r="I185" s="94">
        <f t="shared" si="18"/>
        <v>0</v>
      </c>
      <c r="J185" s="9"/>
      <c r="K185" s="9"/>
      <c r="L185" s="9"/>
    </row>
    <row r="186" spans="2:12" s="55" customFormat="1" ht="15.6" customHeight="1">
      <c r="B186" s="198"/>
      <c r="C186" s="18">
        <v>1610</v>
      </c>
      <c r="D186" s="19" t="s">
        <v>173</v>
      </c>
      <c r="E186" s="16"/>
      <c r="F186" s="85">
        <v>78.249230769230763</v>
      </c>
      <c r="G186" s="65">
        <v>0</v>
      </c>
      <c r="H186" s="12"/>
      <c r="I186" s="94">
        <f t="shared" si="18"/>
        <v>0</v>
      </c>
      <c r="J186" s="9"/>
      <c r="K186" s="9"/>
      <c r="L186" s="9"/>
    </row>
    <row r="187" spans="2:12" s="55" customFormat="1" ht="15.6" customHeight="1">
      <c r="B187" s="198"/>
      <c r="C187" s="18">
        <v>1611</v>
      </c>
      <c r="D187" s="19" t="s">
        <v>174</v>
      </c>
      <c r="E187" s="16"/>
      <c r="F187" s="85">
        <v>227.00461538461539</v>
      </c>
      <c r="G187" s="65">
        <v>0</v>
      </c>
      <c r="H187" s="12"/>
      <c r="I187" s="94">
        <f t="shared" si="18"/>
        <v>0</v>
      </c>
      <c r="J187" s="9"/>
      <c r="K187" s="9"/>
      <c r="L187" s="9"/>
    </row>
    <row r="188" spans="2:12" s="55" customFormat="1" ht="15.6" customHeight="1">
      <c r="B188" s="198"/>
      <c r="C188" s="18">
        <v>1612</v>
      </c>
      <c r="D188" s="19" t="s">
        <v>175</v>
      </c>
      <c r="E188" s="16"/>
      <c r="F188" s="85">
        <v>156.16461538461539</v>
      </c>
      <c r="G188" s="65">
        <v>0</v>
      </c>
      <c r="H188" s="12"/>
      <c r="I188" s="94">
        <f t="shared" si="18"/>
        <v>0</v>
      </c>
      <c r="J188" s="9"/>
      <c r="K188" s="9"/>
      <c r="L188" s="9"/>
    </row>
    <row r="189" spans="2:12" s="55" customFormat="1" ht="15.6" customHeight="1">
      <c r="B189" s="198"/>
      <c r="C189" s="18">
        <v>1636</v>
      </c>
      <c r="D189" s="19" t="s">
        <v>176</v>
      </c>
      <c r="E189" s="22"/>
      <c r="F189" s="86">
        <v>378.35538461538459</v>
      </c>
      <c r="G189" s="65">
        <v>0</v>
      </c>
      <c r="H189" s="12"/>
      <c r="I189" s="94">
        <f t="shared" si="18"/>
        <v>0</v>
      </c>
      <c r="J189" s="9"/>
      <c r="K189" s="9"/>
      <c r="L189" s="9"/>
    </row>
    <row r="190" spans="2:12" s="55" customFormat="1" ht="15.6" customHeight="1" thickBot="1">
      <c r="B190" s="199"/>
      <c r="C190" s="18">
        <v>1637</v>
      </c>
      <c r="D190" s="19" t="s">
        <v>263</v>
      </c>
      <c r="E190" s="22"/>
      <c r="F190" s="87">
        <v>164.05846153846153</v>
      </c>
      <c r="G190" s="65">
        <v>0</v>
      </c>
      <c r="H190" s="12"/>
      <c r="I190" s="94">
        <f t="shared" si="18"/>
        <v>0</v>
      </c>
      <c r="J190" s="9"/>
      <c r="K190" s="9"/>
      <c r="L190" s="9"/>
    </row>
    <row r="191" spans="2:12" s="55" customFormat="1" ht="15.6" customHeight="1">
      <c r="B191" s="10" t="s">
        <v>6</v>
      </c>
      <c r="C191" s="10" t="s">
        <v>7</v>
      </c>
      <c r="D191" s="20" t="s">
        <v>213</v>
      </c>
      <c r="E191" s="16"/>
      <c r="F191" s="59" t="s">
        <v>9</v>
      </c>
      <c r="G191" s="58" t="s">
        <v>126</v>
      </c>
      <c r="H191" s="12"/>
      <c r="I191" s="12" t="s">
        <v>128</v>
      </c>
      <c r="J191" s="9"/>
      <c r="K191" s="9"/>
      <c r="L191" s="9"/>
    </row>
    <row r="192" spans="2:12" s="55" customFormat="1" ht="15.6" customHeight="1">
      <c r="B192" s="197" t="s">
        <v>260</v>
      </c>
      <c r="C192" s="101" t="s">
        <v>177</v>
      </c>
      <c r="D192" s="19" t="s">
        <v>178</v>
      </c>
      <c r="E192" s="16"/>
      <c r="F192" s="85">
        <v>250</v>
      </c>
      <c r="G192" s="65">
        <v>0</v>
      </c>
      <c r="H192" s="12"/>
      <c r="I192" s="94">
        <f t="shared" ref="I192:I203" si="19">SUM(F192*G192)</f>
        <v>0</v>
      </c>
      <c r="J192" s="9"/>
      <c r="K192" s="9"/>
      <c r="L192" s="9"/>
    </row>
    <row r="193" spans="2:12" s="55" customFormat="1" ht="15.6" customHeight="1">
      <c r="B193" s="198"/>
      <c r="C193" s="101" t="s">
        <v>179</v>
      </c>
      <c r="D193" s="19" t="s">
        <v>82</v>
      </c>
      <c r="E193" s="16"/>
      <c r="F193" s="85">
        <v>250</v>
      </c>
      <c r="G193" s="65">
        <v>0</v>
      </c>
      <c r="H193" s="12"/>
      <c r="I193" s="94">
        <f t="shared" si="19"/>
        <v>0</v>
      </c>
      <c r="J193" s="9"/>
      <c r="K193" s="9"/>
      <c r="L193" s="9"/>
    </row>
    <row r="194" spans="2:12" s="55" customFormat="1" ht="15.6" customHeight="1">
      <c r="B194" s="198"/>
      <c r="C194" s="101" t="s">
        <v>180</v>
      </c>
      <c r="D194" s="19" t="s">
        <v>181</v>
      </c>
      <c r="E194" s="16"/>
      <c r="F194" s="85">
        <v>250</v>
      </c>
      <c r="G194" s="65">
        <v>0</v>
      </c>
      <c r="H194" s="12"/>
      <c r="I194" s="94">
        <f t="shared" si="19"/>
        <v>0</v>
      </c>
      <c r="J194" s="9"/>
      <c r="K194" s="9"/>
      <c r="L194" s="9"/>
    </row>
    <row r="195" spans="2:12" s="55" customFormat="1" ht="15.6" customHeight="1">
      <c r="B195" s="198"/>
      <c r="C195" s="101" t="s">
        <v>182</v>
      </c>
      <c r="D195" s="19" t="s">
        <v>88</v>
      </c>
      <c r="E195" s="16"/>
      <c r="F195" s="85">
        <v>250</v>
      </c>
      <c r="G195" s="65">
        <v>0</v>
      </c>
      <c r="H195" s="12"/>
      <c r="I195" s="94">
        <f t="shared" si="19"/>
        <v>0</v>
      </c>
      <c r="J195" s="9"/>
      <c r="K195" s="9"/>
      <c r="L195" s="9"/>
    </row>
    <row r="196" spans="2:12" s="55" customFormat="1" ht="15.6" customHeight="1">
      <c r="B196" s="198"/>
      <c r="C196" s="101" t="s">
        <v>183</v>
      </c>
      <c r="D196" s="19" t="s">
        <v>184</v>
      </c>
      <c r="E196" s="16"/>
      <c r="F196" s="85">
        <v>250</v>
      </c>
      <c r="G196" s="65">
        <v>0</v>
      </c>
      <c r="H196" s="12"/>
      <c r="I196" s="94">
        <f t="shared" si="19"/>
        <v>0</v>
      </c>
      <c r="J196" s="9"/>
      <c r="K196" s="9"/>
      <c r="L196" s="9"/>
    </row>
    <row r="197" spans="2:12" s="55" customFormat="1" ht="15.6" customHeight="1">
      <c r="B197" s="198"/>
      <c r="C197" s="101" t="s">
        <v>185</v>
      </c>
      <c r="D197" s="19" t="s">
        <v>104</v>
      </c>
      <c r="E197" s="16"/>
      <c r="F197" s="85">
        <v>250</v>
      </c>
      <c r="G197" s="65">
        <v>0</v>
      </c>
      <c r="H197" s="12"/>
      <c r="I197" s="94">
        <f t="shared" si="19"/>
        <v>0</v>
      </c>
      <c r="J197" s="9"/>
      <c r="K197" s="9"/>
      <c r="L197" s="9"/>
    </row>
    <row r="198" spans="2:12" s="55" customFormat="1" ht="15.6" customHeight="1">
      <c r="B198" s="208"/>
      <c r="C198" s="102">
        <v>4001</v>
      </c>
      <c r="D198" s="98" t="s">
        <v>264</v>
      </c>
      <c r="E198" s="16"/>
      <c r="F198" s="85">
        <v>140</v>
      </c>
      <c r="G198" s="65">
        <v>0</v>
      </c>
      <c r="H198" s="12"/>
      <c r="I198" s="94">
        <f t="shared" si="19"/>
        <v>0</v>
      </c>
      <c r="J198" s="9"/>
      <c r="K198" s="9"/>
      <c r="L198" s="9"/>
    </row>
    <row r="199" spans="2:12" s="55" customFormat="1" ht="15.6" customHeight="1">
      <c r="B199" s="208"/>
      <c r="C199" s="102">
        <v>4002</v>
      </c>
      <c r="D199" s="98" t="s">
        <v>265</v>
      </c>
      <c r="E199" s="16"/>
      <c r="F199" s="85">
        <v>140</v>
      </c>
      <c r="G199" s="65">
        <v>0</v>
      </c>
      <c r="H199" s="12"/>
      <c r="I199" s="94">
        <f t="shared" si="19"/>
        <v>0</v>
      </c>
      <c r="J199" s="9"/>
      <c r="K199" s="9"/>
      <c r="L199" s="9"/>
    </row>
    <row r="200" spans="2:12" s="55" customFormat="1" ht="15.6" customHeight="1">
      <c r="B200" s="208"/>
      <c r="C200" s="102">
        <v>4004</v>
      </c>
      <c r="D200" s="98" t="s">
        <v>266</v>
      </c>
      <c r="E200" s="16"/>
      <c r="F200" s="85">
        <v>140</v>
      </c>
      <c r="G200" s="65">
        <v>0</v>
      </c>
      <c r="H200" s="12"/>
      <c r="I200" s="94">
        <f t="shared" si="19"/>
        <v>0</v>
      </c>
      <c r="J200" s="9"/>
      <c r="K200" s="9"/>
      <c r="L200" s="9"/>
    </row>
    <row r="201" spans="2:12" s="55" customFormat="1" ht="15.6" customHeight="1">
      <c r="B201" s="208"/>
      <c r="C201" s="102">
        <v>4006</v>
      </c>
      <c r="D201" s="52" t="s">
        <v>267</v>
      </c>
      <c r="E201" s="16"/>
      <c r="F201" s="85">
        <v>140</v>
      </c>
      <c r="G201" s="65">
        <v>0</v>
      </c>
      <c r="H201" s="12"/>
      <c r="I201" s="94">
        <f t="shared" si="19"/>
        <v>0</v>
      </c>
      <c r="J201" s="9"/>
      <c r="K201" s="9"/>
      <c r="L201" s="9"/>
    </row>
    <row r="202" spans="2:12" s="55" customFormat="1" ht="15.6" customHeight="1">
      <c r="B202" s="208"/>
      <c r="C202" s="102">
        <v>4007</v>
      </c>
      <c r="D202" s="52" t="s">
        <v>268</v>
      </c>
      <c r="E202" s="16"/>
      <c r="F202" s="85">
        <v>140</v>
      </c>
      <c r="G202" s="65">
        <v>0</v>
      </c>
      <c r="H202" s="12"/>
      <c r="I202" s="94">
        <f t="shared" si="19"/>
        <v>0</v>
      </c>
      <c r="J202" s="9"/>
      <c r="K202" s="9"/>
      <c r="L202" s="9"/>
    </row>
    <row r="203" spans="2:12" s="55" customFormat="1" ht="15.6" customHeight="1" thickBot="1">
      <c r="B203" s="209"/>
      <c r="C203" s="102">
        <v>4008</v>
      </c>
      <c r="D203" s="103" t="s">
        <v>269</v>
      </c>
      <c r="E203" s="16"/>
      <c r="F203" s="87">
        <v>140</v>
      </c>
      <c r="G203" s="65">
        <v>0</v>
      </c>
      <c r="H203" s="12"/>
      <c r="I203" s="94">
        <f t="shared" si="19"/>
        <v>0</v>
      </c>
      <c r="J203" s="9"/>
      <c r="K203" s="9"/>
      <c r="L203" s="9"/>
    </row>
    <row r="204" spans="2:12" s="55" customFormat="1" ht="15.6" customHeight="1">
      <c r="B204" s="10" t="s">
        <v>6</v>
      </c>
      <c r="C204" s="51" t="s">
        <v>7</v>
      </c>
      <c r="D204" s="20" t="s">
        <v>213</v>
      </c>
      <c r="E204" s="16"/>
      <c r="F204" s="59" t="s">
        <v>9</v>
      </c>
      <c r="G204" s="58" t="s">
        <v>126</v>
      </c>
      <c r="H204" s="12"/>
      <c r="I204" s="12" t="s">
        <v>128</v>
      </c>
      <c r="J204" s="9"/>
      <c r="K204" s="9"/>
      <c r="L204" s="9"/>
    </row>
    <row r="205" spans="2:12" s="55" customFormat="1" ht="15.6" customHeight="1">
      <c r="B205" s="182" t="s">
        <v>198</v>
      </c>
      <c r="C205" s="18">
        <v>1800</v>
      </c>
      <c r="D205" s="19" t="s">
        <v>165</v>
      </c>
      <c r="E205" s="16"/>
      <c r="F205" s="85">
        <v>2.1</v>
      </c>
      <c r="G205" s="65">
        <v>0</v>
      </c>
      <c r="H205" s="12"/>
      <c r="I205" s="94">
        <f t="shared" ref="I205:I215" si="20">SUM(F205*G205)</f>
        <v>0</v>
      </c>
      <c r="J205" s="9"/>
      <c r="K205" s="9"/>
      <c r="L205" s="9"/>
    </row>
    <row r="206" spans="2:12" s="55" customFormat="1" ht="15.6" customHeight="1">
      <c r="B206" s="183"/>
      <c r="C206" s="101" t="s">
        <v>186</v>
      </c>
      <c r="D206" s="19" t="s">
        <v>187</v>
      </c>
      <c r="E206" s="16"/>
      <c r="F206" s="88">
        <v>31.392307692307693</v>
      </c>
      <c r="G206" s="65">
        <v>0</v>
      </c>
      <c r="H206" s="12"/>
      <c r="I206" s="94">
        <f t="shared" si="20"/>
        <v>0</v>
      </c>
      <c r="J206" s="9"/>
      <c r="K206" s="9"/>
      <c r="L206" s="9"/>
    </row>
    <row r="207" spans="2:12" s="55" customFormat="1" ht="15.6" customHeight="1">
      <c r="B207" s="183"/>
      <c r="C207" s="101" t="s">
        <v>188</v>
      </c>
      <c r="D207" s="19" t="s">
        <v>189</v>
      </c>
      <c r="E207" s="16"/>
      <c r="F207" s="85">
        <v>43.626153846153841</v>
      </c>
      <c r="G207" s="65">
        <v>0</v>
      </c>
      <c r="H207" s="12"/>
      <c r="I207" s="94">
        <f t="shared" si="20"/>
        <v>0</v>
      </c>
      <c r="J207" s="9"/>
      <c r="K207" s="9"/>
      <c r="L207" s="9"/>
    </row>
    <row r="208" spans="2:12" s="55" customFormat="1" ht="15.6" customHeight="1">
      <c r="B208" s="183"/>
      <c r="C208" s="101" t="s">
        <v>190</v>
      </c>
      <c r="D208" s="19" t="s">
        <v>354</v>
      </c>
      <c r="E208" s="16"/>
      <c r="F208" s="85">
        <v>69.709230769230771</v>
      </c>
      <c r="G208" s="65">
        <v>0</v>
      </c>
      <c r="H208" s="12"/>
      <c r="I208" s="94">
        <f t="shared" si="20"/>
        <v>0</v>
      </c>
      <c r="J208" s="9"/>
      <c r="K208" s="9"/>
      <c r="L208" s="9"/>
    </row>
    <row r="209" spans="2:12" s="55" customFormat="1" ht="15.6" customHeight="1">
      <c r="B209" s="183"/>
      <c r="C209" s="101" t="s">
        <v>191</v>
      </c>
      <c r="D209" s="19" t="s">
        <v>353</v>
      </c>
      <c r="E209" s="16"/>
      <c r="F209" s="86">
        <v>54.416923076923084</v>
      </c>
      <c r="G209" s="65">
        <v>0</v>
      </c>
      <c r="H209" s="12"/>
      <c r="I209" s="94">
        <f t="shared" si="20"/>
        <v>0</v>
      </c>
      <c r="J209" s="9"/>
      <c r="K209" s="9"/>
      <c r="L209" s="9"/>
    </row>
    <row r="210" spans="2:12" s="55" customFormat="1" ht="15.6" customHeight="1">
      <c r="B210" s="183"/>
      <c r="C210" s="101" t="s">
        <v>192</v>
      </c>
      <c r="D210" s="19" t="s">
        <v>352</v>
      </c>
      <c r="E210" s="16"/>
      <c r="F210" s="86">
        <v>54.416923076923084</v>
      </c>
      <c r="G210" s="65">
        <v>0</v>
      </c>
      <c r="H210" s="12"/>
      <c r="I210" s="94">
        <f t="shared" si="20"/>
        <v>0</v>
      </c>
      <c r="J210" s="9"/>
      <c r="K210" s="9"/>
      <c r="L210" s="9"/>
    </row>
    <row r="211" spans="2:12" s="55" customFormat="1" ht="15.6" customHeight="1">
      <c r="B211" s="183"/>
      <c r="C211" s="101" t="s">
        <v>193</v>
      </c>
      <c r="D211" s="19" t="s">
        <v>405</v>
      </c>
      <c r="E211" s="16"/>
      <c r="F211" s="86">
        <v>2.5</v>
      </c>
      <c r="G211" s="65">
        <v>0</v>
      </c>
      <c r="H211" s="12"/>
      <c r="I211" s="94">
        <f t="shared" si="20"/>
        <v>0</v>
      </c>
      <c r="J211" s="9"/>
      <c r="K211" s="9"/>
      <c r="L211" s="9"/>
    </row>
    <row r="212" spans="2:12" s="55" customFormat="1" ht="15.6" customHeight="1">
      <c r="B212" s="183"/>
      <c r="C212" s="101" t="s">
        <v>270</v>
      </c>
      <c r="D212" s="97" t="s">
        <v>351</v>
      </c>
      <c r="E212" s="16"/>
      <c r="F212" s="86">
        <v>54.416923076923084</v>
      </c>
      <c r="G212" s="65">
        <v>0</v>
      </c>
      <c r="H212" s="12"/>
      <c r="I212" s="94">
        <f t="shared" si="20"/>
        <v>0</v>
      </c>
      <c r="J212" s="9"/>
      <c r="K212" s="9"/>
      <c r="L212" s="9"/>
    </row>
    <row r="213" spans="2:12" s="55" customFormat="1" ht="15.6" customHeight="1">
      <c r="B213" s="183"/>
      <c r="C213" s="101" t="s">
        <v>271</v>
      </c>
      <c r="D213" s="97" t="s">
        <v>350</v>
      </c>
      <c r="E213" s="16"/>
      <c r="F213" s="86">
        <v>54.416923076923084</v>
      </c>
      <c r="G213" s="65">
        <v>0</v>
      </c>
      <c r="H213" s="12"/>
      <c r="I213" s="94">
        <f t="shared" si="20"/>
        <v>0</v>
      </c>
      <c r="J213" s="9"/>
      <c r="K213" s="9"/>
      <c r="L213" s="9"/>
    </row>
    <row r="214" spans="2:12" s="55" customFormat="1" ht="15.6" customHeight="1">
      <c r="B214" s="183"/>
      <c r="C214" s="101" t="s">
        <v>406</v>
      </c>
      <c r="D214" s="98" t="s">
        <v>408</v>
      </c>
      <c r="E214" s="16"/>
      <c r="F214" s="85">
        <v>3.5</v>
      </c>
      <c r="G214" s="65">
        <v>0</v>
      </c>
      <c r="H214" s="12"/>
      <c r="I214" s="94">
        <f t="shared" si="20"/>
        <v>0</v>
      </c>
      <c r="J214" s="9"/>
      <c r="K214" s="9"/>
      <c r="L214" s="9"/>
    </row>
    <row r="215" spans="2:12" s="55" customFormat="1" ht="15.6" customHeight="1" thickBot="1">
      <c r="B215" s="184"/>
      <c r="C215" s="101" t="s">
        <v>407</v>
      </c>
      <c r="D215" s="104" t="s">
        <v>409</v>
      </c>
      <c r="E215" s="16"/>
      <c r="F215" s="87">
        <v>54.416923076923084</v>
      </c>
      <c r="G215" s="65">
        <v>0</v>
      </c>
      <c r="H215" s="12"/>
      <c r="I215" s="94">
        <f t="shared" si="20"/>
        <v>0</v>
      </c>
      <c r="J215" s="9"/>
      <c r="K215" s="9"/>
      <c r="L215" s="9"/>
    </row>
    <row r="216" spans="2:12" s="55" customFormat="1" ht="15.6" customHeight="1">
      <c r="B216" s="10" t="s">
        <v>6</v>
      </c>
      <c r="C216" s="10" t="s">
        <v>7</v>
      </c>
      <c r="D216" s="20" t="s">
        <v>213</v>
      </c>
      <c r="E216" s="16"/>
      <c r="F216" s="93" t="s">
        <v>9</v>
      </c>
      <c r="G216" s="58" t="s">
        <v>126</v>
      </c>
      <c r="H216" s="12"/>
      <c r="I216" s="12" t="s">
        <v>128</v>
      </c>
      <c r="J216" s="9"/>
      <c r="K216" s="9"/>
      <c r="L216" s="9"/>
    </row>
    <row r="217" spans="2:12" s="55" customFormat="1" ht="15.6" customHeight="1">
      <c r="B217" s="189" t="s">
        <v>194</v>
      </c>
      <c r="C217" s="101" t="s">
        <v>418</v>
      </c>
      <c r="D217" s="19" t="s">
        <v>433</v>
      </c>
      <c r="E217" s="16"/>
      <c r="F217" s="85">
        <v>70</v>
      </c>
      <c r="G217" s="65">
        <v>0</v>
      </c>
      <c r="H217" s="12"/>
      <c r="I217" s="94">
        <f t="shared" ref="I217:I228" si="21">SUM(F217*G217)</f>
        <v>0</v>
      </c>
      <c r="J217" s="9"/>
      <c r="K217" s="9"/>
      <c r="L217" s="9"/>
    </row>
    <row r="218" spans="2:12" s="55" customFormat="1" ht="15.6" customHeight="1">
      <c r="B218" s="189"/>
      <c r="C218" s="101" t="s">
        <v>432</v>
      </c>
      <c r="D218" s="19" t="s">
        <v>434</v>
      </c>
      <c r="E218" s="16"/>
      <c r="F218" s="85">
        <v>70</v>
      </c>
      <c r="G218" s="65">
        <v>0</v>
      </c>
      <c r="H218" s="12"/>
      <c r="I218" s="94">
        <f t="shared" si="21"/>
        <v>0</v>
      </c>
      <c r="J218" s="9"/>
      <c r="K218" s="9"/>
      <c r="L218" s="9"/>
    </row>
    <row r="219" spans="2:12" s="55" customFormat="1" ht="15.6" customHeight="1">
      <c r="B219" s="189"/>
      <c r="C219" s="101" t="s">
        <v>425</v>
      </c>
      <c r="D219" s="19" t="s">
        <v>435</v>
      </c>
      <c r="E219" s="16"/>
      <c r="F219" s="85">
        <v>400</v>
      </c>
      <c r="G219" s="65">
        <v>0</v>
      </c>
      <c r="H219" s="12"/>
      <c r="I219" s="94">
        <f t="shared" si="21"/>
        <v>0</v>
      </c>
      <c r="J219" s="9"/>
      <c r="K219" s="9"/>
      <c r="L219" s="9"/>
    </row>
    <row r="220" spans="2:12" s="55" customFormat="1" ht="15.6" customHeight="1">
      <c r="B220" s="189"/>
      <c r="C220" s="101" t="s">
        <v>442</v>
      </c>
      <c r="D220" s="19" t="s">
        <v>443</v>
      </c>
      <c r="E220" s="16"/>
      <c r="F220" s="85">
        <v>180</v>
      </c>
      <c r="G220" s="65">
        <v>0</v>
      </c>
      <c r="H220" s="12"/>
      <c r="I220" s="94">
        <f t="shared" ref="I220" si="22">SUM(F220*G220)</f>
        <v>0</v>
      </c>
      <c r="J220" s="9"/>
      <c r="K220" s="9"/>
      <c r="L220" s="9"/>
    </row>
    <row r="221" spans="2:12" s="55" customFormat="1" ht="15.6" customHeight="1">
      <c r="B221" s="189"/>
      <c r="C221" s="101" t="s">
        <v>436</v>
      </c>
      <c r="D221" s="19" t="s">
        <v>437</v>
      </c>
      <c r="E221" s="16"/>
      <c r="F221" s="88">
        <v>488.96</v>
      </c>
      <c r="G221" s="65">
        <v>0</v>
      </c>
      <c r="H221" s="12"/>
      <c r="I221" s="94">
        <f t="shared" si="21"/>
        <v>0</v>
      </c>
      <c r="J221" s="9"/>
      <c r="K221" s="9"/>
      <c r="L221" s="9"/>
    </row>
    <row r="222" spans="2:12" s="55" customFormat="1" ht="15.6" customHeight="1">
      <c r="B222" s="189"/>
      <c r="C222" s="18">
        <v>6034</v>
      </c>
      <c r="D222" s="19" t="s">
        <v>195</v>
      </c>
      <c r="E222" s="16"/>
      <c r="F222" s="85">
        <v>80.66</v>
      </c>
      <c r="G222" s="65">
        <v>0</v>
      </c>
      <c r="H222" s="12"/>
      <c r="I222" s="94">
        <f t="shared" si="21"/>
        <v>0</v>
      </c>
      <c r="J222" s="9"/>
      <c r="K222" s="9"/>
      <c r="L222" s="9"/>
    </row>
    <row r="223" spans="2:12" s="55" customFormat="1" ht="15.6" customHeight="1">
      <c r="B223" s="189"/>
      <c r="C223" s="18">
        <v>6051</v>
      </c>
      <c r="D223" s="19" t="s">
        <v>452</v>
      </c>
      <c r="E223" s="16"/>
      <c r="F223" s="85">
        <v>120</v>
      </c>
      <c r="G223" s="65">
        <v>0</v>
      </c>
      <c r="H223" s="12"/>
      <c r="I223" s="94">
        <f t="shared" si="21"/>
        <v>0</v>
      </c>
      <c r="J223" s="9"/>
      <c r="K223" s="9"/>
      <c r="L223" s="9"/>
    </row>
    <row r="224" spans="2:12" s="55" customFormat="1" ht="15.6" customHeight="1">
      <c r="B224" s="189"/>
      <c r="C224" s="18">
        <v>6052</v>
      </c>
      <c r="D224" s="19" t="s">
        <v>441</v>
      </c>
      <c r="E224" s="16"/>
      <c r="F224" s="85">
        <v>550</v>
      </c>
      <c r="G224" s="65">
        <v>0</v>
      </c>
      <c r="H224" s="12"/>
      <c r="I224" s="94">
        <f t="shared" si="21"/>
        <v>0</v>
      </c>
      <c r="J224" s="9"/>
      <c r="K224" s="9"/>
      <c r="L224" s="9"/>
    </row>
    <row r="225" spans="2:16" s="55" customFormat="1" ht="15.6" customHeight="1">
      <c r="B225" s="189"/>
      <c r="C225" s="18">
        <v>6050</v>
      </c>
      <c r="D225" s="19" t="s">
        <v>438</v>
      </c>
      <c r="E225" s="16"/>
      <c r="F225" s="85">
        <v>140</v>
      </c>
      <c r="G225" s="65">
        <v>0</v>
      </c>
      <c r="H225" s="12"/>
      <c r="I225" s="94">
        <f t="shared" si="21"/>
        <v>0</v>
      </c>
      <c r="J225" s="9"/>
      <c r="K225" s="9"/>
      <c r="L225" s="9"/>
    </row>
    <row r="226" spans="2:16" s="55" customFormat="1" ht="15.6" customHeight="1">
      <c r="B226" s="189"/>
      <c r="C226" s="18">
        <v>6057</v>
      </c>
      <c r="D226" s="19" t="s">
        <v>439</v>
      </c>
      <c r="E226" s="16"/>
      <c r="F226" s="85">
        <v>250</v>
      </c>
      <c r="G226" s="65">
        <v>0</v>
      </c>
      <c r="H226" s="12"/>
      <c r="I226" s="94">
        <f t="shared" si="21"/>
        <v>0</v>
      </c>
      <c r="J226" s="9"/>
      <c r="K226" s="9"/>
      <c r="L226" s="9"/>
    </row>
    <row r="227" spans="2:16" s="55" customFormat="1" ht="15.6" customHeight="1">
      <c r="B227" s="189"/>
      <c r="C227" s="101" t="s">
        <v>419</v>
      </c>
      <c r="D227" s="19" t="s">
        <v>392</v>
      </c>
      <c r="E227" s="16"/>
      <c r="F227" s="85">
        <v>51.85</v>
      </c>
      <c r="G227" s="65">
        <v>0</v>
      </c>
      <c r="H227" s="12"/>
      <c r="I227" s="94">
        <f t="shared" si="21"/>
        <v>0</v>
      </c>
      <c r="J227" s="9"/>
      <c r="K227" s="9"/>
      <c r="L227" s="9"/>
    </row>
    <row r="228" spans="2:16" s="55" customFormat="1" ht="15.6" customHeight="1">
      <c r="B228" s="189"/>
      <c r="C228" s="18">
        <v>6019</v>
      </c>
      <c r="D228" s="19" t="s">
        <v>440</v>
      </c>
      <c r="E228" s="16"/>
      <c r="F228" s="85">
        <v>10</v>
      </c>
      <c r="G228" s="65">
        <v>0</v>
      </c>
      <c r="H228" s="12"/>
      <c r="I228" s="94">
        <f t="shared" si="21"/>
        <v>0</v>
      </c>
      <c r="J228" s="9"/>
      <c r="K228" s="9"/>
      <c r="L228" s="9"/>
    </row>
    <row r="229" spans="2:16" s="55" customFormat="1" ht="15.6" customHeight="1">
      <c r="B229" s="189"/>
      <c r="C229" s="18">
        <v>9087</v>
      </c>
      <c r="D229" s="19" t="s">
        <v>355</v>
      </c>
      <c r="E229" s="16"/>
      <c r="F229" s="85">
        <v>488.96</v>
      </c>
      <c r="G229" s="65">
        <v>0</v>
      </c>
      <c r="H229" s="12"/>
      <c r="I229" s="94">
        <f t="shared" ref="I229:I231" si="23">SUM(F229*G229)</f>
        <v>0</v>
      </c>
      <c r="J229" s="9"/>
      <c r="K229" s="9"/>
      <c r="L229" s="9"/>
    </row>
    <row r="230" spans="2:16" s="55" customFormat="1" ht="15.6" customHeight="1">
      <c r="B230" s="189"/>
      <c r="C230" s="18">
        <v>9088</v>
      </c>
      <c r="D230" s="19" t="s">
        <v>449</v>
      </c>
      <c r="E230" s="16"/>
      <c r="F230" s="85">
        <v>90.1</v>
      </c>
      <c r="G230" s="65">
        <v>0</v>
      </c>
      <c r="H230" s="12"/>
      <c r="I230" s="94">
        <f t="shared" si="23"/>
        <v>0</v>
      </c>
      <c r="J230" s="9"/>
      <c r="K230" s="9"/>
      <c r="L230" s="9"/>
    </row>
    <row r="231" spans="2:16" s="55" customFormat="1" ht="15.6" customHeight="1">
      <c r="B231" s="189"/>
      <c r="C231" s="18">
        <v>9089</v>
      </c>
      <c r="D231" s="19" t="s">
        <v>450</v>
      </c>
      <c r="E231" s="16"/>
      <c r="F231" s="85">
        <v>90.1</v>
      </c>
      <c r="G231" s="65">
        <v>0</v>
      </c>
      <c r="H231" s="12"/>
      <c r="I231" s="94">
        <f t="shared" si="23"/>
        <v>0</v>
      </c>
      <c r="J231" s="9"/>
      <c r="K231" s="9"/>
      <c r="L231" s="9"/>
    </row>
    <row r="232" spans="2:16" s="55" customFormat="1" ht="15.6" customHeight="1">
      <c r="B232" s="91"/>
      <c r="C232" s="91"/>
      <c r="D232" s="91"/>
      <c r="E232" s="91"/>
      <c r="F232" s="91"/>
      <c r="G232" s="91"/>
      <c r="H232" s="91"/>
      <c r="I232" s="91"/>
      <c r="J232" s="9"/>
      <c r="K232" s="9"/>
      <c r="L232" s="9"/>
    </row>
    <row r="233" spans="2:16" s="55" customFormat="1" ht="15.6" customHeight="1">
      <c r="B233" s="89"/>
      <c r="C233" s="89"/>
      <c r="D233" s="89"/>
      <c r="E233" s="89"/>
      <c r="F233" s="89"/>
      <c r="G233" s="89"/>
      <c r="H233" s="89"/>
      <c r="I233" s="89"/>
      <c r="J233" s="9"/>
      <c r="K233" s="116" t="s">
        <v>324</v>
      </c>
      <c r="L233" s="120"/>
      <c r="M233" s="119"/>
      <c r="N233" s="114"/>
      <c r="O233" s="49"/>
      <c r="P233" s="118"/>
    </row>
    <row r="234" spans="2:16" s="55" customFormat="1" ht="15.6" customHeight="1">
      <c r="B234" s="89"/>
      <c r="C234" s="89"/>
      <c r="D234" s="89"/>
      <c r="E234" s="89"/>
      <c r="F234" s="89"/>
      <c r="G234" s="89"/>
      <c r="H234" s="89"/>
      <c r="I234" s="89"/>
      <c r="J234" s="9"/>
      <c r="K234" s="116" t="s">
        <v>325</v>
      </c>
      <c r="L234" s="120"/>
      <c r="M234" s="119"/>
      <c r="N234" s="114"/>
      <c r="O234" s="49"/>
      <c r="P234" s="118"/>
    </row>
    <row r="235" spans="2:16" s="55" customFormat="1" ht="15.6" customHeight="1">
      <c r="B235" s="89"/>
      <c r="C235" s="89"/>
      <c r="D235" s="89"/>
      <c r="E235" s="89"/>
      <c r="F235" s="89"/>
      <c r="G235" s="89"/>
      <c r="H235" s="89"/>
      <c r="I235" s="89"/>
      <c r="J235" s="9"/>
      <c r="K235" s="116"/>
      <c r="L235" s="120"/>
      <c r="M235" s="119"/>
      <c r="N235" s="114"/>
      <c r="O235" s="49"/>
      <c r="P235" s="118"/>
    </row>
    <row r="236" spans="2:16" s="55" customFormat="1" ht="15.6" customHeight="1">
      <c r="B236" s="69"/>
      <c r="C236" s="39"/>
      <c r="D236" s="40"/>
      <c r="E236" s="44"/>
      <c r="F236" s="49"/>
      <c r="G236" s="42"/>
      <c r="H236" s="8"/>
      <c r="I236" s="41"/>
      <c r="J236" s="9"/>
      <c r="K236" s="116" t="s">
        <v>203</v>
      </c>
      <c r="L236" s="116" t="s">
        <v>323</v>
      </c>
      <c r="M236" s="115"/>
      <c r="N236" s="115" t="s">
        <v>444</v>
      </c>
      <c r="O236" s="113"/>
      <c r="P236" s="113"/>
    </row>
    <row r="237" spans="2:16" s="55" customFormat="1" ht="15.6" customHeight="1" thickBot="1">
      <c r="B237" s="54"/>
      <c r="C237" s="43"/>
      <c r="D237" s="40"/>
      <c r="E237" s="44"/>
      <c r="F237" s="49"/>
      <c r="G237" s="42"/>
      <c r="H237" s="8"/>
      <c r="I237" s="41"/>
      <c r="J237" s="9"/>
      <c r="K237" s="105" t="s">
        <v>208</v>
      </c>
      <c r="L237" s="174">
        <v>600</v>
      </c>
      <c r="M237"/>
      <c r="N237"/>
      <c r="O237"/>
      <c r="P237"/>
    </row>
    <row r="238" spans="2:16" s="55" customFormat="1" ht="15.6" customHeight="1">
      <c r="B238"/>
      <c r="C238"/>
      <c r="D238"/>
      <c r="E238"/>
      <c r="F238" s="21"/>
      <c r="G238" s="206" t="s">
        <v>202</v>
      </c>
      <c r="H238" s="269"/>
      <c r="I238" s="66">
        <f>SUM(I23:I133)</f>
        <v>0</v>
      </c>
      <c r="J238" s="9"/>
      <c r="K238" s="105" t="s">
        <v>205</v>
      </c>
      <c r="L238" s="174">
        <v>600</v>
      </c>
      <c r="M238"/>
      <c r="N238"/>
      <c r="O238"/>
      <c r="P238"/>
    </row>
    <row r="239" spans="2:16" s="55" customFormat="1" ht="15.6" customHeight="1">
      <c r="B239"/>
      <c r="C239"/>
      <c r="D239"/>
      <c r="E239"/>
      <c r="F239" s="21"/>
      <c r="G239" s="177" t="s">
        <v>214</v>
      </c>
      <c r="H239" s="268"/>
      <c r="I239" s="61">
        <f>SUM(I138:I231)</f>
        <v>0</v>
      </c>
      <c r="J239" s="9"/>
      <c r="K239" s="105" t="s">
        <v>207</v>
      </c>
      <c r="L239" s="174">
        <v>0</v>
      </c>
      <c r="M239"/>
      <c r="N239"/>
      <c r="O239"/>
      <c r="P239"/>
    </row>
    <row r="240" spans="2:16" s="55" customFormat="1" ht="15.6" customHeight="1" thickBot="1">
      <c r="B240"/>
      <c r="C240"/>
      <c r="D240"/>
      <c r="E240"/>
      <c r="F240" s="21"/>
      <c r="G240" s="177" t="s">
        <v>203</v>
      </c>
      <c r="H240" s="266"/>
      <c r="I240" s="67">
        <f>-SUM(I238)*15/85+I238+I239</f>
        <v>0</v>
      </c>
      <c r="J240" s="9"/>
      <c r="K240" s="109" t="s">
        <v>206</v>
      </c>
      <c r="L240" s="174">
        <v>0</v>
      </c>
      <c r="M240"/>
      <c r="N240"/>
      <c r="O240"/>
      <c r="P240"/>
    </row>
    <row r="241" spans="2:16" s="55" customFormat="1" ht="15.6" customHeight="1" thickBot="1">
      <c r="B241"/>
      <c r="C241"/>
      <c r="D241"/>
      <c r="E241"/>
      <c r="F241" s="21"/>
      <c r="G241" s="24" t="s">
        <v>204</v>
      </c>
      <c r="H241" s="76"/>
      <c r="I241" s="62">
        <v>0</v>
      </c>
      <c r="J241" s="9"/>
      <c r="K241" t="s">
        <v>275</v>
      </c>
      <c r="L241" s="174">
        <v>180</v>
      </c>
      <c r="M241"/>
      <c r="N241"/>
      <c r="O241"/>
      <c r="P241"/>
    </row>
    <row r="242" spans="2:16" s="55" customFormat="1" ht="15.6" customHeight="1">
      <c r="B242"/>
      <c r="C242"/>
      <c r="D242"/>
      <c r="E242"/>
      <c r="F242" s="21"/>
      <c r="G242" s="177" t="s">
        <v>137</v>
      </c>
      <c r="H242" s="267"/>
      <c r="I242" s="67">
        <f>SUM(I238,I239,I241)*100/115</f>
        <v>0</v>
      </c>
      <c r="J242" s="9"/>
      <c r="K242" s="105" t="s">
        <v>274</v>
      </c>
      <c r="L242" s="174">
        <v>240</v>
      </c>
      <c r="M242"/>
      <c r="N242"/>
      <c r="O242"/>
      <c r="P242"/>
    </row>
    <row r="243" spans="2:16" s="55" customFormat="1" ht="15.6" customHeight="1">
      <c r="B243"/>
      <c r="C243"/>
      <c r="D243"/>
      <c r="E243"/>
      <c r="F243" s="21"/>
      <c r="G243" s="177" t="s">
        <v>360</v>
      </c>
      <c r="H243" s="268"/>
      <c r="I243" s="67">
        <f>SUM(I242)*15/100</f>
        <v>0</v>
      </c>
      <c r="J243" s="9"/>
      <c r="K243" s="105" t="s">
        <v>276</v>
      </c>
      <c r="L243" s="174">
        <v>300</v>
      </c>
      <c r="M243"/>
      <c r="N243"/>
      <c r="O243"/>
      <c r="P243"/>
    </row>
    <row r="244" spans="2:16" s="55" customFormat="1" ht="15.6" customHeight="1" thickBot="1">
      <c r="B244"/>
      <c r="C244"/>
      <c r="D244"/>
      <c r="E244"/>
      <c r="F244" s="21"/>
      <c r="G244" s="302" t="s">
        <v>201</v>
      </c>
      <c r="H244" s="303"/>
      <c r="I244" s="34">
        <f>SUM(H23:H133)</f>
        <v>0</v>
      </c>
      <c r="J244" s="9"/>
      <c r="K244" t="s">
        <v>277</v>
      </c>
      <c r="L244" s="174">
        <v>360</v>
      </c>
      <c r="M244"/>
      <c r="N244"/>
      <c r="O244"/>
      <c r="P244"/>
    </row>
    <row r="245" spans="2:16" s="55" customFormat="1" ht="15.6" customHeight="1" thickBot="1">
      <c r="B245"/>
      <c r="C245"/>
      <c r="D245"/>
      <c r="E245"/>
      <c r="F245" s="21"/>
      <c r="G245" s="3"/>
      <c r="H245" s="23"/>
      <c r="I245" s="35"/>
      <c r="J245" s="9"/>
      <c r="K245" s="105" t="s">
        <v>278</v>
      </c>
      <c r="L245" s="174">
        <v>420</v>
      </c>
      <c r="M245"/>
      <c r="N245"/>
      <c r="O245"/>
      <c r="P245"/>
    </row>
    <row r="246" spans="2:16" s="55" customFormat="1" ht="15.6" customHeight="1" thickBot="1">
      <c r="B246"/>
      <c r="C246"/>
      <c r="D246"/>
      <c r="E246"/>
      <c r="F246" s="21"/>
      <c r="G246" s="304" t="s">
        <v>220</v>
      </c>
      <c r="H246" s="193"/>
      <c r="I246" s="68">
        <f>SUM(I242:I243)</f>
        <v>0</v>
      </c>
      <c r="J246" s="9"/>
      <c r="K246" s="105" t="s">
        <v>279</v>
      </c>
      <c r="L246" s="174">
        <v>480</v>
      </c>
      <c r="M246"/>
      <c r="N246"/>
      <c r="O246"/>
      <c r="P246"/>
    </row>
    <row r="247" spans="2:16">
      <c r="K247" t="s">
        <v>280</v>
      </c>
      <c r="L247" s="174">
        <v>540</v>
      </c>
    </row>
    <row r="248" spans="2:16">
      <c r="D248" s="28" t="s">
        <v>223</v>
      </c>
      <c r="E248" s="29" t="s">
        <v>222</v>
      </c>
      <c r="F248" s="21" t="s">
        <v>244</v>
      </c>
      <c r="K248" s="105" t="s">
        <v>281</v>
      </c>
      <c r="L248" s="174">
        <v>600</v>
      </c>
    </row>
    <row r="249" spans="2:16">
      <c r="D249" s="260"/>
      <c r="E249" s="261"/>
      <c r="F249" s="21" t="s">
        <v>245</v>
      </c>
      <c r="K249" s="105" t="s">
        <v>282</v>
      </c>
      <c r="L249" s="174">
        <v>660</v>
      </c>
    </row>
    <row r="250" spans="2:16" ht="14.4" customHeight="1">
      <c r="C250" s="189" t="s">
        <v>227</v>
      </c>
      <c r="D250" s="27" t="s">
        <v>224</v>
      </c>
      <c r="E250" s="33"/>
      <c r="K250" t="s">
        <v>283</v>
      </c>
      <c r="L250" s="174">
        <v>720</v>
      </c>
    </row>
    <row r="251" spans="2:16">
      <c r="C251" s="189"/>
      <c r="D251" s="27" t="s">
        <v>225</v>
      </c>
      <c r="E251" s="33"/>
      <c r="K251" s="105" t="s">
        <v>284</v>
      </c>
      <c r="L251" s="174">
        <v>780</v>
      </c>
    </row>
    <row r="252" spans="2:16">
      <c r="C252" s="189"/>
      <c r="D252" s="27" t="s">
        <v>233</v>
      </c>
      <c r="E252" s="33"/>
      <c r="K252" s="105" t="s">
        <v>285</v>
      </c>
      <c r="L252" s="174">
        <v>840</v>
      </c>
    </row>
    <row r="253" spans="2:16">
      <c r="C253" s="189"/>
      <c r="D253" s="27" t="s">
        <v>226</v>
      </c>
      <c r="E253" s="33"/>
      <c r="K253" t="s">
        <v>286</v>
      </c>
      <c r="L253" s="174">
        <v>900</v>
      </c>
    </row>
    <row r="254" spans="2:16">
      <c r="C254" s="189"/>
      <c r="D254" s="27" t="s">
        <v>242</v>
      </c>
      <c r="E254" s="33"/>
      <c r="K254" s="105" t="s">
        <v>287</v>
      </c>
      <c r="L254" s="174">
        <v>960</v>
      </c>
    </row>
    <row r="255" spans="2:16">
      <c r="K255" s="105" t="s">
        <v>288</v>
      </c>
      <c r="L255" s="174">
        <v>1020</v>
      </c>
    </row>
    <row r="256" spans="2:16">
      <c r="K256" t="s">
        <v>289</v>
      </c>
      <c r="L256" s="174">
        <v>1080</v>
      </c>
    </row>
    <row r="257" spans="11:12">
      <c r="K257" s="105" t="s">
        <v>290</v>
      </c>
      <c r="L257" s="174">
        <v>1140</v>
      </c>
    </row>
    <row r="258" spans="11:12">
      <c r="K258" s="105" t="s">
        <v>291</v>
      </c>
      <c r="L258" s="174">
        <v>1200</v>
      </c>
    </row>
    <row r="259" spans="11:12">
      <c r="K259" t="s">
        <v>292</v>
      </c>
      <c r="L259" s="174">
        <v>1260</v>
      </c>
    </row>
    <row r="260" spans="11:12">
      <c r="K260" s="105" t="s">
        <v>293</v>
      </c>
      <c r="L260" s="174">
        <v>1320</v>
      </c>
    </row>
    <row r="261" spans="11:12">
      <c r="K261" s="105" t="s">
        <v>294</v>
      </c>
      <c r="L261" s="174">
        <v>1380</v>
      </c>
    </row>
    <row r="262" spans="11:12">
      <c r="K262" t="s">
        <v>295</v>
      </c>
      <c r="L262" s="174">
        <v>1440</v>
      </c>
    </row>
    <row r="263" spans="11:12">
      <c r="K263" s="105" t="s">
        <v>296</v>
      </c>
      <c r="L263" s="174">
        <v>1500</v>
      </c>
    </row>
    <row r="264" spans="11:12">
      <c r="K264" s="105" t="s">
        <v>297</v>
      </c>
      <c r="L264" s="174">
        <v>1560</v>
      </c>
    </row>
    <row r="265" spans="11:12">
      <c r="K265" t="s">
        <v>298</v>
      </c>
      <c r="L265" s="174">
        <v>1620</v>
      </c>
    </row>
    <row r="266" spans="11:12">
      <c r="K266" s="105" t="s">
        <v>299</v>
      </c>
      <c r="L266" s="174">
        <v>1680</v>
      </c>
    </row>
    <row r="267" spans="11:12">
      <c r="K267" s="105" t="s">
        <v>300</v>
      </c>
      <c r="L267" s="174">
        <v>1740</v>
      </c>
    </row>
    <row r="268" spans="11:12">
      <c r="K268" t="s">
        <v>301</v>
      </c>
      <c r="L268" s="174">
        <v>1800</v>
      </c>
    </row>
    <row r="269" spans="11:12">
      <c r="K269" s="105" t="s">
        <v>302</v>
      </c>
      <c r="L269" s="174">
        <v>1860</v>
      </c>
    </row>
    <row r="270" spans="11:12">
      <c r="K270" s="105" t="s">
        <v>303</v>
      </c>
      <c r="L270" s="174">
        <v>1920</v>
      </c>
    </row>
    <row r="271" spans="11:12">
      <c r="K271" t="s">
        <v>304</v>
      </c>
      <c r="L271" s="174">
        <v>1980</v>
      </c>
    </row>
    <row r="272" spans="11:12">
      <c r="K272" s="105" t="s">
        <v>305</v>
      </c>
      <c r="L272" s="174">
        <v>2040</v>
      </c>
    </row>
    <row r="273" spans="11:12">
      <c r="K273" t="s">
        <v>306</v>
      </c>
      <c r="L273" s="174">
        <v>2100</v>
      </c>
    </row>
    <row r="274" spans="11:12">
      <c r="K274" s="105" t="s">
        <v>307</v>
      </c>
      <c r="L274" s="174">
        <v>2160</v>
      </c>
    </row>
    <row r="275" spans="11:12">
      <c r="K275" s="105" t="s">
        <v>308</v>
      </c>
      <c r="L275" s="174">
        <v>2220</v>
      </c>
    </row>
    <row r="276" spans="11:12">
      <c r="K276" t="s">
        <v>309</v>
      </c>
      <c r="L276" s="174">
        <v>2280</v>
      </c>
    </row>
    <row r="277" spans="11:12">
      <c r="K277" t="s">
        <v>310</v>
      </c>
      <c r="L277" s="174">
        <v>2340</v>
      </c>
    </row>
    <row r="278" spans="11:12">
      <c r="K278" s="105" t="s">
        <v>311</v>
      </c>
      <c r="L278" s="174">
        <v>2400</v>
      </c>
    </row>
    <row r="279" spans="11:12">
      <c r="K279" s="105" t="s">
        <v>312</v>
      </c>
      <c r="L279" s="174">
        <v>2460</v>
      </c>
    </row>
    <row r="280" spans="11:12">
      <c r="K280" t="s">
        <v>313</v>
      </c>
      <c r="L280" s="174">
        <v>2520</v>
      </c>
    </row>
    <row r="281" spans="11:12">
      <c r="K281" s="105" t="s">
        <v>314</v>
      </c>
      <c r="L281" s="174">
        <v>2580</v>
      </c>
    </row>
    <row r="282" spans="11:12">
      <c r="K282" s="105" t="s">
        <v>315</v>
      </c>
      <c r="L282" s="174">
        <v>2640</v>
      </c>
    </row>
    <row r="283" spans="11:12">
      <c r="K283" t="s">
        <v>316</v>
      </c>
      <c r="L283" s="174">
        <v>2700</v>
      </c>
    </row>
    <row r="284" spans="11:12">
      <c r="K284" s="105" t="s">
        <v>317</v>
      </c>
      <c r="L284" s="174">
        <v>2760</v>
      </c>
    </row>
    <row r="285" spans="11:12">
      <c r="K285" s="105" t="s">
        <v>318</v>
      </c>
      <c r="L285" s="174">
        <v>2820</v>
      </c>
    </row>
    <row r="286" spans="11:12">
      <c r="K286" t="s">
        <v>319</v>
      </c>
      <c r="L286" s="174">
        <v>2880</v>
      </c>
    </row>
    <row r="287" spans="11:12">
      <c r="K287" s="105" t="s">
        <v>320</v>
      </c>
      <c r="L287" s="174">
        <v>2940</v>
      </c>
    </row>
    <row r="288" spans="11:12">
      <c r="K288" t="s">
        <v>321</v>
      </c>
      <c r="L288" s="174">
        <v>3000</v>
      </c>
    </row>
    <row r="289" spans="11:12">
      <c r="K289" s="105" t="s">
        <v>322</v>
      </c>
      <c r="L289" s="174">
        <v>3060</v>
      </c>
    </row>
  </sheetData>
  <sheetProtection sheet="1" selectLockedCells="1"/>
  <mergeCells count="53">
    <mergeCell ref="B157:B159"/>
    <mergeCell ref="B50:B74"/>
    <mergeCell ref="B76:B82"/>
    <mergeCell ref="B134:I134"/>
    <mergeCell ref="C150:C152"/>
    <mergeCell ref="B135:I135"/>
    <mergeCell ref="B136:I136"/>
    <mergeCell ref="B138:B140"/>
    <mergeCell ref="B142:B145"/>
    <mergeCell ref="B147:B155"/>
    <mergeCell ref="B129:B133"/>
    <mergeCell ref="B84:B95"/>
    <mergeCell ref="B97:B102"/>
    <mergeCell ref="B104:B108"/>
    <mergeCell ref="B110:B124"/>
    <mergeCell ref="B126:B127"/>
    <mergeCell ref="G2:I2"/>
    <mergeCell ref="G3:H3"/>
    <mergeCell ref="G4:H4"/>
    <mergeCell ref="G5:H5"/>
    <mergeCell ref="G7:I7"/>
    <mergeCell ref="B7:E7"/>
    <mergeCell ref="H13:I13"/>
    <mergeCell ref="B23:B34"/>
    <mergeCell ref="B36:B44"/>
    <mergeCell ref="B46:B48"/>
    <mergeCell ref="D249:E249"/>
    <mergeCell ref="C250:C254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G244:H244"/>
    <mergeCell ref="G246:H246"/>
    <mergeCell ref="G238:H238"/>
    <mergeCell ref="G239:H239"/>
    <mergeCell ref="G240:H240"/>
    <mergeCell ref="G242:H242"/>
    <mergeCell ref="G243:H243"/>
    <mergeCell ref="B161:B180"/>
    <mergeCell ref="B182:B190"/>
    <mergeCell ref="B192:B203"/>
    <mergeCell ref="B205:B215"/>
    <mergeCell ref="B217:B231"/>
  </mergeCells>
  <dataValidations count="2">
    <dataValidation type="list" allowBlank="1" showInputMessage="1" showErrorMessage="1" sqref="I241" xr:uid="{00000000-0002-0000-0400-000000000000}">
      <formula1>INDIRECT($H$239)</formula1>
    </dataValidation>
    <dataValidation type="list" allowBlank="1" showInputMessage="1" showErrorMessage="1" sqref="H241" xr:uid="{00000000-0002-0000-0400-000001000000}">
      <formula1>CourierRange</formula1>
    </dataValidation>
  </dataValidations>
  <pageMargins left="0.7" right="0.7" top="0.75" bottom="0.75" header="0.3" footer="0.3"/>
  <pageSetup paperSize="9" scale="14" orientation="portrait" r:id="rId1"/>
  <rowBreaks count="1" manualBreakCount="1">
    <brk id="246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234A26F-2DE4-4185-8BDE-CAA1DC8432C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E250:E254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P289"/>
  <sheetViews>
    <sheetView zoomScaleNormal="100" workbookViewId="0">
      <selection activeCell="G24" sqref="G24"/>
    </sheetView>
  </sheetViews>
  <sheetFormatPr defaultRowHeight="14.4"/>
  <cols>
    <col min="1" max="1" width="3.33203125" customWidth="1"/>
    <col min="2" max="2" width="11.33203125" customWidth="1"/>
    <col min="3" max="3" width="6.33203125" bestFit="1" customWidth="1"/>
    <col min="4" max="4" width="67.109375" customWidth="1"/>
    <col min="5" max="5" width="11.33203125" bestFit="1" customWidth="1"/>
    <col min="6" max="6" width="13" customWidth="1"/>
    <col min="7" max="7" width="21" customWidth="1"/>
    <col min="8" max="8" width="14.6640625" customWidth="1"/>
    <col min="9" max="9" width="18.6640625" bestFit="1" customWidth="1"/>
    <col min="10" max="10" width="5.44140625" customWidth="1"/>
    <col min="11" max="11" width="40.33203125" customWidth="1"/>
    <col min="12" max="12" width="13.5546875" customWidth="1"/>
  </cols>
  <sheetData>
    <row r="1" spans="2:9" ht="15" thickBot="1"/>
    <row r="2" spans="2:9" ht="23.4">
      <c r="G2" s="245" t="s">
        <v>243</v>
      </c>
      <c r="H2" s="246"/>
      <c r="I2" s="247"/>
    </row>
    <row r="3" spans="2:9" ht="15.6">
      <c r="G3" s="248" t="s">
        <v>219</v>
      </c>
      <c r="H3" s="249"/>
      <c r="I3" s="31"/>
    </row>
    <row r="4" spans="2:9" ht="15.6">
      <c r="G4" s="248" t="s">
        <v>241</v>
      </c>
      <c r="H4" s="249"/>
      <c r="I4" s="31"/>
    </row>
    <row r="5" spans="2:9" ht="16.2" thickBot="1">
      <c r="G5" s="250" t="s">
        <v>1</v>
      </c>
      <c r="H5" s="251"/>
      <c r="I5" s="32"/>
    </row>
    <row r="6" spans="2:9" ht="15" thickBot="1"/>
    <row r="7" spans="2:9" ht="16.2" thickBot="1">
      <c r="B7" s="252" t="s">
        <v>129</v>
      </c>
      <c r="C7" s="253"/>
      <c r="D7" s="254"/>
      <c r="E7" s="255"/>
      <c r="G7" s="256" t="s">
        <v>236</v>
      </c>
      <c r="H7" s="257"/>
      <c r="I7" s="258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236" t="s">
        <v>235</v>
      </c>
      <c r="C9" s="237"/>
      <c r="D9" s="237"/>
      <c r="E9" s="238"/>
      <c r="G9" s="26" t="s">
        <v>237</v>
      </c>
      <c r="H9" s="281"/>
      <c r="I9" s="282"/>
    </row>
    <row r="10" spans="2:9" ht="14.4" customHeight="1">
      <c r="B10" s="239"/>
      <c r="C10" s="305"/>
      <c r="D10" s="305"/>
      <c r="E10" s="241"/>
      <c r="G10" s="274" t="s">
        <v>221</v>
      </c>
      <c r="H10" s="275"/>
      <c r="I10" s="276"/>
    </row>
    <row r="11" spans="2:9" ht="14.4" customHeight="1">
      <c r="B11" s="239"/>
      <c r="C11" s="305"/>
      <c r="D11" s="305"/>
      <c r="E11" s="241"/>
      <c r="G11" s="223"/>
      <c r="H11" s="277"/>
      <c r="I11" s="278"/>
    </row>
    <row r="12" spans="2:9" ht="14.4" customHeight="1">
      <c r="B12" s="239"/>
      <c r="C12" s="305"/>
      <c r="D12" s="305"/>
      <c r="E12" s="241"/>
      <c r="G12" s="30" t="s">
        <v>232</v>
      </c>
      <c r="H12" s="279"/>
      <c r="I12" s="280"/>
    </row>
    <row r="13" spans="2:9" ht="14.4" customHeight="1">
      <c r="B13" s="239"/>
      <c r="C13" s="305"/>
      <c r="D13" s="305"/>
      <c r="E13" s="241"/>
      <c r="G13" s="30" t="s">
        <v>2</v>
      </c>
      <c r="H13" s="272" t="s">
        <v>240</v>
      </c>
      <c r="I13" s="273"/>
    </row>
    <row r="14" spans="2:9" ht="14.4" customHeight="1">
      <c r="B14" s="239"/>
      <c r="C14" s="305"/>
      <c r="D14" s="305"/>
      <c r="E14" s="241"/>
      <c r="G14" s="4" t="s">
        <v>3</v>
      </c>
      <c r="H14" s="218"/>
      <c r="I14" s="289"/>
    </row>
    <row r="15" spans="2:9" ht="14.4" customHeight="1">
      <c r="B15" s="239"/>
      <c r="C15" s="305"/>
      <c r="D15" s="305"/>
      <c r="E15" s="241"/>
      <c r="G15" s="4" t="s">
        <v>4</v>
      </c>
      <c r="H15" s="218"/>
      <c r="I15" s="289"/>
    </row>
    <row r="16" spans="2:9" ht="15" customHeight="1" thickBot="1">
      <c r="B16" s="242"/>
      <c r="C16" s="243"/>
      <c r="D16" s="243"/>
      <c r="E16" s="244"/>
      <c r="G16" s="5" t="s">
        <v>5</v>
      </c>
      <c r="H16" s="287"/>
      <c r="I16" s="288"/>
    </row>
    <row r="17" spans="2:10" ht="15.6">
      <c r="B17" s="6"/>
      <c r="C17" s="6"/>
      <c r="D17" s="6"/>
      <c r="E17" s="6"/>
      <c r="G17" s="3"/>
      <c r="H17" s="2"/>
      <c r="I17" s="2"/>
    </row>
    <row r="18" spans="2:10" ht="15.6">
      <c r="B18" s="228" t="s">
        <v>215</v>
      </c>
      <c r="C18" s="228"/>
      <c r="D18" s="228"/>
      <c r="E18" s="228"/>
      <c r="F18" s="228"/>
      <c r="G18" s="228"/>
      <c r="H18" s="228"/>
      <c r="I18" s="228"/>
    </row>
    <row r="19" spans="2:10">
      <c r="B19" s="306"/>
      <c r="C19" s="306"/>
      <c r="D19" s="307"/>
      <c r="E19" s="308"/>
      <c r="F19" s="309"/>
      <c r="G19" s="310" t="s">
        <v>234</v>
      </c>
      <c r="H19" s="310"/>
      <c r="I19" s="310"/>
    </row>
    <row r="21" spans="2:10" ht="18" customHeight="1">
      <c r="B21" s="311" t="s">
        <v>200</v>
      </c>
      <c r="C21" s="311"/>
      <c r="D21" s="311"/>
      <c r="E21" s="311"/>
      <c r="F21" s="311"/>
      <c r="G21" s="311"/>
      <c r="H21" s="311"/>
      <c r="I21" s="311"/>
    </row>
    <row r="22" spans="2:10" ht="15.6" customHeight="1">
      <c r="B22" s="10" t="s">
        <v>6</v>
      </c>
      <c r="C22" s="10" t="s">
        <v>7</v>
      </c>
      <c r="D22" s="20" t="s">
        <v>8</v>
      </c>
      <c r="E22" s="11" t="s">
        <v>0</v>
      </c>
      <c r="F22" s="50" t="s">
        <v>9</v>
      </c>
      <c r="G22" s="12" t="s">
        <v>126</v>
      </c>
      <c r="H22" s="57" t="s">
        <v>127</v>
      </c>
      <c r="I22" s="12" t="s">
        <v>128</v>
      </c>
      <c r="J22" s="8"/>
    </row>
    <row r="23" spans="2:10" ht="15.6" customHeight="1">
      <c r="B23" s="212" t="s">
        <v>10</v>
      </c>
      <c r="C23" s="13" t="s">
        <v>11</v>
      </c>
      <c r="D23" s="14" t="s">
        <v>12</v>
      </c>
      <c r="E23" s="15">
        <v>2</v>
      </c>
      <c r="F23" s="79">
        <v>4452.1181649999999</v>
      </c>
      <c r="G23" s="130">
        <v>0</v>
      </c>
      <c r="H23" s="15">
        <f t="shared" ref="H23:H34" si="0">SUM(E23*G23)</f>
        <v>0</v>
      </c>
      <c r="I23" s="70">
        <f t="shared" ref="I23:I34" si="1">SUM(F23*G23)</f>
        <v>0</v>
      </c>
      <c r="J23" s="7"/>
    </row>
    <row r="24" spans="2:10" ht="15.6" customHeight="1">
      <c r="B24" s="179"/>
      <c r="C24" s="13" t="s">
        <v>13</v>
      </c>
      <c r="D24" s="14" t="s">
        <v>14</v>
      </c>
      <c r="E24" s="15">
        <v>2</v>
      </c>
      <c r="F24" s="80">
        <v>4452.1181649999999</v>
      </c>
      <c r="G24" s="130">
        <v>0</v>
      </c>
      <c r="H24" s="15">
        <f t="shared" si="0"/>
        <v>0</v>
      </c>
      <c r="I24" s="70">
        <f t="shared" si="1"/>
        <v>0</v>
      </c>
      <c r="J24" s="7"/>
    </row>
    <row r="25" spans="2:10" ht="15.6" customHeight="1">
      <c r="B25" s="179"/>
      <c r="C25" s="13" t="s">
        <v>15</v>
      </c>
      <c r="D25" s="14" t="s">
        <v>326</v>
      </c>
      <c r="E25" s="15">
        <v>1</v>
      </c>
      <c r="F25" s="80">
        <v>2267.9888300000002</v>
      </c>
      <c r="G25" s="130">
        <v>0</v>
      </c>
      <c r="H25" s="15">
        <f t="shared" si="0"/>
        <v>0</v>
      </c>
      <c r="I25" s="70">
        <f t="shared" si="1"/>
        <v>0</v>
      </c>
      <c r="J25" s="7"/>
    </row>
    <row r="26" spans="2:10" ht="15.6" customHeight="1">
      <c r="B26" s="179"/>
      <c r="C26" s="13" t="s">
        <v>411</v>
      </c>
      <c r="D26" s="14" t="s">
        <v>412</v>
      </c>
      <c r="E26" s="15">
        <v>0.33400000000000002</v>
      </c>
      <c r="F26" s="79">
        <v>698.11612499999978</v>
      </c>
      <c r="G26" s="130">
        <v>0</v>
      </c>
      <c r="H26" s="15">
        <f t="shared" si="0"/>
        <v>0</v>
      </c>
      <c r="I26" s="70">
        <f t="shared" si="1"/>
        <v>0</v>
      </c>
      <c r="J26" s="7"/>
    </row>
    <row r="27" spans="2:10" ht="15.6" customHeight="1">
      <c r="B27" s="179"/>
      <c r="C27" s="13" t="s">
        <v>410</v>
      </c>
      <c r="D27" s="14" t="s">
        <v>461</v>
      </c>
      <c r="E27" s="15">
        <v>0.33400000000000002</v>
      </c>
      <c r="F27" s="80">
        <v>698.11612499999978</v>
      </c>
      <c r="G27" s="130">
        <v>0</v>
      </c>
      <c r="H27" s="15">
        <f t="shared" si="0"/>
        <v>0</v>
      </c>
      <c r="I27" s="70">
        <f t="shared" si="1"/>
        <v>0</v>
      </c>
      <c r="J27" s="7"/>
    </row>
    <row r="28" spans="2:10" ht="15.6" customHeight="1">
      <c r="B28" s="179"/>
      <c r="C28" s="13" t="s">
        <v>420</v>
      </c>
      <c r="D28" s="14" t="s">
        <v>422</v>
      </c>
      <c r="E28" s="15">
        <v>0.33400000000000002</v>
      </c>
      <c r="F28" s="80">
        <v>698.11612499999978</v>
      </c>
      <c r="G28" s="130">
        <v>0</v>
      </c>
      <c r="H28" s="15">
        <f t="shared" si="0"/>
        <v>0</v>
      </c>
      <c r="I28" s="70">
        <f t="shared" si="1"/>
        <v>0</v>
      </c>
      <c r="J28" s="7"/>
    </row>
    <row r="29" spans="2:10" ht="15.6" customHeight="1">
      <c r="B29" s="179"/>
      <c r="C29" s="13" t="s">
        <v>393</v>
      </c>
      <c r="D29" s="14" t="s">
        <v>394</v>
      </c>
      <c r="E29" s="15">
        <v>1.516</v>
      </c>
      <c r="F29" s="79">
        <v>3352.3691399999993</v>
      </c>
      <c r="G29" s="130">
        <v>0</v>
      </c>
      <c r="H29" s="15">
        <f t="shared" si="0"/>
        <v>0</v>
      </c>
      <c r="I29" s="70">
        <f t="shared" si="1"/>
        <v>0</v>
      </c>
      <c r="J29" s="7"/>
    </row>
    <row r="30" spans="2:10" ht="15.6" customHeight="1">
      <c r="B30" s="179"/>
      <c r="C30" s="13" t="s">
        <v>16</v>
      </c>
      <c r="D30" s="14" t="s">
        <v>17</v>
      </c>
      <c r="E30" s="15">
        <v>1</v>
      </c>
      <c r="F30" s="80">
        <v>2251.2547199999995</v>
      </c>
      <c r="G30" s="130">
        <v>0</v>
      </c>
      <c r="H30" s="15">
        <f t="shared" si="0"/>
        <v>0</v>
      </c>
      <c r="I30" s="70">
        <f t="shared" si="1"/>
        <v>0</v>
      </c>
      <c r="J30" s="7"/>
    </row>
    <row r="31" spans="2:10" ht="15.6" customHeight="1">
      <c r="B31" s="179"/>
      <c r="C31" s="13" t="s">
        <v>255</v>
      </c>
      <c r="D31" s="14" t="s">
        <v>327</v>
      </c>
      <c r="E31" s="15">
        <v>0.58599999999999997</v>
      </c>
      <c r="F31" s="80">
        <v>1316.9680399999995</v>
      </c>
      <c r="G31" s="130">
        <v>0</v>
      </c>
      <c r="H31" s="15">
        <f t="shared" si="0"/>
        <v>0</v>
      </c>
      <c r="I31" s="70">
        <f t="shared" si="1"/>
        <v>0</v>
      </c>
      <c r="J31" s="7"/>
    </row>
    <row r="32" spans="2:10" ht="15.6" customHeight="1">
      <c r="B32" s="179"/>
      <c r="C32" s="13" t="s">
        <v>256</v>
      </c>
      <c r="D32" s="14" t="s">
        <v>328</v>
      </c>
      <c r="E32" s="15">
        <v>0.58599999999999997</v>
      </c>
      <c r="F32" s="79">
        <v>1316.9680399999995</v>
      </c>
      <c r="G32" s="130">
        <v>0</v>
      </c>
      <c r="H32" s="15">
        <f t="shared" si="0"/>
        <v>0</v>
      </c>
      <c r="I32" s="70">
        <f t="shared" si="1"/>
        <v>0</v>
      </c>
      <c r="J32" s="7"/>
    </row>
    <row r="33" spans="2:10" ht="15.6" customHeight="1">
      <c r="B33" s="179"/>
      <c r="C33" s="13" t="s">
        <v>257</v>
      </c>
      <c r="D33" s="14" t="s">
        <v>329</v>
      </c>
      <c r="E33" s="15">
        <v>0.48199999999999998</v>
      </c>
      <c r="F33" s="80">
        <v>1085.71362</v>
      </c>
      <c r="G33" s="130">
        <v>0</v>
      </c>
      <c r="H33" s="15">
        <f t="shared" si="0"/>
        <v>0</v>
      </c>
      <c r="I33" s="70">
        <f t="shared" si="1"/>
        <v>0</v>
      </c>
      <c r="J33" s="7"/>
    </row>
    <row r="34" spans="2:10" ht="15.6" customHeight="1">
      <c r="B34" s="180"/>
      <c r="C34" s="13" t="s">
        <v>258</v>
      </c>
      <c r="D34" s="14" t="s">
        <v>330</v>
      </c>
      <c r="E34" s="15">
        <v>0.48199999999999998</v>
      </c>
      <c r="F34" s="80">
        <v>1085.71362</v>
      </c>
      <c r="G34" s="130">
        <v>0</v>
      </c>
      <c r="H34" s="15">
        <f t="shared" si="0"/>
        <v>0</v>
      </c>
      <c r="I34" s="70">
        <f t="shared" si="1"/>
        <v>0</v>
      </c>
      <c r="J34" s="7"/>
    </row>
    <row r="35" spans="2:10" ht="15.6" customHeight="1">
      <c r="B35" s="10" t="s">
        <v>6</v>
      </c>
      <c r="C35" s="10" t="s">
        <v>7</v>
      </c>
      <c r="D35" s="20" t="s">
        <v>8</v>
      </c>
      <c r="E35" s="11" t="s">
        <v>0</v>
      </c>
      <c r="F35" s="50"/>
      <c r="G35" s="58" t="s">
        <v>126</v>
      </c>
      <c r="H35" s="57" t="s">
        <v>127</v>
      </c>
      <c r="I35" s="12" t="s">
        <v>128</v>
      </c>
      <c r="J35" s="7"/>
    </row>
    <row r="36" spans="2:10" ht="15.6" customHeight="1">
      <c r="B36" s="179" t="s">
        <v>460</v>
      </c>
      <c r="C36" s="13" t="s">
        <v>18</v>
      </c>
      <c r="D36" s="14" t="s">
        <v>331</v>
      </c>
      <c r="E36" s="15">
        <v>0.14599999999999999</v>
      </c>
      <c r="F36" s="80">
        <v>334.92105499999991</v>
      </c>
      <c r="G36" s="130">
        <v>0</v>
      </c>
      <c r="H36" s="15">
        <f t="shared" ref="H36:H44" si="2">SUM(E36*G36)</f>
        <v>0</v>
      </c>
      <c r="I36" s="70">
        <f t="shared" ref="I36:I44" si="3">SUM(F36*G36)</f>
        <v>0</v>
      </c>
      <c r="J36" s="7"/>
    </row>
    <row r="37" spans="2:10" ht="15.6" customHeight="1">
      <c r="B37" s="179"/>
      <c r="C37" s="13" t="s">
        <v>19</v>
      </c>
      <c r="D37" s="14" t="s">
        <v>20</v>
      </c>
      <c r="E37" s="15">
        <v>7.0999999999999994E-2</v>
      </c>
      <c r="F37" s="80">
        <v>158.23965499999997</v>
      </c>
      <c r="G37" s="130">
        <v>0</v>
      </c>
      <c r="H37" s="15">
        <f t="shared" si="2"/>
        <v>0</v>
      </c>
      <c r="I37" s="70">
        <f t="shared" si="3"/>
        <v>0</v>
      </c>
      <c r="J37" s="7"/>
    </row>
    <row r="38" spans="2:10" ht="15.6" customHeight="1">
      <c r="B38" s="179"/>
      <c r="C38" s="13" t="s">
        <v>21</v>
      </c>
      <c r="D38" s="14" t="s">
        <v>22</v>
      </c>
      <c r="E38" s="15">
        <v>9.6000000000000002E-2</v>
      </c>
      <c r="F38" s="80">
        <v>211.30111500000001</v>
      </c>
      <c r="G38" s="130">
        <v>0</v>
      </c>
      <c r="H38" s="15">
        <f t="shared" si="2"/>
        <v>0</v>
      </c>
      <c r="I38" s="70">
        <f t="shared" si="3"/>
        <v>0</v>
      </c>
      <c r="J38" s="7"/>
    </row>
    <row r="39" spans="2:10" ht="15.6" customHeight="1">
      <c r="B39" s="179"/>
      <c r="C39" s="13" t="s">
        <v>23</v>
      </c>
      <c r="D39" s="14" t="s">
        <v>24</v>
      </c>
      <c r="E39" s="15">
        <v>1.9E-2</v>
      </c>
      <c r="F39" s="80">
        <v>42.230989999999998</v>
      </c>
      <c r="G39" s="130">
        <v>0</v>
      </c>
      <c r="H39" s="15">
        <f t="shared" si="2"/>
        <v>0</v>
      </c>
      <c r="I39" s="70">
        <f t="shared" si="3"/>
        <v>0</v>
      </c>
      <c r="J39" s="7"/>
    </row>
    <row r="40" spans="2:10" ht="15.6" customHeight="1">
      <c r="B40" s="179"/>
      <c r="C40" s="13" t="s">
        <v>25</v>
      </c>
      <c r="D40" s="14" t="s">
        <v>26</v>
      </c>
      <c r="E40" s="15">
        <v>1.9E-2</v>
      </c>
      <c r="F40" s="80">
        <v>42.230989999999998</v>
      </c>
      <c r="G40" s="130">
        <v>0</v>
      </c>
      <c r="H40" s="15">
        <f t="shared" si="2"/>
        <v>0</v>
      </c>
      <c r="I40" s="70">
        <f t="shared" si="3"/>
        <v>0</v>
      </c>
      <c r="J40" s="7"/>
    </row>
    <row r="41" spans="2:10" ht="15.6" customHeight="1">
      <c r="B41" s="179"/>
      <c r="C41" s="13" t="s">
        <v>362</v>
      </c>
      <c r="D41" s="14" t="s">
        <v>426</v>
      </c>
      <c r="E41" s="15">
        <v>0.10199999999999999</v>
      </c>
      <c r="F41" s="80">
        <v>234.50569999999999</v>
      </c>
      <c r="G41" s="130">
        <v>0</v>
      </c>
      <c r="H41" s="15">
        <f t="shared" si="2"/>
        <v>0</v>
      </c>
      <c r="I41" s="70">
        <f t="shared" si="3"/>
        <v>0</v>
      </c>
      <c r="J41" s="7"/>
    </row>
    <row r="42" spans="2:10" ht="15.6" customHeight="1">
      <c r="B42" s="179"/>
      <c r="C42" s="13" t="s">
        <v>421</v>
      </c>
      <c r="D42" s="14" t="s">
        <v>427</v>
      </c>
      <c r="E42" s="15">
        <v>0.36</v>
      </c>
      <c r="F42" s="80">
        <v>824.39198999999985</v>
      </c>
      <c r="G42" s="130">
        <v>0</v>
      </c>
      <c r="H42" s="15">
        <f t="shared" si="2"/>
        <v>0</v>
      </c>
      <c r="I42" s="70">
        <f t="shared" si="3"/>
        <v>0</v>
      </c>
      <c r="J42" s="7"/>
    </row>
    <row r="43" spans="2:10" ht="15.6" customHeight="1">
      <c r="B43" s="179"/>
      <c r="C43" s="13" t="s">
        <v>363</v>
      </c>
      <c r="D43" s="14" t="s">
        <v>428</v>
      </c>
      <c r="E43" s="15">
        <v>0.10199999999999999</v>
      </c>
      <c r="F43" s="80">
        <v>234.50569999999999</v>
      </c>
      <c r="G43" s="130">
        <v>0</v>
      </c>
      <c r="H43" s="15">
        <f t="shared" si="2"/>
        <v>0</v>
      </c>
      <c r="I43" s="70">
        <f t="shared" si="3"/>
        <v>0</v>
      </c>
      <c r="J43" s="7"/>
    </row>
    <row r="44" spans="2:10" ht="15.6" customHeight="1">
      <c r="B44" s="180"/>
      <c r="C44" s="13" t="s">
        <v>364</v>
      </c>
      <c r="D44" s="14" t="s">
        <v>429</v>
      </c>
      <c r="E44" s="15">
        <v>0.1</v>
      </c>
      <c r="F44" s="80">
        <v>228.86230499999996</v>
      </c>
      <c r="G44" s="130">
        <v>0</v>
      </c>
      <c r="H44" s="15">
        <f t="shared" si="2"/>
        <v>0</v>
      </c>
      <c r="I44" s="70">
        <f t="shared" si="3"/>
        <v>0</v>
      </c>
      <c r="J44" s="7"/>
    </row>
    <row r="45" spans="2:10" ht="15.6" customHeight="1" thickBot="1">
      <c r="B45" s="10" t="s">
        <v>6</v>
      </c>
      <c r="C45" s="10" t="s">
        <v>7</v>
      </c>
      <c r="D45" s="20" t="s">
        <v>8</v>
      </c>
      <c r="E45" s="11" t="s">
        <v>0</v>
      </c>
      <c r="F45" s="50"/>
      <c r="G45" s="58" t="s">
        <v>126</v>
      </c>
      <c r="H45" s="57" t="s">
        <v>127</v>
      </c>
      <c r="I45" s="12" t="s">
        <v>128</v>
      </c>
      <c r="J45" s="7"/>
    </row>
    <row r="46" spans="2:10" ht="15.6" customHeight="1">
      <c r="B46" s="216" t="s">
        <v>27</v>
      </c>
      <c r="C46" s="13" t="s">
        <v>28</v>
      </c>
      <c r="D46" s="14" t="s">
        <v>356</v>
      </c>
      <c r="E46" s="15">
        <v>6.2E-2</v>
      </c>
      <c r="F46" s="82">
        <v>137.47352999999998</v>
      </c>
      <c r="G46" s="130">
        <v>0</v>
      </c>
      <c r="H46" s="15">
        <f>SUM(E46*G46)</f>
        <v>0</v>
      </c>
      <c r="I46" s="70">
        <f>SUM(F46*G46)</f>
        <v>0</v>
      </c>
      <c r="J46" s="7"/>
    </row>
    <row r="47" spans="2:10" ht="15.6" customHeight="1">
      <c r="B47" s="181"/>
      <c r="C47" s="13" t="s">
        <v>29</v>
      </c>
      <c r="D47" s="14" t="s">
        <v>357</v>
      </c>
      <c r="E47" s="15">
        <v>0.129</v>
      </c>
      <c r="F47" s="80">
        <v>287.22492000000011</v>
      </c>
      <c r="G47" s="130">
        <v>0</v>
      </c>
      <c r="H47" s="15">
        <f>SUM(E47*G47)</f>
        <v>0</v>
      </c>
      <c r="I47" s="70">
        <f>SUM(F47*G47)</f>
        <v>0</v>
      </c>
      <c r="J47" s="7"/>
    </row>
    <row r="48" spans="2:10" ht="15.6" customHeight="1">
      <c r="B48" s="181"/>
      <c r="C48" s="13" t="s">
        <v>30</v>
      </c>
      <c r="D48" s="14" t="s">
        <v>31</v>
      </c>
      <c r="E48" s="15">
        <v>0.13300000000000001</v>
      </c>
      <c r="F48" s="80">
        <v>297.16057500000005</v>
      </c>
      <c r="G48" s="130">
        <v>0</v>
      </c>
      <c r="H48" s="15">
        <f>SUM(E48*G48)</f>
        <v>0</v>
      </c>
      <c r="I48" s="70">
        <f>SUM(F48*G48)</f>
        <v>0</v>
      </c>
      <c r="J48" s="7"/>
    </row>
    <row r="49" spans="2:10" ht="15.6" customHeight="1" thickBot="1">
      <c r="B49" s="10" t="s">
        <v>6</v>
      </c>
      <c r="C49" s="10" t="s">
        <v>7</v>
      </c>
      <c r="D49" s="20" t="s">
        <v>8</v>
      </c>
      <c r="E49" s="11" t="s">
        <v>0</v>
      </c>
      <c r="F49" s="50"/>
      <c r="G49" s="58" t="s">
        <v>126</v>
      </c>
      <c r="H49" s="57" t="s">
        <v>127</v>
      </c>
      <c r="I49" s="12" t="s">
        <v>128</v>
      </c>
      <c r="J49" s="7"/>
    </row>
    <row r="50" spans="2:10" ht="15.6" customHeight="1">
      <c r="B50" s="212" t="s">
        <v>32</v>
      </c>
      <c r="C50" s="13" t="s">
        <v>33</v>
      </c>
      <c r="D50" s="14" t="s">
        <v>34</v>
      </c>
      <c r="E50" s="15">
        <v>7.1999999999999995E-2</v>
      </c>
      <c r="F50" s="82">
        <v>159.34480500000001</v>
      </c>
      <c r="G50" s="130">
        <v>0</v>
      </c>
      <c r="H50" s="15">
        <f t="shared" ref="H50:H74" si="4">SUM(E50*G50)</f>
        <v>0</v>
      </c>
      <c r="I50" s="70">
        <f t="shared" ref="I50:I74" si="5">SUM(F50*G50)</f>
        <v>0</v>
      </c>
      <c r="J50" s="7"/>
    </row>
    <row r="51" spans="2:10" ht="15.6" customHeight="1">
      <c r="B51" s="179"/>
      <c r="C51" s="13" t="s">
        <v>35</v>
      </c>
      <c r="D51" s="14" t="s">
        <v>36</v>
      </c>
      <c r="E51" s="15">
        <v>7.1999999999999995E-2</v>
      </c>
      <c r="F51" s="80">
        <v>159.34480500000001</v>
      </c>
      <c r="G51" s="130">
        <v>0</v>
      </c>
      <c r="H51" s="15">
        <f t="shared" si="4"/>
        <v>0</v>
      </c>
      <c r="I51" s="70">
        <f t="shared" si="5"/>
        <v>0</v>
      </c>
      <c r="J51" s="7"/>
    </row>
    <row r="52" spans="2:10" ht="15.6" customHeight="1">
      <c r="B52" s="179"/>
      <c r="C52" s="13" t="s">
        <v>37</v>
      </c>
      <c r="D52" s="14" t="s">
        <v>38</v>
      </c>
      <c r="E52" s="15">
        <v>6.9000000000000006E-2</v>
      </c>
      <c r="F52" s="80">
        <v>153.719235</v>
      </c>
      <c r="G52" s="130">
        <v>0</v>
      </c>
      <c r="H52" s="15">
        <f t="shared" si="4"/>
        <v>0</v>
      </c>
      <c r="I52" s="70">
        <f t="shared" si="5"/>
        <v>0</v>
      </c>
      <c r="J52" s="7"/>
    </row>
    <row r="53" spans="2:10" ht="15.6" customHeight="1">
      <c r="B53" s="179"/>
      <c r="C53" s="13" t="s">
        <v>39</v>
      </c>
      <c r="D53" s="14" t="s">
        <v>40</v>
      </c>
      <c r="E53" s="15">
        <v>7.3999999999999996E-2</v>
      </c>
      <c r="F53" s="80">
        <v>163.65488999999997</v>
      </c>
      <c r="G53" s="130">
        <v>0</v>
      </c>
      <c r="H53" s="15">
        <f t="shared" si="4"/>
        <v>0</v>
      </c>
      <c r="I53" s="70">
        <f t="shared" si="5"/>
        <v>0</v>
      </c>
      <c r="J53" s="7"/>
    </row>
    <row r="54" spans="2:10" ht="15.6" customHeight="1">
      <c r="B54" s="179"/>
      <c r="C54" s="13" t="s">
        <v>41</v>
      </c>
      <c r="D54" s="14" t="s">
        <v>42</v>
      </c>
      <c r="E54" s="15">
        <v>5.1999999999999998E-2</v>
      </c>
      <c r="F54" s="80">
        <v>114.70743999999999</v>
      </c>
      <c r="G54" s="130">
        <v>0</v>
      </c>
      <c r="H54" s="15">
        <f t="shared" si="4"/>
        <v>0</v>
      </c>
      <c r="I54" s="70">
        <f t="shared" si="5"/>
        <v>0</v>
      </c>
      <c r="J54" s="7"/>
    </row>
    <row r="55" spans="2:10" ht="15.6" customHeight="1">
      <c r="B55" s="179"/>
      <c r="C55" s="13" t="s">
        <v>43</v>
      </c>
      <c r="D55" s="14" t="s">
        <v>358</v>
      </c>
      <c r="E55" s="15">
        <v>0.122</v>
      </c>
      <c r="F55" s="80">
        <v>272.76884499999994</v>
      </c>
      <c r="G55" s="130">
        <v>0</v>
      </c>
      <c r="H55" s="15">
        <f t="shared" si="4"/>
        <v>0</v>
      </c>
      <c r="I55" s="70">
        <f t="shared" si="5"/>
        <v>0</v>
      </c>
      <c r="J55" s="7"/>
    </row>
    <row r="56" spans="2:10" ht="15.6" customHeight="1">
      <c r="B56" s="179"/>
      <c r="C56" s="13" t="s">
        <v>44</v>
      </c>
      <c r="D56" s="14" t="s">
        <v>45</v>
      </c>
      <c r="E56" s="15">
        <v>0.122</v>
      </c>
      <c r="F56" s="80">
        <v>272.76884499999994</v>
      </c>
      <c r="G56" s="130">
        <v>0</v>
      </c>
      <c r="H56" s="15">
        <f t="shared" si="4"/>
        <v>0</v>
      </c>
      <c r="I56" s="70">
        <f t="shared" si="5"/>
        <v>0</v>
      </c>
      <c r="J56" s="7"/>
    </row>
    <row r="57" spans="2:10" ht="15.6" customHeight="1">
      <c r="B57" s="179"/>
      <c r="C57" s="13" t="s">
        <v>46</v>
      </c>
      <c r="D57" s="14" t="s">
        <v>47</v>
      </c>
      <c r="E57" s="15">
        <v>6.2E-2</v>
      </c>
      <c r="F57" s="80">
        <v>138.36834500000001</v>
      </c>
      <c r="G57" s="130">
        <v>0</v>
      </c>
      <c r="H57" s="15">
        <f t="shared" si="4"/>
        <v>0</v>
      </c>
      <c r="I57" s="70">
        <f t="shared" si="5"/>
        <v>0</v>
      </c>
      <c r="J57" s="7"/>
    </row>
    <row r="58" spans="2:10" ht="15.6" customHeight="1">
      <c r="B58" s="179"/>
      <c r="C58" s="13" t="s">
        <v>48</v>
      </c>
      <c r="D58" s="14" t="s">
        <v>359</v>
      </c>
      <c r="E58" s="15">
        <v>9.8000000000000004E-2</v>
      </c>
      <c r="F58" s="80">
        <v>217.6753350000001</v>
      </c>
      <c r="G58" s="130">
        <v>0</v>
      </c>
      <c r="H58" s="15">
        <f t="shared" si="4"/>
        <v>0</v>
      </c>
      <c r="I58" s="70">
        <f t="shared" si="5"/>
        <v>0</v>
      </c>
      <c r="J58" s="7"/>
    </row>
    <row r="59" spans="2:10" ht="15.6" customHeight="1">
      <c r="B59" s="179"/>
      <c r="C59" s="13" t="s">
        <v>49</v>
      </c>
      <c r="D59" s="14" t="s">
        <v>50</v>
      </c>
      <c r="E59" s="15">
        <v>0.107</v>
      </c>
      <c r="F59" s="80">
        <v>237.30422499999997</v>
      </c>
      <c r="G59" s="130">
        <v>0</v>
      </c>
      <c r="H59" s="15">
        <f t="shared" si="4"/>
        <v>0</v>
      </c>
      <c r="I59" s="70">
        <f t="shared" si="5"/>
        <v>0</v>
      </c>
      <c r="J59" s="7"/>
    </row>
    <row r="60" spans="2:10" ht="15.6" customHeight="1">
      <c r="B60" s="179"/>
      <c r="C60" s="13" t="s">
        <v>51</v>
      </c>
      <c r="D60" s="14" t="s">
        <v>52</v>
      </c>
      <c r="E60" s="15">
        <v>0.106</v>
      </c>
      <c r="F60" s="80">
        <v>233.02622500000001</v>
      </c>
      <c r="G60" s="130">
        <v>0</v>
      </c>
      <c r="H60" s="15">
        <f t="shared" si="4"/>
        <v>0</v>
      </c>
      <c r="I60" s="70">
        <f t="shared" si="5"/>
        <v>0</v>
      </c>
      <c r="J60" s="7"/>
    </row>
    <row r="61" spans="2:10" ht="15.6" customHeight="1">
      <c r="B61" s="179"/>
      <c r="C61" s="13" t="s">
        <v>53</v>
      </c>
      <c r="D61" s="14" t="s">
        <v>54</v>
      </c>
      <c r="E61" s="15">
        <v>0.13600000000000001</v>
      </c>
      <c r="F61" s="80">
        <v>300.42968000000002</v>
      </c>
      <c r="G61" s="130">
        <v>0</v>
      </c>
      <c r="H61" s="15">
        <f t="shared" si="4"/>
        <v>0</v>
      </c>
      <c r="I61" s="70">
        <f t="shared" si="5"/>
        <v>0</v>
      </c>
      <c r="J61" s="7"/>
    </row>
    <row r="62" spans="2:10" ht="15.6" customHeight="1">
      <c r="B62" s="179"/>
      <c r="C62" s="13" t="s">
        <v>55</v>
      </c>
      <c r="D62" s="14" t="s">
        <v>56</v>
      </c>
      <c r="E62" s="15">
        <v>0.13300000000000001</v>
      </c>
      <c r="F62" s="80">
        <v>295.35668499999986</v>
      </c>
      <c r="G62" s="130">
        <v>0</v>
      </c>
      <c r="H62" s="15">
        <f t="shared" si="4"/>
        <v>0</v>
      </c>
      <c r="I62" s="70">
        <f t="shared" si="5"/>
        <v>0</v>
      </c>
      <c r="J62" s="7"/>
    </row>
    <row r="63" spans="2:10" ht="15.6" customHeight="1">
      <c r="B63" s="179"/>
      <c r="C63" s="13" t="s">
        <v>57</v>
      </c>
      <c r="D63" s="14" t="s">
        <v>58</v>
      </c>
      <c r="E63" s="15">
        <v>0.06</v>
      </c>
      <c r="F63" s="80">
        <v>133.44151499999995</v>
      </c>
      <c r="G63" s="130">
        <v>0</v>
      </c>
      <c r="H63" s="15">
        <f t="shared" si="4"/>
        <v>0</v>
      </c>
      <c r="I63" s="70">
        <f t="shared" si="5"/>
        <v>0</v>
      </c>
      <c r="J63" s="7"/>
    </row>
    <row r="64" spans="2:10" ht="15.6" customHeight="1">
      <c r="B64" s="179"/>
      <c r="C64" s="13" t="s">
        <v>59</v>
      </c>
      <c r="D64" s="14" t="s">
        <v>60</v>
      </c>
      <c r="E64" s="15">
        <v>9.2999999999999999E-2</v>
      </c>
      <c r="F64" s="80">
        <v>206.78069499999998</v>
      </c>
      <c r="G64" s="130">
        <v>0</v>
      </c>
      <c r="H64" s="15">
        <f t="shared" si="4"/>
        <v>0</v>
      </c>
      <c r="I64" s="70">
        <f t="shared" si="5"/>
        <v>0</v>
      </c>
      <c r="J64" s="7"/>
    </row>
    <row r="65" spans="2:10" ht="15.6" customHeight="1">
      <c r="B65" s="179"/>
      <c r="C65" s="13" t="s">
        <v>61</v>
      </c>
      <c r="D65" s="14" t="s">
        <v>123</v>
      </c>
      <c r="E65" s="15">
        <v>0.12</v>
      </c>
      <c r="F65" s="80">
        <v>266.85094499999991</v>
      </c>
      <c r="G65" s="130">
        <v>0</v>
      </c>
      <c r="H65" s="15">
        <f t="shared" si="4"/>
        <v>0</v>
      </c>
      <c r="I65" s="70">
        <f t="shared" si="5"/>
        <v>0</v>
      </c>
      <c r="J65" s="7"/>
    </row>
    <row r="66" spans="2:10" ht="15.6" customHeight="1">
      <c r="B66" s="179"/>
      <c r="C66" s="13" t="s">
        <v>62</v>
      </c>
      <c r="D66" s="14" t="s">
        <v>124</v>
      </c>
      <c r="E66" s="15">
        <v>0.127</v>
      </c>
      <c r="F66" s="80">
        <v>282.49416499999995</v>
      </c>
      <c r="G66" s="130">
        <v>0</v>
      </c>
      <c r="H66" s="15">
        <f t="shared" si="4"/>
        <v>0</v>
      </c>
      <c r="I66" s="70">
        <f t="shared" si="5"/>
        <v>0</v>
      </c>
      <c r="J66" s="7"/>
    </row>
    <row r="67" spans="2:10" ht="15.6" customHeight="1">
      <c r="B67" s="179"/>
      <c r="C67" s="13" t="s">
        <v>63</v>
      </c>
      <c r="D67" s="14" t="s">
        <v>125</v>
      </c>
      <c r="E67" s="15">
        <v>0.12</v>
      </c>
      <c r="F67" s="80">
        <v>266.83311999999989</v>
      </c>
      <c r="G67" s="130">
        <v>0</v>
      </c>
      <c r="H67" s="15">
        <f t="shared" si="4"/>
        <v>0</v>
      </c>
      <c r="I67" s="70">
        <f t="shared" si="5"/>
        <v>0</v>
      </c>
      <c r="J67" s="7"/>
    </row>
    <row r="68" spans="2:10" ht="15.6" customHeight="1">
      <c r="B68" s="179"/>
      <c r="C68" s="138" t="s">
        <v>64</v>
      </c>
      <c r="D68" s="137" t="s">
        <v>65</v>
      </c>
      <c r="E68" s="136">
        <v>0.08</v>
      </c>
      <c r="F68" s="80">
        <v>177.90063000000004</v>
      </c>
      <c r="G68" s="130">
        <v>0</v>
      </c>
      <c r="H68" s="15">
        <f t="shared" si="4"/>
        <v>0</v>
      </c>
      <c r="I68" s="70">
        <f t="shared" si="5"/>
        <v>0</v>
      </c>
      <c r="J68" s="7"/>
    </row>
    <row r="69" spans="2:10" ht="15.6" customHeight="1">
      <c r="B69" s="179"/>
      <c r="C69" s="13" t="s">
        <v>66</v>
      </c>
      <c r="D69" s="14" t="s">
        <v>67</v>
      </c>
      <c r="E69" s="15">
        <v>0.30299999999999999</v>
      </c>
      <c r="F69" s="80">
        <v>674.06663499999968</v>
      </c>
      <c r="G69" s="130">
        <v>0</v>
      </c>
      <c r="H69" s="15">
        <f t="shared" si="4"/>
        <v>0</v>
      </c>
      <c r="I69" s="70">
        <f t="shared" si="5"/>
        <v>0</v>
      </c>
      <c r="J69" s="7"/>
    </row>
    <row r="70" spans="2:10" ht="15.6" customHeight="1">
      <c r="B70" s="179"/>
      <c r="C70" s="13" t="s">
        <v>259</v>
      </c>
      <c r="D70" s="14" t="s">
        <v>332</v>
      </c>
      <c r="E70" s="15">
        <v>0.25</v>
      </c>
      <c r="F70" s="80">
        <v>555.9474899999999</v>
      </c>
      <c r="G70" s="130">
        <v>0</v>
      </c>
      <c r="H70" s="15">
        <f t="shared" si="4"/>
        <v>0</v>
      </c>
      <c r="I70" s="70">
        <f t="shared" si="5"/>
        <v>0</v>
      </c>
      <c r="J70" s="7"/>
    </row>
    <row r="71" spans="2:10" ht="15.6" customHeight="1">
      <c r="B71" s="179"/>
      <c r="C71" s="13" t="s">
        <v>395</v>
      </c>
      <c r="D71" s="14" t="s">
        <v>396</v>
      </c>
      <c r="E71" s="15">
        <v>0.14699999999999999</v>
      </c>
      <c r="F71" s="80">
        <v>326.95615037037044</v>
      </c>
      <c r="G71" s="130">
        <v>0</v>
      </c>
      <c r="H71" s="15">
        <f t="shared" si="4"/>
        <v>0</v>
      </c>
      <c r="I71" s="70">
        <f t="shared" si="5"/>
        <v>0</v>
      </c>
      <c r="J71" s="7"/>
    </row>
    <row r="72" spans="2:10" ht="15.6" customHeight="1">
      <c r="B72" s="179"/>
      <c r="C72" s="13" t="s">
        <v>413</v>
      </c>
      <c r="D72" s="14" t="s">
        <v>414</v>
      </c>
      <c r="E72" s="15">
        <v>0.154</v>
      </c>
      <c r="F72" s="80">
        <v>342.42157142857138</v>
      </c>
      <c r="G72" s="130">
        <v>0</v>
      </c>
      <c r="H72" s="15">
        <f t="shared" si="4"/>
        <v>0</v>
      </c>
      <c r="I72" s="70">
        <f t="shared" si="5"/>
        <v>0</v>
      </c>
      <c r="J72" s="7"/>
    </row>
    <row r="73" spans="2:10" ht="15.6" customHeight="1">
      <c r="B73" s="179"/>
      <c r="C73" s="13" t="s">
        <v>424</v>
      </c>
      <c r="D73" s="14" t="s">
        <v>423</v>
      </c>
      <c r="E73" s="15">
        <v>0.33400000000000002</v>
      </c>
      <c r="F73" s="80">
        <v>742.71070999999984</v>
      </c>
      <c r="G73" s="130">
        <v>0</v>
      </c>
      <c r="H73" s="15">
        <f t="shared" ref="H73" si="6">SUM(E73*G73)</f>
        <v>0</v>
      </c>
      <c r="I73" s="70">
        <f t="shared" ref="I73" si="7">SUM(F73*G73)</f>
        <v>0</v>
      </c>
      <c r="J73" s="7"/>
    </row>
    <row r="74" spans="2:10" ht="15.6" customHeight="1">
      <c r="B74" s="180"/>
      <c r="C74" s="13" t="s">
        <v>457</v>
      </c>
      <c r="D74" s="14" t="s">
        <v>447</v>
      </c>
      <c r="E74" s="15">
        <v>0.14000000000000001</v>
      </c>
      <c r="F74" s="80">
        <v>311.33</v>
      </c>
      <c r="G74" s="130">
        <v>0</v>
      </c>
      <c r="H74" s="15">
        <f t="shared" si="4"/>
        <v>0</v>
      </c>
      <c r="I74" s="70">
        <f t="shared" si="5"/>
        <v>0</v>
      </c>
      <c r="J74" s="7"/>
    </row>
    <row r="75" spans="2:10" ht="15.6" customHeight="1" thickBot="1">
      <c r="B75" s="10" t="s">
        <v>6</v>
      </c>
      <c r="C75" s="10" t="s">
        <v>7</v>
      </c>
      <c r="D75" s="20" t="s">
        <v>8</v>
      </c>
      <c r="E75" s="56" t="s">
        <v>0</v>
      </c>
      <c r="F75" s="50"/>
      <c r="G75" s="58" t="s">
        <v>126</v>
      </c>
      <c r="H75" s="57" t="s">
        <v>127</v>
      </c>
      <c r="I75" s="12" t="s">
        <v>128</v>
      </c>
      <c r="J75" s="7"/>
    </row>
    <row r="76" spans="2:10" ht="15.6" customHeight="1">
      <c r="B76" s="212" t="s">
        <v>415</v>
      </c>
      <c r="C76" s="13" t="s">
        <v>68</v>
      </c>
      <c r="D76" s="14" t="s">
        <v>69</v>
      </c>
      <c r="E76" s="15">
        <v>0.122</v>
      </c>
      <c r="F76" s="82">
        <v>272.76884499999994</v>
      </c>
      <c r="G76" s="130">
        <v>0</v>
      </c>
      <c r="H76" s="15">
        <f t="shared" ref="H76:H82" si="8">SUM(E76*G76)</f>
        <v>0</v>
      </c>
      <c r="I76" s="70">
        <f t="shared" ref="I76:I82" si="9">SUM(F76*G76)</f>
        <v>0</v>
      </c>
      <c r="J76" s="7"/>
    </row>
    <row r="77" spans="2:10" ht="15.6" customHeight="1">
      <c r="B77" s="179"/>
      <c r="C77" s="13" t="s">
        <v>70</v>
      </c>
      <c r="D77" s="14" t="s">
        <v>71</v>
      </c>
      <c r="E77" s="15">
        <v>0.16700000000000001</v>
      </c>
      <c r="F77" s="80">
        <v>371.15214999999989</v>
      </c>
      <c r="G77" s="130">
        <v>0</v>
      </c>
      <c r="H77" s="15">
        <f t="shared" si="8"/>
        <v>0</v>
      </c>
      <c r="I77" s="70">
        <f t="shared" si="9"/>
        <v>0</v>
      </c>
      <c r="J77" s="7"/>
    </row>
    <row r="78" spans="2:10" ht="15.6" customHeight="1">
      <c r="B78" s="179"/>
      <c r="C78" s="133">
        <v>463</v>
      </c>
      <c r="D78" s="132" t="s">
        <v>72</v>
      </c>
      <c r="E78" s="131">
        <v>0.114</v>
      </c>
      <c r="F78" s="80">
        <v>253.46793499999993</v>
      </c>
      <c r="G78" s="130">
        <v>0</v>
      </c>
      <c r="H78" s="15">
        <f t="shared" si="8"/>
        <v>0</v>
      </c>
      <c r="I78" s="70">
        <f t="shared" si="9"/>
        <v>0</v>
      </c>
      <c r="J78" s="7"/>
    </row>
    <row r="79" spans="2:10" ht="15.6" customHeight="1">
      <c r="B79" s="179"/>
      <c r="C79" s="133">
        <v>464</v>
      </c>
      <c r="D79" s="132" t="s">
        <v>73</v>
      </c>
      <c r="E79" s="131">
        <v>0.115</v>
      </c>
      <c r="F79" s="80">
        <v>255.58197999999993</v>
      </c>
      <c r="G79" s="130">
        <v>0</v>
      </c>
      <c r="H79" s="15">
        <f t="shared" si="8"/>
        <v>0</v>
      </c>
      <c r="I79" s="70">
        <f t="shared" si="9"/>
        <v>0</v>
      </c>
      <c r="J79" s="7"/>
    </row>
    <row r="80" spans="2:10" ht="15.6" customHeight="1">
      <c r="B80" s="179"/>
      <c r="C80" s="133">
        <v>470</v>
      </c>
      <c r="D80" s="132" t="s">
        <v>74</v>
      </c>
      <c r="E80" s="131">
        <v>0.122</v>
      </c>
      <c r="F80" s="80">
        <v>271.22519999999997</v>
      </c>
      <c r="G80" s="130">
        <v>0</v>
      </c>
      <c r="H80" s="15">
        <f t="shared" si="8"/>
        <v>0</v>
      </c>
      <c r="I80" s="70">
        <f t="shared" si="9"/>
        <v>0</v>
      </c>
      <c r="J80" s="7"/>
    </row>
    <row r="81" spans="2:10" ht="15.6" customHeight="1">
      <c r="B81" s="179"/>
      <c r="C81" s="133">
        <v>471</v>
      </c>
      <c r="D81" s="132" t="s">
        <v>75</v>
      </c>
      <c r="E81" s="131">
        <v>0.122</v>
      </c>
      <c r="F81" s="80">
        <v>271.22519999999997</v>
      </c>
      <c r="G81" s="130">
        <v>0</v>
      </c>
      <c r="H81" s="15">
        <f t="shared" si="8"/>
        <v>0</v>
      </c>
      <c r="I81" s="70">
        <f t="shared" si="9"/>
        <v>0</v>
      </c>
      <c r="J81" s="7"/>
    </row>
    <row r="82" spans="2:10" ht="15.6" customHeight="1">
      <c r="B82" s="180"/>
      <c r="C82" s="133">
        <v>520</v>
      </c>
      <c r="D82" s="14" t="s">
        <v>333</v>
      </c>
      <c r="E82" s="131">
        <v>2.1000000000000001E-2</v>
      </c>
      <c r="F82" s="80">
        <v>46.605244999999996</v>
      </c>
      <c r="G82" s="130">
        <v>0</v>
      </c>
      <c r="H82" s="15">
        <f t="shared" si="8"/>
        <v>0</v>
      </c>
      <c r="I82" s="70">
        <f t="shared" si="9"/>
        <v>0</v>
      </c>
      <c r="J82" s="7"/>
    </row>
    <row r="83" spans="2:10" ht="15.6" customHeight="1" thickBot="1">
      <c r="B83" s="10" t="s">
        <v>6</v>
      </c>
      <c r="C83" s="10" t="s">
        <v>7</v>
      </c>
      <c r="D83" s="20" t="s">
        <v>8</v>
      </c>
      <c r="E83" s="56" t="s">
        <v>0</v>
      </c>
      <c r="F83" s="50"/>
      <c r="G83" s="58" t="s">
        <v>126</v>
      </c>
      <c r="H83" s="57" t="s">
        <v>127</v>
      </c>
      <c r="I83" s="12" t="s">
        <v>128</v>
      </c>
      <c r="J83" s="7"/>
    </row>
    <row r="84" spans="2:10" ht="15.6" customHeight="1">
      <c r="B84" s="212" t="s">
        <v>76</v>
      </c>
      <c r="C84" s="13" t="s">
        <v>77</v>
      </c>
      <c r="D84" s="14" t="s">
        <v>78</v>
      </c>
      <c r="E84" s="15">
        <v>7.9000000000000001E-2</v>
      </c>
      <c r="F84" s="82">
        <v>176.48532499999993</v>
      </c>
      <c r="G84" s="130">
        <v>0</v>
      </c>
      <c r="H84" s="15">
        <f t="shared" ref="H84:H95" si="10">SUM(E84*G84)</f>
        <v>0</v>
      </c>
      <c r="I84" s="70">
        <f t="shared" ref="I84:I95" si="11">SUM(F84*G84)</f>
        <v>0</v>
      </c>
      <c r="J84" s="7"/>
    </row>
    <row r="85" spans="2:10" ht="15.6" customHeight="1">
      <c r="B85" s="179"/>
      <c r="C85" s="13" t="s">
        <v>79</v>
      </c>
      <c r="D85" s="14" t="s">
        <v>80</v>
      </c>
      <c r="E85" s="15">
        <v>0.08</v>
      </c>
      <c r="F85" s="80">
        <v>178.11096499999999</v>
      </c>
      <c r="G85" s="130">
        <v>0</v>
      </c>
      <c r="H85" s="15">
        <f t="shared" si="10"/>
        <v>0</v>
      </c>
      <c r="I85" s="70">
        <f t="shared" si="11"/>
        <v>0</v>
      </c>
      <c r="J85" s="7"/>
    </row>
    <row r="86" spans="2:10" ht="15.6" customHeight="1">
      <c r="B86" s="179"/>
      <c r="C86" s="13" t="s">
        <v>81</v>
      </c>
      <c r="D86" s="14" t="s">
        <v>82</v>
      </c>
      <c r="E86" s="15">
        <v>0.06</v>
      </c>
      <c r="F86" s="80">
        <v>133.847925</v>
      </c>
      <c r="G86" s="130">
        <v>0</v>
      </c>
      <c r="H86" s="15">
        <f t="shared" si="10"/>
        <v>0</v>
      </c>
      <c r="I86" s="70">
        <f t="shared" si="11"/>
        <v>0</v>
      </c>
      <c r="J86" s="7"/>
    </row>
    <row r="87" spans="2:10" ht="15.6" customHeight="1">
      <c r="B87" s="179"/>
      <c r="C87" s="13" t="s">
        <v>83</v>
      </c>
      <c r="D87" s="14" t="s">
        <v>84</v>
      </c>
      <c r="E87" s="15">
        <v>0.06</v>
      </c>
      <c r="F87" s="80">
        <v>133.847925</v>
      </c>
      <c r="G87" s="130">
        <v>0</v>
      </c>
      <c r="H87" s="15">
        <f t="shared" si="10"/>
        <v>0</v>
      </c>
      <c r="I87" s="70">
        <f t="shared" si="11"/>
        <v>0</v>
      </c>
      <c r="J87" s="7"/>
    </row>
    <row r="88" spans="2:10" ht="15.6" customHeight="1">
      <c r="B88" s="179"/>
      <c r="C88" s="13" t="s">
        <v>85</v>
      </c>
      <c r="D88" s="14" t="s">
        <v>86</v>
      </c>
      <c r="E88" s="15">
        <v>0.06</v>
      </c>
      <c r="F88" s="80">
        <v>133.847925</v>
      </c>
      <c r="G88" s="130">
        <v>0</v>
      </c>
      <c r="H88" s="15">
        <f t="shared" si="10"/>
        <v>0</v>
      </c>
      <c r="I88" s="70">
        <f t="shared" si="11"/>
        <v>0</v>
      </c>
      <c r="J88" s="7"/>
    </row>
    <row r="89" spans="2:10" ht="15.6" customHeight="1">
      <c r="B89" s="179"/>
      <c r="C89" s="13" t="s">
        <v>87</v>
      </c>
      <c r="D89" s="14" t="s">
        <v>88</v>
      </c>
      <c r="E89" s="15">
        <v>0.06</v>
      </c>
      <c r="F89" s="80">
        <v>133.847925</v>
      </c>
      <c r="G89" s="130">
        <v>0</v>
      </c>
      <c r="H89" s="15">
        <f t="shared" si="10"/>
        <v>0</v>
      </c>
      <c r="I89" s="70">
        <f t="shared" si="11"/>
        <v>0</v>
      </c>
      <c r="J89" s="7"/>
    </row>
    <row r="90" spans="2:10" ht="15.6" customHeight="1">
      <c r="B90" s="179"/>
      <c r="C90" s="13" t="s">
        <v>89</v>
      </c>
      <c r="D90" s="14" t="s">
        <v>90</v>
      </c>
      <c r="E90" s="15">
        <v>0.129</v>
      </c>
      <c r="F90" s="80">
        <v>287.04666999999989</v>
      </c>
      <c r="G90" s="130">
        <v>0</v>
      </c>
      <c r="H90" s="15">
        <f t="shared" si="10"/>
        <v>0</v>
      </c>
      <c r="I90" s="70">
        <f t="shared" si="11"/>
        <v>0</v>
      </c>
      <c r="J90" s="7"/>
    </row>
    <row r="91" spans="2:10" ht="15.6" customHeight="1">
      <c r="B91" s="179"/>
      <c r="C91" s="13" t="s">
        <v>91</v>
      </c>
      <c r="D91" s="14" t="s">
        <v>92</v>
      </c>
      <c r="E91" s="15">
        <v>0.13300000000000001</v>
      </c>
      <c r="F91" s="80">
        <v>297.16057500000005</v>
      </c>
      <c r="G91" s="130">
        <v>0</v>
      </c>
      <c r="H91" s="15">
        <f t="shared" si="10"/>
        <v>0</v>
      </c>
      <c r="I91" s="70">
        <f t="shared" si="11"/>
        <v>0</v>
      </c>
      <c r="J91" s="7"/>
    </row>
    <row r="92" spans="2:10" ht="15.6" customHeight="1">
      <c r="B92" s="179"/>
      <c r="C92" s="13" t="s">
        <v>93</v>
      </c>
      <c r="D92" s="14" t="s">
        <v>94</v>
      </c>
      <c r="E92" s="15">
        <v>0.09</v>
      </c>
      <c r="F92" s="80">
        <v>197.80402499999997</v>
      </c>
      <c r="G92" s="130">
        <v>0</v>
      </c>
      <c r="H92" s="15">
        <f t="shared" si="10"/>
        <v>0</v>
      </c>
      <c r="I92" s="70">
        <f t="shared" si="11"/>
        <v>0</v>
      </c>
      <c r="J92" s="7"/>
    </row>
    <row r="93" spans="2:10" ht="15.6" customHeight="1">
      <c r="B93" s="179"/>
      <c r="C93" s="13" t="s">
        <v>95</v>
      </c>
      <c r="D93" s="14" t="s">
        <v>96</v>
      </c>
      <c r="E93" s="15">
        <v>0.08</v>
      </c>
      <c r="F93" s="80">
        <v>175.96483499999994</v>
      </c>
      <c r="G93" s="130">
        <v>0</v>
      </c>
      <c r="H93" s="15">
        <f t="shared" si="10"/>
        <v>0</v>
      </c>
      <c r="I93" s="70">
        <f t="shared" si="11"/>
        <v>0</v>
      </c>
      <c r="J93" s="7"/>
    </row>
    <row r="94" spans="2:10" ht="15.6" customHeight="1">
      <c r="B94" s="179"/>
      <c r="C94" s="13" t="s">
        <v>97</v>
      </c>
      <c r="D94" s="14" t="s">
        <v>98</v>
      </c>
      <c r="E94" s="15">
        <v>6.4000000000000001E-2</v>
      </c>
      <c r="F94" s="80">
        <v>141.44137499999999</v>
      </c>
      <c r="G94" s="130">
        <v>0</v>
      </c>
      <c r="H94" s="15">
        <f t="shared" si="10"/>
        <v>0</v>
      </c>
      <c r="I94" s="70">
        <f t="shared" si="11"/>
        <v>0</v>
      </c>
      <c r="J94" s="7"/>
    </row>
    <row r="95" spans="2:10" ht="15.6" customHeight="1">
      <c r="B95" s="180"/>
      <c r="C95" s="13" t="s">
        <v>416</v>
      </c>
      <c r="D95" s="14" t="s">
        <v>430</v>
      </c>
      <c r="E95" s="15">
        <v>8.3000000000000004E-2</v>
      </c>
      <c r="F95" s="80">
        <v>184.68679571428569</v>
      </c>
      <c r="G95" s="130">
        <v>0</v>
      </c>
      <c r="H95" s="15">
        <f t="shared" si="10"/>
        <v>0</v>
      </c>
      <c r="I95" s="70">
        <f t="shared" si="11"/>
        <v>0</v>
      </c>
      <c r="J95" s="7"/>
    </row>
    <row r="96" spans="2:10" ht="15.6" customHeight="1">
      <c r="B96" s="10" t="s">
        <v>6</v>
      </c>
      <c r="C96" s="10" t="s">
        <v>7</v>
      </c>
      <c r="D96" s="20" t="s">
        <v>8</v>
      </c>
      <c r="E96" s="11" t="s">
        <v>0</v>
      </c>
      <c r="F96" s="50"/>
      <c r="G96" s="58" t="s">
        <v>126</v>
      </c>
      <c r="H96" s="57" t="s">
        <v>127</v>
      </c>
      <c r="I96" s="12" t="s">
        <v>128</v>
      </c>
      <c r="J96" s="7"/>
    </row>
    <row r="97" spans="2:10" ht="15.6" customHeight="1">
      <c r="B97" s="212" t="s">
        <v>400</v>
      </c>
      <c r="C97" s="135" t="s">
        <v>338</v>
      </c>
      <c r="D97" s="134" t="s">
        <v>369</v>
      </c>
      <c r="E97" s="15">
        <v>0.14499999999999999</v>
      </c>
      <c r="F97" s="81">
        <v>322.43285999999972</v>
      </c>
      <c r="G97" s="130">
        <v>0</v>
      </c>
      <c r="H97" s="15">
        <f t="shared" ref="H97:H102" si="12">SUM(E97*G97)</f>
        <v>0</v>
      </c>
      <c r="I97" s="70">
        <f t="shared" ref="I97:I102" si="13">SUM(F97*G97)</f>
        <v>0</v>
      </c>
      <c r="J97" s="7"/>
    </row>
    <row r="98" spans="2:10" ht="15.6" customHeight="1">
      <c r="B98" s="179"/>
      <c r="C98" s="135" t="s">
        <v>340</v>
      </c>
      <c r="D98" s="134" t="s">
        <v>387</v>
      </c>
      <c r="E98" s="15">
        <v>7.2999999999999995E-2</v>
      </c>
      <c r="F98" s="81">
        <v>162.28949499999985</v>
      </c>
      <c r="G98" s="130">
        <v>0</v>
      </c>
      <c r="H98" s="15">
        <f t="shared" si="12"/>
        <v>0</v>
      </c>
      <c r="I98" s="70">
        <f t="shared" si="13"/>
        <v>0</v>
      </c>
      <c r="J98" s="7"/>
    </row>
    <row r="99" spans="2:10" ht="15.6" customHeight="1">
      <c r="B99" s="179"/>
      <c r="C99" s="135" t="s">
        <v>341</v>
      </c>
      <c r="D99" s="134" t="s">
        <v>372</v>
      </c>
      <c r="E99" s="15">
        <v>8.6999999999999994E-2</v>
      </c>
      <c r="F99" s="81">
        <v>193.39768499999977</v>
      </c>
      <c r="G99" s="130">
        <v>0</v>
      </c>
      <c r="H99" s="15">
        <f t="shared" si="12"/>
        <v>0</v>
      </c>
      <c r="I99" s="70">
        <f t="shared" si="13"/>
        <v>0</v>
      </c>
      <c r="J99" s="7"/>
    </row>
    <row r="100" spans="2:10" ht="15.6" customHeight="1">
      <c r="B100" s="179"/>
      <c r="C100" s="135" t="s">
        <v>342</v>
      </c>
      <c r="D100" s="134" t="s">
        <v>375</v>
      </c>
      <c r="E100" s="15">
        <v>7.2999999999999995E-2</v>
      </c>
      <c r="F100" s="81">
        <v>162.28949499999985</v>
      </c>
      <c r="G100" s="130">
        <v>0</v>
      </c>
      <c r="H100" s="15">
        <f t="shared" si="12"/>
        <v>0</v>
      </c>
      <c r="I100" s="70">
        <f t="shared" si="13"/>
        <v>0</v>
      </c>
      <c r="J100" s="7"/>
    </row>
    <row r="101" spans="2:10" ht="15.6" customHeight="1">
      <c r="B101" s="179"/>
      <c r="C101" s="13" t="s">
        <v>397</v>
      </c>
      <c r="D101" s="14" t="s">
        <v>99</v>
      </c>
      <c r="E101" s="15">
        <v>6.4000000000000001E-2</v>
      </c>
      <c r="F101" s="81">
        <v>142.29861111111114</v>
      </c>
      <c r="G101" s="130">
        <v>0</v>
      </c>
      <c r="H101" s="15">
        <f t="shared" si="12"/>
        <v>0</v>
      </c>
      <c r="I101" s="70">
        <f t="shared" si="13"/>
        <v>0</v>
      </c>
      <c r="J101" s="7"/>
    </row>
    <row r="102" spans="2:10" ht="15.6" customHeight="1">
      <c r="B102" s="180"/>
      <c r="C102" s="13" t="s">
        <v>398</v>
      </c>
      <c r="D102" s="14" t="s">
        <v>399</v>
      </c>
      <c r="E102" s="15">
        <v>0.21</v>
      </c>
      <c r="F102" s="81">
        <v>466.99369037037042</v>
      </c>
      <c r="G102" s="130">
        <v>0</v>
      </c>
      <c r="H102" s="15">
        <f t="shared" si="12"/>
        <v>0</v>
      </c>
      <c r="I102" s="70">
        <f t="shared" si="13"/>
        <v>0</v>
      </c>
      <c r="J102" s="7"/>
    </row>
    <row r="103" spans="2:10" ht="15.6" customHeight="1">
      <c r="B103" s="10" t="s">
        <v>6</v>
      </c>
      <c r="C103" s="10" t="s">
        <v>7</v>
      </c>
      <c r="D103" s="20" t="s">
        <v>8</v>
      </c>
      <c r="E103" s="11" t="s">
        <v>0</v>
      </c>
      <c r="F103" s="50"/>
      <c r="G103" s="58" t="s">
        <v>126</v>
      </c>
      <c r="H103" s="57" t="s">
        <v>127</v>
      </c>
      <c r="I103" s="12" t="s">
        <v>128</v>
      </c>
      <c r="J103" s="7"/>
    </row>
    <row r="104" spans="2:10" ht="15.6" customHeight="1">
      <c r="B104" s="212" t="s">
        <v>361</v>
      </c>
      <c r="C104" s="135" t="s">
        <v>334</v>
      </c>
      <c r="D104" s="134" t="s">
        <v>365</v>
      </c>
      <c r="E104" s="15">
        <v>0.64600000000000002</v>
      </c>
      <c r="F104" s="90">
        <v>1435.5470699999987</v>
      </c>
      <c r="G104" s="130">
        <v>0</v>
      </c>
      <c r="H104" s="15">
        <f>SUM(E104*G104)</f>
        <v>0</v>
      </c>
      <c r="I104" s="70">
        <f>SUM(F104*G104)</f>
        <v>0</v>
      </c>
      <c r="J104" s="7"/>
    </row>
    <row r="105" spans="2:10" ht="15.6" customHeight="1">
      <c r="B105" s="179"/>
      <c r="C105" s="135" t="s">
        <v>335</v>
      </c>
      <c r="D105" s="134" t="s">
        <v>366</v>
      </c>
      <c r="E105" s="15">
        <v>0.107</v>
      </c>
      <c r="F105" s="81">
        <v>238.26320999999982</v>
      </c>
      <c r="G105" s="130">
        <v>0</v>
      </c>
      <c r="H105" s="15">
        <f>SUM(E105*G105)</f>
        <v>0</v>
      </c>
      <c r="I105" s="70">
        <f>SUM(F105*G105)</f>
        <v>0</v>
      </c>
      <c r="J105" s="7"/>
    </row>
    <row r="106" spans="2:10" ht="15.6" customHeight="1">
      <c r="B106" s="179"/>
      <c r="C106" s="135" t="s">
        <v>336</v>
      </c>
      <c r="D106" s="134" t="s">
        <v>367</v>
      </c>
      <c r="E106" s="15">
        <v>0.17899999999999999</v>
      </c>
      <c r="F106" s="81">
        <v>397.10534999999982</v>
      </c>
      <c r="G106" s="130">
        <v>0</v>
      </c>
      <c r="H106" s="15">
        <f>SUM(E106*G106)</f>
        <v>0</v>
      </c>
      <c r="I106" s="70">
        <f>SUM(F106*G106)</f>
        <v>0</v>
      </c>
      <c r="J106" s="7"/>
    </row>
    <row r="107" spans="2:10" ht="15.6" customHeight="1">
      <c r="B107" s="179"/>
      <c r="C107" s="135" t="s">
        <v>337</v>
      </c>
      <c r="D107" s="134" t="s">
        <v>368</v>
      </c>
      <c r="E107" s="15">
        <v>0.17899999999999999</v>
      </c>
      <c r="F107" s="81">
        <v>397.10534999999982</v>
      </c>
      <c r="G107" s="130">
        <v>0</v>
      </c>
      <c r="H107" s="15">
        <f>SUM(E107*G107)</f>
        <v>0</v>
      </c>
      <c r="I107" s="70">
        <f>SUM(F107*G107)</f>
        <v>0</v>
      </c>
      <c r="J107" s="7"/>
    </row>
    <row r="108" spans="2:10" ht="15.6" customHeight="1">
      <c r="B108" s="179"/>
      <c r="C108" s="135" t="s">
        <v>339</v>
      </c>
      <c r="D108" s="134" t="s">
        <v>386</v>
      </c>
      <c r="E108" s="15">
        <v>0.2</v>
      </c>
      <c r="F108" s="81">
        <v>444.75157499999972</v>
      </c>
      <c r="G108" s="130">
        <v>0</v>
      </c>
      <c r="H108" s="15">
        <f>SUM(E108*G108)</f>
        <v>0</v>
      </c>
      <c r="I108" s="70">
        <f>SUM(F108*G108)</f>
        <v>0</v>
      </c>
      <c r="J108" s="7"/>
    </row>
    <row r="109" spans="2:10" ht="15.6" customHeight="1">
      <c r="B109" s="10" t="s">
        <v>6</v>
      </c>
      <c r="C109" s="10" t="s">
        <v>7</v>
      </c>
      <c r="D109" s="20" t="s">
        <v>8</v>
      </c>
      <c r="E109" s="11" t="s">
        <v>0</v>
      </c>
      <c r="F109" s="50"/>
      <c r="G109" s="58" t="s">
        <v>126</v>
      </c>
      <c r="H109" s="57" t="s">
        <v>127</v>
      </c>
      <c r="I109" s="12" t="s">
        <v>128</v>
      </c>
      <c r="J109" s="7"/>
    </row>
    <row r="110" spans="2:10" ht="15.6" customHeight="1">
      <c r="B110" s="179" t="s">
        <v>100</v>
      </c>
      <c r="C110" s="13" t="s">
        <v>101</v>
      </c>
      <c r="D110" s="14" t="s">
        <v>102</v>
      </c>
      <c r="E110" s="15">
        <v>1.4E-2</v>
      </c>
      <c r="F110" s="80">
        <v>31.254354999999986</v>
      </c>
      <c r="G110" s="130">
        <v>0</v>
      </c>
      <c r="H110" s="15">
        <f t="shared" ref="H110:H124" si="14">SUM(E110*G110)</f>
        <v>0</v>
      </c>
      <c r="I110" s="70">
        <f t="shared" ref="I110:I124" si="15">SUM(F110*G110)</f>
        <v>0</v>
      </c>
      <c r="J110" s="7"/>
    </row>
    <row r="111" spans="2:10" ht="15.6" customHeight="1">
      <c r="B111" s="179"/>
      <c r="C111" s="13" t="s">
        <v>103</v>
      </c>
      <c r="D111" s="14" t="s">
        <v>104</v>
      </c>
      <c r="E111" s="15">
        <v>3.1E-2</v>
      </c>
      <c r="F111" s="80">
        <v>68.997010000000003</v>
      </c>
      <c r="G111" s="130">
        <v>0</v>
      </c>
      <c r="H111" s="15">
        <f t="shared" si="14"/>
        <v>0</v>
      </c>
      <c r="I111" s="70">
        <f t="shared" si="15"/>
        <v>0</v>
      </c>
      <c r="J111" s="7"/>
    </row>
    <row r="112" spans="2:10" ht="15.6" customHeight="1">
      <c r="B112" s="179"/>
      <c r="C112" s="13" t="s">
        <v>105</v>
      </c>
      <c r="D112" s="14" t="s">
        <v>106</v>
      </c>
      <c r="E112" s="15">
        <v>0.08</v>
      </c>
      <c r="F112" s="80">
        <v>178.11096499999999</v>
      </c>
      <c r="G112" s="130">
        <v>0</v>
      </c>
      <c r="H112" s="15">
        <f t="shared" si="14"/>
        <v>0</v>
      </c>
      <c r="I112" s="70">
        <f t="shared" si="15"/>
        <v>0</v>
      </c>
      <c r="J112" s="7"/>
    </row>
    <row r="113" spans="2:10" ht="15.6" customHeight="1">
      <c r="B113" s="179"/>
      <c r="C113" s="13" t="s">
        <v>107</v>
      </c>
      <c r="D113" s="14" t="s">
        <v>108</v>
      </c>
      <c r="E113" s="15">
        <v>2.9000000000000001E-2</v>
      </c>
      <c r="F113" s="80">
        <v>64.476590000000016</v>
      </c>
      <c r="G113" s="130">
        <v>0</v>
      </c>
      <c r="H113" s="15">
        <f t="shared" si="14"/>
        <v>0</v>
      </c>
      <c r="I113" s="70">
        <f t="shared" si="15"/>
        <v>0</v>
      </c>
      <c r="J113" s="7"/>
    </row>
    <row r="114" spans="2:10" ht="15.6" customHeight="1">
      <c r="B114" s="179"/>
      <c r="C114" s="13" t="s">
        <v>109</v>
      </c>
      <c r="D114" s="14" t="s">
        <v>110</v>
      </c>
      <c r="E114" s="15">
        <v>0.06</v>
      </c>
      <c r="F114" s="80">
        <v>133.847925</v>
      </c>
      <c r="G114" s="130">
        <v>0</v>
      </c>
      <c r="H114" s="15">
        <f t="shared" si="14"/>
        <v>0</v>
      </c>
      <c r="I114" s="70">
        <f t="shared" si="15"/>
        <v>0</v>
      </c>
      <c r="J114" s="7"/>
    </row>
    <row r="115" spans="2:10" ht="15.6" customHeight="1">
      <c r="B115" s="179"/>
      <c r="C115" s="13" t="s">
        <v>111</v>
      </c>
      <c r="D115" s="14" t="s">
        <v>112</v>
      </c>
      <c r="E115" s="15">
        <v>9.2999999999999999E-2</v>
      </c>
      <c r="F115" s="80">
        <v>207.73967999999996</v>
      </c>
      <c r="G115" s="130">
        <v>0</v>
      </c>
      <c r="H115" s="15">
        <f t="shared" si="14"/>
        <v>0</v>
      </c>
      <c r="I115" s="70">
        <f t="shared" si="15"/>
        <v>0</v>
      </c>
      <c r="J115" s="7"/>
    </row>
    <row r="116" spans="2:10" ht="15.6" customHeight="1">
      <c r="B116" s="179"/>
      <c r="C116" s="13" t="s">
        <v>113</v>
      </c>
      <c r="D116" s="14" t="s">
        <v>114</v>
      </c>
      <c r="E116" s="15">
        <v>0.17699999999999999</v>
      </c>
      <c r="F116" s="80">
        <v>396.16062500000004</v>
      </c>
      <c r="G116" s="130">
        <v>0</v>
      </c>
      <c r="H116" s="15">
        <f t="shared" si="14"/>
        <v>0</v>
      </c>
      <c r="I116" s="70">
        <f t="shared" si="15"/>
        <v>0</v>
      </c>
      <c r="J116" s="7"/>
    </row>
    <row r="117" spans="2:10" ht="15.6" customHeight="1">
      <c r="B117" s="179"/>
      <c r="C117" s="13" t="s">
        <v>115</v>
      </c>
      <c r="D117" s="14" t="s">
        <v>116</v>
      </c>
      <c r="E117" s="15">
        <v>0.17699999999999999</v>
      </c>
      <c r="F117" s="80">
        <v>396.16062500000004</v>
      </c>
      <c r="G117" s="130">
        <v>0</v>
      </c>
      <c r="H117" s="15">
        <f t="shared" si="14"/>
        <v>0</v>
      </c>
      <c r="I117" s="70">
        <f t="shared" si="15"/>
        <v>0</v>
      </c>
      <c r="J117" s="7"/>
    </row>
    <row r="118" spans="2:10" ht="15.6" customHeight="1">
      <c r="B118" s="179"/>
      <c r="C118" s="13" t="s">
        <v>117</v>
      </c>
      <c r="D118" s="14" t="s">
        <v>118</v>
      </c>
      <c r="E118" s="15">
        <v>2.7E-2</v>
      </c>
      <c r="F118" s="80">
        <v>60.02033999999999</v>
      </c>
      <c r="G118" s="130">
        <v>0</v>
      </c>
      <c r="H118" s="15">
        <f t="shared" si="14"/>
        <v>0</v>
      </c>
      <c r="I118" s="70">
        <f t="shared" si="15"/>
        <v>0</v>
      </c>
      <c r="J118" s="7"/>
    </row>
    <row r="119" spans="2:10" ht="15.6" customHeight="1">
      <c r="B119" s="179"/>
      <c r="C119" s="13" t="s">
        <v>119</v>
      </c>
      <c r="D119" s="14" t="s">
        <v>120</v>
      </c>
      <c r="E119" s="15">
        <v>9.9000000000000005E-2</v>
      </c>
      <c r="F119" s="80">
        <v>220.27778499999999</v>
      </c>
      <c r="G119" s="130">
        <v>0</v>
      </c>
      <c r="H119" s="15">
        <f t="shared" si="14"/>
        <v>0</v>
      </c>
      <c r="I119" s="70">
        <f t="shared" si="15"/>
        <v>0</v>
      </c>
      <c r="J119" s="7"/>
    </row>
    <row r="120" spans="2:10" ht="15.6" customHeight="1">
      <c r="B120" s="179"/>
      <c r="C120" s="13" t="s">
        <v>135</v>
      </c>
      <c r="D120" s="14" t="s">
        <v>136</v>
      </c>
      <c r="E120" s="15">
        <v>1.7000000000000001E-2</v>
      </c>
      <c r="F120" s="80">
        <v>37.888819999999996</v>
      </c>
      <c r="G120" s="130">
        <v>0</v>
      </c>
      <c r="H120" s="15">
        <f t="shared" si="14"/>
        <v>0</v>
      </c>
      <c r="I120" s="70">
        <f t="shared" si="15"/>
        <v>0</v>
      </c>
      <c r="J120" s="7"/>
    </row>
    <row r="121" spans="2:10" ht="15.6" customHeight="1">
      <c r="B121" s="179"/>
      <c r="C121" s="133">
        <v>521</v>
      </c>
      <c r="D121" s="14" t="s">
        <v>343</v>
      </c>
      <c r="E121" s="131">
        <v>7.0999999999999994E-2</v>
      </c>
      <c r="F121" s="80">
        <v>157.80115999999998</v>
      </c>
      <c r="G121" s="130">
        <v>0</v>
      </c>
      <c r="H121" s="15">
        <f t="shared" si="14"/>
        <v>0</v>
      </c>
      <c r="I121" s="70">
        <f t="shared" si="15"/>
        <v>0</v>
      </c>
      <c r="J121" s="7"/>
    </row>
    <row r="122" spans="2:10" ht="15.6" customHeight="1">
      <c r="B122" s="179"/>
      <c r="C122" s="133">
        <v>522</v>
      </c>
      <c r="D122" s="14" t="s">
        <v>344</v>
      </c>
      <c r="E122" s="131">
        <v>7.0999999999999994E-2</v>
      </c>
      <c r="F122" s="80">
        <v>157.80115999999998</v>
      </c>
      <c r="G122" s="130">
        <v>0</v>
      </c>
      <c r="H122" s="15">
        <f t="shared" si="14"/>
        <v>0</v>
      </c>
      <c r="I122" s="70">
        <f t="shared" si="15"/>
        <v>0</v>
      </c>
      <c r="J122" s="7"/>
    </row>
    <row r="123" spans="2:10" ht="15.6" customHeight="1">
      <c r="B123" s="179"/>
      <c r="C123" s="133">
        <v>523</v>
      </c>
      <c r="D123" s="14" t="s">
        <v>345</v>
      </c>
      <c r="E123" s="131">
        <v>6.2E-2</v>
      </c>
      <c r="F123" s="80">
        <v>137.81577000000001</v>
      </c>
      <c r="G123" s="130">
        <v>0</v>
      </c>
      <c r="H123" s="15">
        <f t="shared" si="14"/>
        <v>0</v>
      </c>
      <c r="I123" s="70">
        <f t="shared" si="15"/>
        <v>0</v>
      </c>
      <c r="J123" s="7"/>
    </row>
    <row r="124" spans="2:10" ht="15.6" customHeight="1">
      <c r="B124" s="180"/>
      <c r="C124" s="133">
        <v>524</v>
      </c>
      <c r="D124" s="132" t="s">
        <v>346</v>
      </c>
      <c r="E124" s="131">
        <v>0.121</v>
      </c>
      <c r="F124" s="80">
        <v>268.99707499999994</v>
      </c>
      <c r="G124" s="130">
        <v>0</v>
      </c>
      <c r="H124" s="15">
        <f t="shared" si="14"/>
        <v>0</v>
      </c>
      <c r="I124" s="70">
        <f t="shared" si="15"/>
        <v>0</v>
      </c>
      <c r="J124" s="7"/>
    </row>
    <row r="125" spans="2:10" ht="15.6" customHeight="1">
      <c r="B125" s="10" t="s">
        <v>6</v>
      </c>
      <c r="C125" s="10" t="s">
        <v>7</v>
      </c>
      <c r="D125" s="20" t="s">
        <v>8</v>
      </c>
      <c r="E125" s="11" t="s">
        <v>0</v>
      </c>
      <c r="F125" s="50"/>
      <c r="G125" s="58" t="s">
        <v>126</v>
      </c>
      <c r="H125" s="57" t="s">
        <v>127</v>
      </c>
      <c r="I125" s="12" t="s">
        <v>128</v>
      </c>
      <c r="J125" s="7"/>
    </row>
    <row r="126" spans="2:10" ht="15.6" customHeight="1">
      <c r="B126" s="179"/>
      <c r="C126" s="13" t="s">
        <v>121</v>
      </c>
      <c r="D126" s="14" t="s">
        <v>122</v>
      </c>
      <c r="E126" s="15">
        <v>0.13300000000000001</v>
      </c>
      <c r="F126" s="80">
        <v>295.35668499999986</v>
      </c>
      <c r="G126" s="130">
        <v>0</v>
      </c>
      <c r="H126" s="15">
        <f>SUM(E126*G126)</f>
        <v>0</v>
      </c>
      <c r="I126" s="70">
        <f>SUM(F126*G126)</f>
        <v>0</v>
      </c>
      <c r="J126" s="7"/>
    </row>
    <row r="127" spans="2:10" ht="15.6" customHeight="1">
      <c r="B127" s="179"/>
      <c r="C127" s="13" t="s">
        <v>401</v>
      </c>
      <c r="D127" s="14" t="s">
        <v>402</v>
      </c>
      <c r="E127" s="15">
        <v>7.1999999999999995E-2</v>
      </c>
      <c r="F127" s="80">
        <v>160.17257962962964</v>
      </c>
      <c r="G127" s="130">
        <v>0</v>
      </c>
      <c r="H127" s="15">
        <f>SUM(E127*G127)</f>
        <v>0</v>
      </c>
      <c r="I127" s="70">
        <f>SUM(F127*G127)</f>
        <v>0</v>
      </c>
      <c r="J127" s="7"/>
    </row>
    <row r="128" spans="2:10" ht="15.6" customHeight="1">
      <c r="B128" s="10" t="s">
        <v>6</v>
      </c>
      <c r="C128" s="10" t="s">
        <v>7</v>
      </c>
      <c r="D128" s="20" t="s">
        <v>8</v>
      </c>
      <c r="E128" s="11" t="s">
        <v>0</v>
      </c>
      <c r="F128" s="50"/>
      <c r="G128" s="58" t="s">
        <v>126</v>
      </c>
      <c r="H128" s="57" t="s">
        <v>127</v>
      </c>
      <c r="I128" s="12" t="s">
        <v>128</v>
      </c>
      <c r="J128" s="7"/>
    </row>
    <row r="129" spans="2:10" ht="15.6" customHeight="1">
      <c r="B129" s="212" t="s">
        <v>403</v>
      </c>
      <c r="C129" s="13" t="s">
        <v>376</v>
      </c>
      <c r="D129" s="14" t="s">
        <v>381</v>
      </c>
      <c r="E129" s="15">
        <v>0.34100000000000003</v>
      </c>
      <c r="F129" s="80">
        <v>758.35708740740722</v>
      </c>
      <c r="G129" s="130">
        <v>0</v>
      </c>
      <c r="H129" s="15">
        <f>SUM(E129*G129)</f>
        <v>0</v>
      </c>
      <c r="I129" s="70">
        <f>SUM(F129*G129)</f>
        <v>0</v>
      </c>
      <c r="J129" s="7"/>
    </row>
    <row r="130" spans="2:10" ht="15.6" customHeight="1">
      <c r="B130" s="179"/>
      <c r="C130" s="13" t="s">
        <v>377</v>
      </c>
      <c r="D130" s="14" t="s">
        <v>382</v>
      </c>
      <c r="E130" s="15">
        <v>9.4E-2</v>
      </c>
      <c r="F130" s="90">
        <v>209.00881999999996</v>
      </c>
      <c r="G130" s="130">
        <v>0</v>
      </c>
      <c r="H130" s="15">
        <f>SUM(E130*G130)</f>
        <v>0</v>
      </c>
      <c r="I130" s="70">
        <f>SUM(F130*G130)</f>
        <v>0</v>
      </c>
      <c r="J130" s="7"/>
    </row>
    <row r="131" spans="2:10" ht="15.6" customHeight="1">
      <c r="B131" s="179"/>
      <c r="C131" s="13" t="s">
        <v>378</v>
      </c>
      <c r="D131" s="14" t="s">
        <v>383</v>
      </c>
      <c r="E131" s="15">
        <v>8.8999999999999996E-2</v>
      </c>
      <c r="F131" s="81">
        <v>197.88601999999997</v>
      </c>
      <c r="G131" s="130">
        <v>0</v>
      </c>
      <c r="H131" s="15">
        <f>SUM(E131*G131)</f>
        <v>0</v>
      </c>
      <c r="I131" s="70">
        <f>SUM(F131*G131)</f>
        <v>0</v>
      </c>
      <c r="J131" s="7"/>
    </row>
    <row r="132" spans="2:10" ht="15.6" customHeight="1">
      <c r="B132" s="179"/>
      <c r="C132" s="13" t="s">
        <v>379</v>
      </c>
      <c r="D132" s="14" t="s">
        <v>384</v>
      </c>
      <c r="E132" s="15">
        <v>9.4E-2</v>
      </c>
      <c r="F132" s="81">
        <v>209.00881999999996</v>
      </c>
      <c r="G132" s="130">
        <v>0</v>
      </c>
      <c r="H132" s="15">
        <f>SUM(E132*G132)</f>
        <v>0</v>
      </c>
      <c r="I132" s="70">
        <f>SUM(F132*G132)</f>
        <v>0</v>
      </c>
      <c r="J132" s="7"/>
    </row>
    <row r="133" spans="2:10" ht="15.6" customHeight="1" thickBot="1">
      <c r="B133" s="179"/>
      <c r="C133" s="13" t="s">
        <v>380</v>
      </c>
      <c r="D133" s="14" t="s">
        <v>385</v>
      </c>
      <c r="E133" s="15">
        <v>0.10299999999999999</v>
      </c>
      <c r="F133" s="84">
        <v>228.99420999999992</v>
      </c>
      <c r="G133" s="130">
        <v>0</v>
      </c>
      <c r="H133" s="15">
        <f>SUM(E133*G133)</f>
        <v>0</v>
      </c>
      <c r="I133" s="70">
        <f>SUM(F133*G133)</f>
        <v>0</v>
      </c>
      <c r="J133" s="7"/>
    </row>
    <row r="134" spans="2:10" ht="15.6" customHeight="1">
      <c r="B134" s="314"/>
      <c r="C134" s="315"/>
      <c r="D134" s="315"/>
      <c r="E134" s="315"/>
      <c r="F134" s="315"/>
      <c r="G134" s="315"/>
      <c r="H134" s="315"/>
      <c r="I134" s="316"/>
      <c r="J134" s="7"/>
    </row>
    <row r="135" spans="2:10" ht="15.6" customHeight="1">
      <c r="B135" s="190" t="s">
        <v>199</v>
      </c>
      <c r="C135" s="190"/>
      <c r="D135" s="190"/>
      <c r="E135" s="190"/>
      <c r="F135" s="190"/>
      <c r="G135" s="190"/>
      <c r="H135" s="190"/>
      <c r="I135" s="190"/>
      <c r="J135" s="7"/>
    </row>
    <row r="136" spans="2:10" ht="15.6" customHeight="1">
      <c r="B136" s="190" t="s">
        <v>212</v>
      </c>
      <c r="C136" s="190"/>
      <c r="D136" s="190"/>
      <c r="E136" s="190"/>
      <c r="F136" s="190"/>
      <c r="G136" s="190"/>
      <c r="H136" s="190"/>
      <c r="I136" s="190"/>
      <c r="J136" s="7"/>
    </row>
    <row r="137" spans="2:10" s="9" customFormat="1" ht="15.6" customHeight="1">
      <c r="B137" s="10" t="s">
        <v>6</v>
      </c>
      <c r="C137" s="10" t="s">
        <v>7</v>
      </c>
      <c r="D137" s="20" t="s">
        <v>213</v>
      </c>
      <c r="E137" s="16"/>
      <c r="F137" s="59" t="s">
        <v>9</v>
      </c>
      <c r="G137" s="12" t="s">
        <v>126</v>
      </c>
      <c r="H137" s="12"/>
      <c r="I137" s="12" t="s">
        <v>128</v>
      </c>
      <c r="J137" s="7"/>
    </row>
    <row r="138" spans="2:10" s="9" customFormat="1" ht="15.6" customHeight="1">
      <c r="B138" s="213" t="s">
        <v>453</v>
      </c>
      <c r="C138" s="18">
        <v>1001</v>
      </c>
      <c r="D138" s="19" t="s">
        <v>138</v>
      </c>
      <c r="E138" s="16"/>
      <c r="F138" s="85">
        <v>15.626153846153844</v>
      </c>
      <c r="G138" s="65">
        <v>0</v>
      </c>
      <c r="H138" s="12"/>
      <c r="I138" s="94">
        <f>SUM(F138*G138)</f>
        <v>0</v>
      </c>
      <c r="J138" s="7"/>
    </row>
    <row r="139" spans="2:10" s="9" customFormat="1" ht="14.4" customHeight="1">
      <c r="B139" s="213"/>
      <c r="C139" s="18">
        <v>1008</v>
      </c>
      <c r="D139" s="19" t="s">
        <v>458</v>
      </c>
      <c r="E139" s="16"/>
      <c r="F139" s="85">
        <v>18.835384615384612</v>
      </c>
      <c r="G139" s="65">
        <v>0</v>
      </c>
      <c r="H139" s="12"/>
      <c r="I139" s="94">
        <f>SUM(F139*G139)</f>
        <v>0</v>
      </c>
    </row>
    <row r="140" spans="2:10" s="9" customFormat="1" ht="18" customHeight="1">
      <c r="B140" s="214"/>
      <c r="C140" s="150">
        <v>1148</v>
      </c>
      <c r="D140" s="96" t="s">
        <v>388</v>
      </c>
      <c r="E140" s="16"/>
      <c r="F140" s="85">
        <v>1.6046153846153848</v>
      </c>
      <c r="G140" s="65">
        <v>0</v>
      </c>
      <c r="H140" s="12"/>
      <c r="I140" s="94">
        <f>SUM(F140*G140)</f>
        <v>0</v>
      </c>
    </row>
    <row r="141" spans="2:10" s="9" customFormat="1" ht="18" customHeight="1">
      <c r="B141" s="10" t="s">
        <v>6</v>
      </c>
      <c r="C141" s="10" t="s">
        <v>7</v>
      </c>
      <c r="D141" s="20" t="s">
        <v>213</v>
      </c>
      <c r="E141" s="16"/>
      <c r="F141" s="59" t="s">
        <v>9</v>
      </c>
      <c r="G141" s="58" t="s">
        <v>126</v>
      </c>
      <c r="H141" s="12"/>
      <c r="I141" s="12" t="s">
        <v>128</v>
      </c>
    </row>
    <row r="142" spans="2:10" s="9" customFormat="1" ht="14.4" customHeight="1">
      <c r="B142" s="210" t="s">
        <v>139</v>
      </c>
      <c r="C142" s="18">
        <v>1100</v>
      </c>
      <c r="D142" s="19" t="s">
        <v>140</v>
      </c>
      <c r="E142" s="16"/>
      <c r="F142" s="85">
        <v>10.144615384615385</v>
      </c>
      <c r="G142" s="65">
        <v>0</v>
      </c>
      <c r="H142" s="12"/>
      <c r="I142" s="94">
        <f>SUM(F142*G142)</f>
        <v>0</v>
      </c>
    </row>
    <row r="143" spans="2:10" s="9" customFormat="1" ht="15.6" customHeight="1">
      <c r="B143" s="211"/>
      <c r="C143" s="18">
        <v>1106</v>
      </c>
      <c r="D143" s="19" t="s">
        <v>141</v>
      </c>
      <c r="E143" s="16"/>
      <c r="F143" s="85">
        <v>3.22</v>
      </c>
      <c r="G143" s="65">
        <v>0</v>
      </c>
      <c r="H143" s="12"/>
      <c r="I143" s="94">
        <f>SUM(F143*G143)</f>
        <v>0</v>
      </c>
    </row>
    <row r="144" spans="2:10" s="9" customFormat="1" ht="15.6" customHeight="1">
      <c r="B144" s="211"/>
      <c r="C144" s="18">
        <v>1139</v>
      </c>
      <c r="D144" s="97" t="s">
        <v>347</v>
      </c>
      <c r="E144" s="16"/>
      <c r="F144" s="86">
        <v>1.7230769230769232</v>
      </c>
      <c r="G144" s="65">
        <v>0</v>
      </c>
      <c r="H144" s="12"/>
      <c r="I144" s="94">
        <f>SUM(F144*G144)</f>
        <v>0</v>
      </c>
    </row>
    <row r="145" spans="2:9" s="9" customFormat="1" ht="15.6" customHeight="1">
      <c r="B145" s="211"/>
      <c r="C145" s="18">
        <v>1147</v>
      </c>
      <c r="D145" s="98" t="s">
        <v>389</v>
      </c>
      <c r="E145" s="16"/>
      <c r="F145" s="85">
        <v>2.1</v>
      </c>
      <c r="G145" s="65">
        <v>0</v>
      </c>
      <c r="H145" s="12"/>
      <c r="I145" s="94">
        <f>SUM(F145*G145)</f>
        <v>0</v>
      </c>
    </row>
    <row r="146" spans="2:9" s="9" customFormat="1" ht="15.6" customHeight="1">
      <c r="B146" s="10" t="s">
        <v>6</v>
      </c>
      <c r="C146" s="10" t="s">
        <v>7</v>
      </c>
      <c r="D146" s="20" t="s">
        <v>213</v>
      </c>
      <c r="E146" s="16"/>
      <c r="F146" s="59" t="s">
        <v>9</v>
      </c>
      <c r="G146" s="58" t="s">
        <v>126</v>
      </c>
      <c r="H146" s="12"/>
      <c r="I146" s="12" t="s">
        <v>128</v>
      </c>
    </row>
    <row r="147" spans="2:9" s="9" customFormat="1" ht="15.6" customHeight="1">
      <c r="B147" s="191" t="s">
        <v>196</v>
      </c>
      <c r="C147" s="18">
        <v>1201</v>
      </c>
      <c r="D147" s="19" t="s">
        <v>142</v>
      </c>
      <c r="E147" s="16"/>
      <c r="F147" s="85">
        <v>62.79538461538462</v>
      </c>
      <c r="G147" s="65">
        <v>0</v>
      </c>
      <c r="H147" s="12"/>
      <c r="I147" s="94">
        <f t="shared" ref="I147:I155" si="16">SUM(F147*G147)</f>
        <v>0</v>
      </c>
    </row>
    <row r="148" spans="2:9" s="9" customFormat="1" ht="15.6" customHeight="1">
      <c r="B148" s="191"/>
      <c r="C148" s="18">
        <v>1207</v>
      </c>
      <c r="D148" s="19" t="s">
        <v>455</v>
      </c>
      <c r="E148" s="16"/>
      <c r="F148" s="85">
        <v>298.75</v>
      </c>
      <c r="G148" s="65">
        <v>0</v>
      </c>
      <c r="H148" s="12"/>
      <c r="I148" s="94">
        <f t="shared" si="16"/>
        <v>0</v>
      </c>
    </row>
    <row r="149" spans="2:9" s="9" customFormat="1" ht="14.4" customHeight="1">
      <c r="B149" s="191"/>
      <c r="C149" s="18">
        <v>1210</v>
      </c>
      <c r="D149" s="19" t="s">
        <v>143</v>
      </c>
      <c r="E149" s="16"/>
      <c r="F149" s="85">
        <v>100.95076923076921</v>
      </c>
      <c r="G149" s="65">
        <v>0</v>
      </c>
      <c r="H149" s="12"/>
      <c r="I149" s="94">
        <f t="shared" si="16"/>
        <v>0</v>
      </c>
    </row>
    <row r="150" spans="2:9" s="9" customFormat="1" ht="14.4" customHeight="1">
      <c r="B150" s="191"/>
      <c r="C150" s="202">
        <v>1502</v>
      </c>
      <c r="D150" s="19" t="s">
        <v>144</v>
      </c>
      <c r="E150" s="16"/>
      <c r="F150" s="85">
        <v>78.249230769230763</v>
      </c>
      <c r="G150" s="65">
        <v>0</v>
      </c>
      <c r="H150" s="12"/>
      <c r="I150" s="94">
        <f t="shared" si="16"/>
        <v>0</v>
      </c>
    </row>
    <row r="151" spans="2:9" s="9" customFormat="1" ht="15.6" customHeight="1">
      <c r="B151" s="191"/>
      <c r="C151" s="203"/>
      <c r="D151" s="19" t="s">
        <v>145</v>
      </c>
      <c r="E151" s="16"/>
      <c r="F151" s="85">
        <v>156.49846153846153</v>
      </c>
      <c r="G151" s="65">
        <v>0</v>
      </c>
      <c r="H151" s="12"/>
      <c r="I151" s="94">
        <f t="shared" si="16"/>
        <v>0</v>
      </c>
    </row>
    <row r="152" spans="2:9" s="9" customFormat="1" ht="14.4" customHeight="1">
      <c r="B152" s="191"/>
      <c r="C152" s="204"/>
      <c r="D152" s="19" t="s">
        <v>146</v>
      </c>
      <c r="E152" s="16"/>
      <c r="F152" s="85">
        <v>234.75846153846157</v>
      </c>
      <c r="G152" s="65">
        <v>0</v>
      </c>
      <c r="H152" s="12"/>
      <c r="I152" s="94">
        <f t="shared" si="16"/>
        <v>0</v>
      </c>
    </row>
    <row r="153" spans="2:9" s="9" customFormat="1" ht="14.4" customHeight="1">
      <c r="B153" s="191"/>
      <c r="C153" s="18">
        <v>1505</v>
      </c>
      <c r="D153" s="19" t="s">
        <v>147</v>
      </c>
      <c r="E153" s="16"/>
      <c r="F153" s="85">
        <v>672.81846153846152</v>
      </c>
      <c r="G153" s="65">
        <v>0</v>
      </c>
      <c r="H153" s="12"/>
      <c r="I153" s="94">
        <f t="shared" si="16"/>
        <v>0</v>
      </c>
    </row>
    <row r="154" spans="2:9" s="9" customFormat="1" ht="14.4" customHeight="1">
      <c r="B154" s="191"/>
      <c r="C154" s="18">
        <v>1536</v>
      </c>
      <c r="D154" s="19" t="s">
        <v>148</v>
      </c>
      <c r="E154" s="16"/>
      <c r="F154" s="85">
        <v>788.57692307692309</v>
      </c>
      <c r="G154" s="65">
        <v>0</v>
      </c>
      <c r="H154" s="12"/>
      <c r="I154" s="94">
        <f t="shared" si="16"/>
        <v>0</v>
      </c>
    </row>
    <row r="155" spans="2:9" s="9" customFormat="1" ht="14.4" customHeight="1" thickBot="1">
      <c r="B155" s="191"/>
      <c r="C155" s="18">
        <v>1301</v>
      </c>
      <c r="D155" s="19" t="s">
        <v>149</v>
      </c>
      <c r="E155" s="16"/>
      <c r="F155" s="87">
        <v>62.563199999999995</v>
      </c>
      <c r="G155" s="65">
        <v>0</v>
      </c>
      <c r="H155" s="12"/>
      <c r="I155" s="94">
        <f t="shared" si="16"/>
        <v>0</v>
      </c>
    </row>
    <row r="156" spans="2:9" s="9" customFormat="1" ht="14.4" customHeight="1">
      <c r="B156" s="10" t="s">
        <v>6</v>
      </c>
      <c r="C156" s="10" t="s">
        <v>7</v>
      </c>
      <c r="D156" s="20" t="s">
        <v>213</v>
      </c>
      <c r="E156" s="16"/>
      <c r="F156" s="59" t="s">
        <v>9</v>
      </c>
      <c r="G156" s="58" t="s">
        <v>126</v>
      </c>
      <c r="H156" s="12"/>
      <c r="I156" s="12" t="s">
        <v>128</v>
      </c>
    </row>
    <row r="157" spans="2:9" s="9" customFormat="1" ht="14.4" customHeight="1">
      <c r="B157" s="194" t="s">
        <v>197</v>
      </c>
      <c r="C157" s="18">
        <v>1212</v>
      </c>
      <c r="D157" s="19" t="s">
        <v>261</v>
      </c>
      <c r="E157" s="16"/>
      <c r="F157" s="100">
        <v>0.01</v>
      </c>
      <c r="G157" s="65">
        <v>0</v>
      </c>
      <c r="H157" s="12"/>
      <c r="I157" s="94">
        <f>SUM(F157*G157)</f>
        <v>0</v>
      </c>
    </row>
    <row r="158" spans="2:9" s="9" customFormat="1" ht="14.4" customHeight="1">
      <c r="B158" s="194"/>
      <c r="C158" s="18">
        <v>1223</v>
      </c>
      <c r="D158" s="19" t="s">
        <v>262</v>
      </c>
      <c r="E158" s="16"/>
      <c r="F158" s="100">
        <v>0.01</v>
      </c>
      <c r="G158" s="65">
        <v>0</v>
      </c>
      <c r="H158" s="12"/>
      <c r="I158" s="94">
        <f>SUM(F158*G158)</f>
        <v>0</v>
      </c>
    </row>
    <row r="159" spans="2:9" s="9" customFormat="1" ht="14.4" customHeight="1">
      <c r="B159" s="194"/>
      <c r="C159" s="18">
        <v>1537</v>
      </c>
      <c r="D159" s="19" t="s">
        <v>150</v>
      </c>
      <c r="E159" s="16"/>
      <c r="F159" s="100">
        <v>0.01</v>
      </c>
      <c r="G159" s="65">
        <v>0</v>
      </c>
      <c r="H159" s="12"/>
      <c r="I159" s="94">
        <f>SUM(F159*G159)</f>
        <v>0</v>
      </c>
    </row>
    <row r="160" spans="2:9" s="9" customFormat="1" ht="14.4" customHeight="1">
      <c r="B160" s="10" t="s">
        <v>6</v>
      </c>
      <c r="C160" s="10" t="s">
        <v>7</v>
      </c>
      <c r="D160" s="20" t="s">
        <v>213</v>
      </c>
      <c r="E160" s="16"/>
      <c r="F160" s="59" t="s">
        <v>9</v>
      </c>
      <c r="G160" s="58" t="s">
        <v>126</v>
      </c>
      <c r="H160" s="12"/>
      <c r="I160" s="12" t="s">
        <v>128</v>
      </c>
    </row>
    <row r="161" spans="2:9" s="9" customFormat="1" ht="14.4" customHeight="1">
      <c r="B161" s="198"/>
      <c r="C161" s="18">
        <v>1503</v>
      </c>
      <c r="D161" s="19" t="s">
        <v>151</v>
      </c>
      <c r="E161" s="16"/>
      <c r="F161" s="85">
        <v>1690.9738461538464</v>
      </c>
      <c r="G161" s="65">
        <v>0</v>
      </c>
      <c r="H161" s="12"/>
      <c r="I161" s="94">
        <f t="shared" ref="I161:I180" si="17">SUM(F161*G161)</f>
        <v>0</v>
      </c>
    </row>
    <row r="162" spans="2:9" s="9" customFormat="1" ht="14.4" customHeight="1">
      <c r="B162" s="198"/>
      <c r="C162" s="18">
        <v>1508</v>
      </c>
      <c r="D162" s="19" t="s">
        <v>152</v>
      </c>
      <c r="E162" s="16"/>
      <c r="F162" s="85">
        <v>900</v>
      </c>
      <c r="G162" s="65">
        <v>0</v>
      </c>
      <c r="H162" s="12"/>
      <c r="I162" s="94">
        <f t="shared" si="17"/>
        <v>0</v>
      </c>
    </row>
    <row r="163" spans="2:9" s="9" customFormat="1" ht="15.6" customHeight="1">
      <c r="B163" s="198"/>
      <c r="C163" s="18">
        <v>1509</v>
      </c>
      <c r="D163" s="19" t="s">
        <v>348</v>
      </c>
      <c r="E163" s="16"/>
      <c r="F163" s="85">
        <v>900</v>
      </c>
      <c r="G163" s="65">
        <v>0</v>
      </c>
      <c r="H163" s="12"/>
      <c r="I163" s="94">
        <f t="shared" si="17"/>
        <v>0</v>
      </c>
    </row>
    <row r="164" spans="2:9" s="9" customFormat="1" ht="14.4" customHeight="1">
      <c r="B164" s="198"/>
      <c r="C164" s="18">
        <v>1510</v>
      </c>
      <c r="D164" s="19" t="s">
        <v>153</v>
      </c>
      <c r="E164" s="16"/>
      <c r="F164" s="85">
        <v>900</v>
      </c>
      <c r="G164" s="65">
        <v>0</v>
      </c>
      <c r="H164" s="12"/>
      <c r="I164" s="94">
        <f t="shared" si="17"/>
        <v>0</v>
      </c>
    </row>
    <row r="165" spans="2:9" s="9" customFormat="1" ht="14.4" customHeight="1">
      <c r="B165" s="198"/>
      <c r="C165" s="18">
        <v>1511</v>
      </c>
      <c r="D165" s="19" t="s">
        <v>154</v>
      </c>
      <c r="E165" s="16"/>
      <c r="F165" s="85">
        <v>900</v>
      </c>
      <c r="G165" s="65">
        <v>0</v>
      </c>
      <c r="H165" s="12"/>
      <c r="I165" s="94">
        <f t="shared" si="17"/>
        <v>0</v>
      </c>
    </row>
    <row r="166" spans="2:9" s="9" customFormat="1" ht="14.4" customHeight="1">
      <c r="B166" s="198"/>
      <c r="C166" s="18">
        <v>1512</v>
      </c>
      <c r="D166" s="19" t="s">
        <v>155</v>
      </c>
      <c r="E166" s="16"/>
      <c r="F166" s="85">
        <v>900</v>
      </c>
      <c r="G166" s="65">
        <v>0</v>
      </c>
      <c r="H166" s="12"/>
      <c r="I166" s="94">
        <f t="shared" si="17"/>
        <v>0</v>
      </c>
    </row>
    <row r="167" spans="2:9" s="9" customFormat="1" ht="14.4" customHeight="1">
      <c r="B167" s="198"/>
      <c r="C167" s="18">
        <v>1513</v>
      </c>
      <c r="D167" s="19" t="s">
        <v>156</v>
      </c>
      <c r="E167" s="16"/>
      <c r="F167" s="85">
        <v>900</v>
      </c>
      <c r="G167" s="65">
        <v>0</v>
      </c>
      <c r="H167" s="12"/>
      <c r="I167" s="94">
        <f t="shared" si="17"/>
        <v>0</v>
      </c>
    </row>
    <row r="168" spans="2:9" s="9" customFormat="1" ht="14.4" customHeight="1">
      <c r="B168" s="198"/>
      <c r="C168" s="18">
        <v>1514</v>
      </c>
      <c r="D168" s="19" t="s">
        <v>157</v>
      </c>
      <c r="E168" s="16"/>
      <c r="F168" s="85">
        <v>900</v>
      </c>
      <c r="G168" s="65">
        <v>0</v>
      </c>
      <c r="H168" s="12"/>
      <c r="I168" s="94">
        <f t="shared" si="17"/>
        <v>0</v>
      </c>
    </row>
    <row r="169" spans="2:9" s="9" customFormat="1" ht="15.6" customHeight="1">
      <c r="B169" s="198"/>
      <c r="C169" s="18">
        <v>1515</v>
      </c>
      <c r="D169" s="19" t="s">
        <v>158</v>
      </c>
      <c r="E169" s="16"/>
      <c r="F169" s="85">
        <v>900</v>
      </c>
      <c r="G169" s="65">
        <v>0</v>
      </c>
      <c r="H169" s="12"/>
      <c r="I169" s="94">
        <f t="shared" si="17"/>
        <v>0</v>
      </c>
    </row>
    <row r="170" spans="2:9" s="9" customFormat="1" ht="15.6" customHeight="1">
      <c r="B170" s="198"/>
      <c r="C170" s="18">
        <v>1518</v>
      </c>
      <c r="D170" s="19" t="s">
        <v>417</v>
      </c>
      <c r="E170" s="16"/>
      <c r="F170" s="85">
        <v>900</v>
      </c>
      <c r="G170" s="65">
        <v>0</v>
      </c>
      <c r="H170" s="12"/>
      <c r="I170" s="94">
        <f t="shared" si="17"/>
        <v>0</v>
      </c>
    </row>
    <row r="171" spans="2:9" s="9" customFormat="1" ht="14.4" customHeight="1">
      <c r="B171" s="198"/>
      <c r="C171" s="18">
        <v>1528</v>
      </c>
      <c r="D171" s="19" t="s">
        <v>159</v>
      </c>
      <c r="E171" s="16"/>
      <c r="F171" s="85">
        <v>900</v>
      </c>
      <c r="G171" s="65">
        <v>0</v>
      </c>
      <c r="H171" s="12"/>
      <c r="I171" s="94">
        <f t="shared" si="17"/>
        <v>0</v>
      </c>
    </row>
    <row r="172" spans="2:9" s="9" customFormat="1" ht="14.4" customHeight="1">
      <c r="B172" s="198"/>
      <c r="C172" s="18">
        <v>1532</v>
      </c>
      <c r="D172" s="19" t="s">
        <v>160</v>
      </c>
      <c r="E172" s="16"/>
      <c r="F172" s="85">
        <v>1000</v>
      </c>
      <c r="G172" s="65">
        <v>0</v>
      </c>
      <c r="H172" s="12"/>
      <c r="I172" s="94">
        <f t="shared" si="17"/>
        <v>0</v>
      </c>
    </row>
    <row r="173" spans="2:9" s="9" customFormat="1" ht="14.4" customHeight="1">
      <c r="B173" s="198"/>
      <c r="C173" s="18">
        <v>1533</v>
      </c>
      <c r="D173" s="19" t="s">
        <v>161</v>
      </c>
      <c r="E173" s="16"/>
      <c r="F173" s="85">
        <v>900</v>
      </c>
      <c r="G173" s="65">
        <v>0</v>
      </c>
      <c r="H173" s="12"/>
      <c r="I173" s="94">
        <f t="shared" si="17"/>
        <v>0</v>
      </c>
    </row>
    <row r="174" spans="2:9" s="9" customFormat="1" ht="15.6" customHeight="1">
      <c r="B174" s="198"/>
      <c r="C174" s="18">
        <v>1534</v>
      </c>
      <c r="D174" s="19" t="s">
        <v>162</v>
      </c>
      <c r="E174" s="16"/>
      <c r="F174" s="85">
        <v>900</v>
      </c>
      <c r="G174" s="65">
        <v>0</v>
      </c>
      <c r="H174" s="12"/>
      <c r="I174" s="94">
        <f t="shared" si="17"/>
        <v>0</v>
      </c>
    </row>
    <row r="175" spans="2:9" s="9" customFormat="1" ht="14.4" customHeight="1">
      <c r="B175" s="198"/>
      <c r="C175" s="18">
        <v>1535</v>
      </c>
      <c r="D175" s="19" t="s">
        <v>163</v>
      </c>
      <c r="E175" s="16"/>
      <c r="F175" s="85">
        <v>900</v>
      </c>
      <c r="G175" s="65">
        <v>0</v>
      </c>
      <c r="H175" s="12"/>
      <c r="I175" s="94">
        <f t="shared" si="17"/>
        <v>0</v>
      </c>
    </row>
    <row r="176" spans="2:9" s="9" customFormat="1" ht="14.4" customHeight="1">
      <c r="B176" s="198"/>
      <c r="C176" s="18">
        <v>1539</v>
      </c>
      <c r="D176" s="19" t="s">
        <v>164</v>
      </c>
      <c r="E176" s="16"/>
      <c r="F176" s="85">
        <v>900</v>
      </c>
      <c r="G176" s="65">
        <v>0</v>
      </c>
      <c r="H176" s="12"/>
      <c r="I176" s="94">
        <f t="shared" si="17"/>
        <v>0</v>
      </c>
    </row>
    <row r="177" spans="2:9" s="9" customFormat="1" ht="15.6" customHeight="1">
      <c r="B177" s="198"/>
      <c r="C177" s="18">
        <v>1541</v>
      </c>
      <c r="D177" s="19" t="s">
        <v>349</v>
      </c>
      <c r="E177" s="16"/>
      <c r="F177" s="85">
        <v>900</v>
      </c>
      <c r="G177" s="65">
        <v>0</v>
      </c>
      <c r="H177" s="12"/>
      <c r="I177" s="94">
        <f t="shared" si="17"/>
        <v>0</v>
      </c>
    </row>
    <row r="178" spans="2:9" s="9" customFormat="1" ht="14.4" customHeight="1">
      <c r="B178" s="198"/>
      <c r="C178" s="18">
        <v>1542</v>
      </c>
      <c r="D178" s="19" t="s">
        <v>390</v>
      </c>
      <c r="E178" s="16"/>
      <c r="F178" s="85">
        <v>900</v>
      </c>
      <c r="G178" s="65">
        <v>0</v>
      </c>
      <c r="H178" s="12"/>
      <c r="I178" s="94">
        <f t="shared" si="17"/>
        <v>0</v>
      </c>
    </row>
    <row r="179" spans="2:9" s="9" customFormat="1" ht="14.4" customHeight="1">
      <c r="B179" s="198"/>
      <c r="C179" s="18">
        <v>7003</v>
      </c>
      <c r="D179" s="19" t="s">
        <v>391</v>
      </c>
      <c r="E179" s="16"/>
      <c r="F179" s="85">
        <v>700</v>
      </c>
      <c r="G179" s="65">
        <v>0</v>
      </c>
      <c r="H179" s="12"/>
      <c r="I179" s="94">
        <f t="shared" si="17"/>
        <v>0</v>
      </c>
    </row>
    <row r="180" spans="2:9" s="9" customFormat="1" ht="15.6" customHeight="1">
      <c r="B180" s="199"/>
      <c r="C180" s="18">
        <v>7009</v>
      </c>
      <c r="D180" s="19" t="s">
        <v>404</v>
      </c>
      <c r="E180" s="16"/>
      <c r="F180" s="85">
        <v>700</v>
      </c>
      <c r="G180" s="65">
        <v>0</v>
      </c>
      <c r="H180" s="12"/>
      <c r="I180" s="94">
        <f t="shared" si="17"/>
        <v>0</v>
      </c>
    </row>
    <row r="181" spans="2:9" s="9" customFormat="1" ht="15.6" customHeight="1">
      <c r="B181" s="10" t="s">
        <v>6</v>
      </c>
      <c r="C181" s="10" t="s">
        <v>7</v>
      </c>
      <c r="D181" s="20" t="s">
        <v>213</v>
      </c>
      <c r="E181" s="16"/>
      <c r="F181" s="59" t="s">
        <v>9</v>
      </c>
      <c r="G181" s="58" t="s">
        <v>126</v>
      </c>
      <c r="H181" s="12"/>
      <c r="I181" s="59" t="s">
        <v>128</v>
      </c>
    </row>
    <row r="182" spans="2:9" s="9" customFormat="1" ht="14.4" customHeight="1">
      <c r="B182" s="197" t="s">
        <v>166</v>
      </c>
      <c r="C182" s="101" t="s">
        <v>167</v>
      </c>
      <c r="D182" s="19" t="s">
        <v>168</v>
      </c>
      <c r="E182" s="16"/>
      <c r="F182" s="85">
        <v>466.4153846153846</v>
      </c>
      <c r="G182" s="65">
        <v>0</v>
      </c>
      <c r="H182" s="12"/>
      <c r="I182" s="94">
        <f t="shared" ref="I182:I190" si="18">SUM(F182*G182)</f>
        <v>0</v>
      </c>
    </row>
    <row r="183" spans="2:9" s="9" customFormat="1" ht="14.4" customHeight="1">
      <c r="B183" s="198"/>
      <c r="C183" s="101" t="s">
        <v>169</v>
      </c>
      <c r="D183" s="19" t="s">
        <v>170</v>
      </c>
      <c r="E183" s="16"/>
      <c r="F183" s="85">
        <v>311.54307692307697</v>
      </c>
      <c r="G183" s="65">
        <v>0</v>
      </c>
      <c r="H183" s="12"/>
      <c r="I183" s="94">
        <f t="shared" si="18"/>
        <v>0</v>
      </c>
    </row>
    <row r="184" spans="2:9" s="9" customFormat="1" ht="15.6" customHeight="1">
      <c r="B184" s="198"/>
      <c r="C184" s="18">
        <v>1608</v>
      </c>
      <c r="D184" s="19" t="s">
        <v>171</v>
      </c>
      <c r="E184" s="16"/>
      <c r="F184" s="85">
        <v>171.45692307692309</v>
      </c>
      <c r="G184" s="65">
        <v>0</v>
      </c>
      <c r="H184" s="12"/>
      <c r="I184" s="94">
        <f t="shared" si="18"/>
        <v>0</v>
      </c>
    </row>
    <row r="185" spans="2:9" s="9" customFormat="1" ht="15.6" customHeight="1">
      <c r="B185" s="198"/>
      <c r="C185" s="18">
        <v>1609</v>
      </c>
      <c r="D185" s="19" t="s">
        <v>172</v>
      </c>
      <c r="E185" s="16"/>
      <c r="F185" s="85">
        <v>186.92153846153843</v>
      </c>
      <c r="G185" s="65">
        <v>0</v>
      </c>
      <c r="H185" s="12"/>
      <c r="I185" s="94">
        <f t="shared" si="18"/>
        <v>0</v>
      </c>
    </row>
    <row r="186" spans="2:9" s="9" customFormat="1" ht="14.4" customHeight="1">
      <c r="B186" s="198"/>
      <c r="C186" s="18">
        <v>1610</v>
      </c>
      <c r="D186" s="19" t="s">
        <v>173</v>
      </c>
      <c r="E186" s="16"/>
      <c r="F186" s="85">
        <v>78.249230769230763</v>
      </c>
      <c r="G186" s="65">
        <v>0</v>
      </c>
      <c r="H186" s="12"/>
      <c r="I186" s="94">
        <f t="shared" si="18"/>
        <v>0</v>
      </c>
    </row>
    <row r="187" spans="2:9" s="9" customFormat="1" ht="14.4" customHeight="1">
      <c r="B187" s="198"/>
      <c r="C187" s="18">
        <v>1611</v>
      </c>
      <c r="D187" s="19" t="s">
        <v>174</v>
      </c>
      <c r="E187" s="16"/>
      <c r="F187" s="85">
        <v>227.00461538461539</v>
      </c>
      <c r="G187" s="65">
        <v>0</v>
      </c>
      <c r="H187" s="12"/>
      <c r="I187" s="94">
        <f t="shared" si="18"/>
        <v>0</v>
      </c>
    </row>
    <row r="188" spans="2:9" s="9" customFormat="1" ht="14.4" customHeight="1">
      <c r="B188" s="198"/>
      <c r="C188" s="18">
        <v>1612</v>
      </c>
      <c r="D188" s="19" t="s">
        <v>175</v>
      </c>
      <c r="E188" s="16"/>
      <c r="F188" s="85">
        <v>156.16461538461539</v>
      </c>
      <c r="G188" s="65">
        <v>0</v>
      </c>
      <c r="H188" s="12"/>
      <c r="I188" s="94">
        <f t="shared" si="18"/>
        <v>0</v>
      </c>
    </row>
    <row r="189" spans="2:9" s="9" customFormat="1" ht="14.4" customHeight="1">
      <c r="B189" s="198"/>
      <c r="C189" s="18">
        <v>1636</v>
      </c>
      <c r="D189" s="19" t="s">
        <v>176</v>
      </c>
      <c r="E189" s="22"/>
      <c r="F189" s="86">
        <v>378.35538461538459</v>
      </c>
      <c r="G189" s="65">
        <v>0</v>
      </c>
      <c r="H189" s="12"/>
      <c r="I189" s="94">
        <f t="shared" si="18"/>
        <v>0</v>
      </c>
    </row>
    <row r="190" spans="2:9" s="9" customFormat="1" ht="14.4" customHeight="1" thickBot="1">
      <c r="B190" s="199"/>
      <c r="C190" s="18">
        <v>1637</v>
      </c>
      <c r="D190" s="19" t="s">
        <v>263</v>
      </c>
      <c r="E190" s="22"/>
      <c r="F190" s="87">
        <v>164.05846153846153</v>
      </c>
      <c r="G190" s="65">
        <v>0</v>
      </c>
      <c r="H190" s="12"/>
      <c r="I190" s="94">
        <f t="shared" si="18"/>
        <v>0</v>
      </c>
    </row>
    <row r="191" spans="2:9" s="9" customFormat="1" ht="14.4" customHeight="1">
      <c r="B191" s="10" t="s">
        <v>6</v>
      </c>
      <c r="C191" s="10" t="s">
        <v>7</v>
      </c>
      <c r="D191" s="20" t="s">
        <v>213</v>
      </c>
      <c r="E191" s="16"/>
      <c r="F191" s="59" t="s">
        <v>9</v>
      </c>
      <c r="G191" s="58" t="s">
        <v>126</v>
      </c>
      <c r="H191" s="12"/>
      <c r="I191" s="12" t="s">
        <v>128</v>
      </c>
    </row>
    <row r="192" spans="2:9" s="9" customFormat="1" ht="14.4" customHeight="1">
      <c r="B192" s="197" t="s">
        <v>260</v>
      </c>
      <c r="C192" s="101" t="s">
        <v>177</v>
      </c>
      <c r="D192" s="19" t="s">
        <v>178</v>
      </c>
      <c r="E192" s="16"/>
      <c r="F192" s="85">
        <v>250</v>
      </c>
      <c r="G192" s="65">
        <v>0</v>
      </c>
      <c r="H192" s="12"/>
      <c r="I192" s="94">
        <f t="shared" ref="I192:I203" si="19">SUM(F192*G192)</f>
        <v>0</v>
      </c>
    </row>
    <row r="193" spans="2:9" s="9" customFormat="1" ht="14.4" customHeight="1">
      <c r="B193" s="198"/>
      <c r="C193" s="101" t="s">
        <v>179</v>
      </c>
      <c r="D193" s="19" t="s">
        <v>82</v>
      </c>
      <c r="E193" s="16"/>
      <c r="F193" s="85">
        <v>250</v>
      </c>
      <c r="G193" s="65">
        <v>0</v>
      </c>
      <c r="H193" s="12"/>
      <c r="I193" s="94">
        <f t="shared" si="19"/>
        <v>0</v>
      </c>
    </row>
    <row r="194" spans="2:9" s="9" customFormat="1" ht="14.4" customHeight="1">
      <c r="B194" s="198"/>
      <c r="C194" s="101" t="s">
        <v>180</v>
      </c>
      <c r="D194" s="19" t="s">
        <v>181</v>
      </c>
      <c r="E194" s="16"/>
      <c r="F194" s="85">
        <v>250</v>
      </c>
      <c r="G194" s="65">
        <v>0</v>
      </c>
      <c r="H194" s="12"/>
      <c r="I194" s="94">
        <f t="shared" si="19"/>
        <v>0</v>
      </c>
    </row>
    <row r="195" spans="2:9" s="9" customFormat="1" ht="14.4" customHeight="1">
      <c r="B195" s="198"/>
      <c r="C195" s="101" t="s">
        <v>182</v>
      </c>
      <c r="D195" s="19" t="s">
        <v>88</v>
      </c>
      <c r="E195" s="16"/>
      <c r="F195" s="85">
        <v>250</v>
      </c>
      <c r="G195" s="65">
        <v>0</v>
      </c>
      <c r="H195" s="12"/>
      <c r="I195" s="94">
        <f t="shared" si="19"/>
        <v>0</v>
      </c>
    </row>
    <row r="196" spans="2:9" s="9" customFormat="1" ht="14.4" customHeight="1">
      <c r="B196" s="198"/>
      <c r="C196" s="101" t="s">
        <v>183</v>
      </c>
      <c r="D196" s="19" t="s">
        <v>184</v>
      </c>
      <c r="E196" s="16"/>
      <c r="F196" s="85">
        <v>250</v>
      </c>
      <c r="G196" s="65">
        <v>0</v>
      </c>
      <c r="H196" s="12"/>
      <c r="I196" s="94">
        <f t="shared" si="19"/>
        <v>0</v>
      </c>
    </row>
    <row r="197" spans="2:9" s="9" customFormat="1" ht="14.4" customHeight="1">
      <c r="B197" s="198"/>
      <c r="C197" s="101" t="s">
        <v>185</v>
      </c>
      <c r="D197" s="19" t="s">
        <v>104</v>
      </c>
      <c r="E197" s="16"/>
      <c r="F197" s="85">
        <v>250</v>
      </c>
      <c r="G197" s="65">
        <v>0</v>
      </c>
      <c r="H197" s="12"/>
      <c r="I197" s="94">
        <f t="shared" si="19"/>
        <v>0</v>
      </c>
    </row>
    <row r="198" spans="2:9" s="9" customFormat="1" ht="14.4" customHeight="1">
      <c r="B198" s="208"/>
      <c r="C198" s="102">
        <v>4001</v>
      </c>
      <c r="D198" s="98" t="s">
        <v>264</v>
      </c>
      <c r="E198" s="16"/>
      <c r="F198" s="85">
        <v>140</v>
      </c>
      <c r="G198" s="65">
        <v>0</v>
      </c>
      <c r="H198" s="12"/>
      <c r="I198" s="94">
        <f t="shared" si="19"/>
        <v>0</v>
      </c>
    </row>
    <row r="199" spans="2:9" s="9" customFormat="1" ht="14.4" customHeight="1">
      <c r="B199" s="208"/>
      <c r="C199" s="102">
        <v>4002</v>
      </c>
      <c r="D199" s="98" t="s">
        <v>265</v>
      </c>
      <c r="E199" s="16"/>
      <c r="F199" s="85">
        <v>140</v>
      </c>
      <c r="G199" s="65">
        <v>0</v>
      </c>
      <c r="H199" s="12"/>
      <c r="I199" s="94">
        <f t="shared" si="19"/>
        <v>0</v>
      </c>
    </row>
    <row r="200" spans="2:9" s="9" customFormat="1" ht="14.4" customHeight="1">
      <c r="B200" s="208"/>
      <c r="C200" s="102">
        <v>4004</v>
      </c>
      <c r="D200" s="98" t="s">
        <v>266</v>
      </c>
      <c r="E200" s="16"/>
      <c r="F200" s="85">
        <v>140</v>
      </c>
      <c r="G200" s="65">
        <v>0</v>
      </c>
      <c r="H200" s="12"/>
      <c r="I200" s="94">
        <f t="shared" si="19"/>
        <v>0</v>
      </c>
    </row>
    <row r="201" spans="2:9" s="9" customFormat="1" ht="14.4" customHeight="1">
      <c r="B201" s="208"/>
      <c r="C201" s="102">
        <v>4006</v>
      </c>
      <c r="D201" s="52" t="s">
        <v>267</v>
      </c>
      <c r="E201" s="16"/>
      <c r="F201" s="85">
        <v>140</v>
      </c>
      <c r="G201" s="65">
        <v>0</v>
      </c>
      <c r="H201" s="12"/>
      <c r="I201" s="94">
        <f t="shared" si="19"/>
        <v>0</v>
      </c>
    </row>
    <row r="202" spans="2:9" s="9" customFormat="1" ht="14.4" customHeight="1">
      <c r="B202" s="208"/>
      <c r="C202" s="102">
        <v>4007</v>
      </c>
      <c r="D202" s="52" t="s">
        <v>268</v>
      </c>
      <c r="E202" s="16"/>
      <c r="F202" s="85">
        <v>140</v>
      </c>
      <c r="G202" s="65">
        <v>0</v>
      </c>
      <c r="H202" s="12"/>
      <c r="I202" s="94">
        <f t="shared" si="19"/>
        <v>0</v>
      </c>
    </row>
    <row r="203" spans="2:9" s="9" customFormat="1" ht="14.4" customHeight="1" thickBot="1">
      <c r="B203" s="209"/>
      <c r="C203" s="102">
        <v>4008</v>
      </c>
      <c r="D203" s="103" t="s">
        <v>269</v>
      </c>
      <c r="E203" s="16"/>
      <c r="F203" s="87">
        <v>140</v>
      </c>
      <c r="G203" s="65">
        <v>0</v>
      </c>
      <c r="H203" s="12"/>
      <c r="I203" s="94">
        <f t="shared" si="19"/>
        <v>0</v>
      </c>
    </row>
    <row r="204" spans="2:9" s="9" customFormat="1" ht="14.4" customHeight="1">
      <c r="B204" s="10" t="s">
        <v>6</v>
      </c>
      <c r="C204" s="51" t="s">
        <v>7</v>
      </c>
      <c r="D204" s="20" t="s">
        <v>213</v>
      </c>
      <c r="E204" s="16"/>
      <c r="F204" s="59" t="s">
        <v>9</v>
      </c>
      <c r="G204" s="58" t="s">
        <v>126</v>
      </c>
      <c r="H204" s="12"/>
      <c r="I204" s="12" t="s">
        <v>128</v>
      </c>
    </row>
    <row r="205" spans="2:9" s="9" customFormat="1" ht="14.4" customHeight="1">
      <c r="B205" s="182" t="s">
        <v>198</v>
      </c>
      <c r="C205" s="18">
        <v>1800</v>
      </c>
      <c r="D205" s="19" t="s">
        <v>165</v>
      </c>
      <c r="E205" s="16"/>
      <c r="F205" s="85">
        <v>2.1</v>
      </c>
      <c r="G205" s="65">
        <v>0</v>
      </c>
      <c r="H205" s="12"/>
      <c r="I205" s="94">
        <f t="shared" ref="I205:I215" si="20">SUM(F205*G205)</f>
        <v>0</v>
      </c>
    </row>
    <row r="206" spans="2:9" s="9" customFormat="1" ht="14.4" customHeight="1">
      <c r="B206" s="183"/>
      <c r="C206" s="101" t="s">
        <v>186</v>
      </c>
      <c r="D206" s="19" t="s">
        <v>187</v>
      </c>
      <c r="E206" s="16"/>
      <c r="F206" s="88">
        <v>31.392307692307693</v>
      </c>
      <c r="G206" s="65">
        <v>0</v>
      </c>
      <c r="H206" s="12"/>
      <c r="I206" s="94">
        <f t="shared" si="20"/>
        <v>0</v>
      </c>
    </row>
    <row r="207" spans="2:9" s="9" customFormat="1" ht="14.4" customHeight="1">
      <c r="B207" s="183"/>
      <c r="C207" s="101" t="s">
        <v>188</v>
      </c>
      <c r="D207" s="19" t="s">
        <v>189</v>
      </c>
      <c r="E207" s="16"/>
      <c r="F207" s="85">
        <v>43.626153846153841</v>
      </c>
      <c r="G207" s="65">
        <v>0</v>
      </c>
      <c r="H207" s="12"/>
      <c r="I207" s="94">
        <f t="shared" si="20"/>
        <v>0</v>
      </c>
    </row>
    <row r="208" spans="2:9" s="9" customFormat="1" ht="14.4" customHeight="1">
      <c r="B208" s="183"/>
      <c r="C208" s="101" t="s">
        <v>190</v>
      </c>
      <c r="D208" s="19" t="s">
        <v>354</v>
      </c>
      <c r="E208" s="16"/>
      <c r="F208" s="85">
        <v>69.709230769230771</v>
      </c>
      <c r="G208" s="65">
        <v>0</v>
      </c>
      <c r="H208" s="12"/>
      <c r="I208" s="94">
        <f t="shared" si="20"/>
        <v>0</v>
      </c>
    </row>
    <row r="209" spans="2:9" s="9" customFormat="1" ht="14.4" customHeight="1">
      <c r="B209" s="183"/>
      <c r="C209" s="101" t="s">
        <v>191</v>
      </c>
      <c r="D209" s="19" t="s">
        <v>353</v>
      </c>
      <c r="E209" s="16"/>
      <c r="F209" s="86">
        <v>54.416923076923084</v>
      </c>
      <c r="G209" s="65">
        <v>0</v>
      </c>
      <c r="H209" s="12"/>
      <c r="I209" s="94">
        <f t="shared" si="20"/>
        <v>0</v>
      </c>
    </row>
    <row r="210" spans="2:9" s="9" customFormat="1" ht="14.4" customHeight="1">
      <c r="B210" s="183"/>
      <c r="C210" s="101" t="s">
        <v>192</v>
      </c>
      <c r="D210" s="19" t="s">
        <v>352</v>
      </c>
      <c r="E210" s="16"/>
      <c r="F210" s="86">
        <v>54.416923076923084</v>
      </c>
      <c r="G210" s="65">
        <v>0</v>
      </c>
      <c r="H210" s="12"/>
      <c r="I210" s="94">
        <f t="shared" si="20"/>
        <v>0</v>
      </c>
    </row>
    <row r="211" spans="2:9" s="9" customFormat="1" ht="14.4" customHeight="1">
      <c r="B211" s="183"/>
      <c r="C211" s="101" t="s">
        <v>193</v>
      </c>
      <c r="D211" s="19" t="s">
        <v>405</v>
      </c>
      <c r="E211" s="16"/>
      <c r="F211" s="86">
        <v>2.5</v>
      </c>
      <c r="G211" s="65">
        <v>0</v>
      </c>
      <c r="H211" s="12"/>
      <c r="I211" s="94">
        <f t="shared" si="20"/>
        <v>0</v>
      </c>
    </row>
    <row r="212" spans="2:9" s="9" customFormat="1" ht="15.6" customHeight="1">
      <c r="B212" s="183"/>
      <c r="C212" s="101" t="s">
        <v>270</v>
      </c>
      <c r="D212" s="97" t="s">
        <v>351</v>
      </c>
      <c r="E212" s="16"/>
      <c r="F212" s="86">
        <v>54.416923076923084</v>
      </c>
      <c r="G212" s="65">
        <v>0</v>
      </c>
      <c r="H212" s="12"/>
      <c r="I212" s="94">
        <f t="shared" si="20"/>
        <v>0</v>
      </c>
    </row>
    <row r="213" spans="2:9" s="9" customFormat="1" ht="15.6" customHeight="1">
      <c r="B213" s="183"/>
      <c r="C213" s="101" t="s">
        <v>271</v>
      </c>
      <c r="D213" s="97" t="s">
        <v>350</v>
      </c>
      <c r="E213" s="16"/>
      <c r="F213" s="86">
        <v>54.416923076923084</v>
      </c>
      <c r="G213" s="65">
        <v>0</v>
      </c>
      <c r="H213" s="12"/>
      <c r="I213" s="94">
        <f t="shared" si="20"/>
        <v>0</v>
      </c>
    </row>
    <row r="214" spans="2:9" s="9" customFormat="1" ht="14.4" customHeight="1">
      <c r="B214" s="183"/>
      <c r="C214" s="101" t="s">
        <v>406</v>
      </c>
      <c r="D214" s="98" t="s">
        <v>408</v>
      </c>
      <c r="E214" s="16"/>
      <c r="F214" s="85">
        <v>3.5</v>
      </c>
      <c r="G214" s="65">
        <v>0</v>
      </c>
      <c r="H214" s="12"/>
      <c r="I214" s="94">
        <f t="shared" si="20"/>
        <v>0</v>
      </c>
    </row>
    <row r="215" spans="2:9" s="9" customFormat="1" ht="14.4" customHeight="1" thickBot="1">
      <c r="B215" s="184"/>
      <c r="C215" s="101" t="s">
        <v>407</v>
      </c>
      <c r="D215" s="104" t="s">
        <v>409</v>
      </c>
      <c r="E215" s="16"/>
      <c r="F215" s="87">
        <v>54.416923076923084</v>
      </c>
      <c r="G215" s="65">
        <v>0</v>
      </c>
      <c r="H215" s="12"/>
      <c r="I215" s="94">
        <f t="shared" si="20"/>
        <v>0</v>
      </c>
    </row>
    <row r="216" spans="2:9" s="9" customFormat="1" ht="14.4" customHeight="1">
      <c r="B216" s="10" t="s">
        <v>6</v>
      </c>
      <c r="C216" s="10" t="s">
        <v>7</v>
      </c>
      <c r="D216" s="20" t="s">
        <v>213</v>
      </c>
      <c r="E216" s="16"/>
      <c r="F216" s="93" t="s">
        <v>9</v>
      </c>
      <c r="G216" s="58" t="s">
        <v>126</v>
      </c>
      <c r="H216" s="12"/>
      <c r="I216" s="12" t="s">
        <v>128</v>
      </c>
    </row>
    <row r="217" spans="2:9" s="9" customFormat="1" ht="14.4" customHeight="1">
      <c r="B217" s="189" t="s">
        <v>194</v>
      </c>
      <c r="C217" s="101" t="s">
        <v>418</v>
      </c>
      <c r="D217" s="19" t="s">
        <v>433</v>
      </c>
      <c r="E217" s="16"/>
      <c r="F217" s="85">
        <v>70</v>
      </c>
      <c r="G217" s="65">
        <v>0</v>
      </c>
      <c r="H217" s="12"/>
      <c r="I217" s="94">
        <f t="shared" ref="I217:I228" si="21">SUM(F217*G217)</f>
        <v>0</v>
      </c>
    </row>
    <row r="218" spans="2:9" s="9" customFormat="1" ht="14.4" customHeight="1">
      <c r="B218" s="189"/>
      <c r="C218" s="101" t="s">
        <v>432</v>
      </c>
      <c r="D218" s="19" t="s">
        <v>434</v>
      </c>
      <c r="E218" s="16"/>
      <c r="F218" s="85">
        <v>70</v>
      </c>
      <c r="G218" s="65">
        <v>0</v>
      </c>
      <c r="H218" s="12"/>
      <c r="I218" s="94">
        <f t="shared" si="21"/>
        <v>0</v>
      </c>
    </row>
    <row r="219" spans="2:9" s="9" customFormat="1" ht="14.4" customHeight="1">
      <c r="B219" s="189"/>
      <c r="C219" s="101" t="s">
        <v>425</v>
      </c>
      <c r="D219" s="19" t="s">
        <v>435</v>
      </c>
      <c r="E219" s="16"/>
      <c r="F219" s="85">
        <v>400</v>
      </c>
      <c r="G219" s="65">
        <v>0</v>
      </c>
      <c r="H219" s="12"/>
      <c r="I219" s="94">
        <f t="shared" si="21"/>
        <v>0</v>
      </c>
    </row>
    <row r="220" spans="2:9" s="9" customFormat="1" ht="14.4" customHeight="1">
      <c r="B220" s="189"/>
      <c r="C220" s="101" t="s">
        <v>442</v>
      </c>
      <c r="D220" s="19" t="s">
        <v>443</v>
      </c>
      <c r="E220" s="16"/>
      <c r="F220" s="85">
        <v>180</v>
      </c>
      <c r="G220" s="65">
        <v>0</v>
      </c>
      <c r="H220" s="12"/>
      <c r="I220" s="94">
        <f t="shared" ref="I220" si="22">SUM(F220*G220)</f>
        <v>0</v>
      </c>
    </row>
    <row r="221" spans="2:9" s="9" customFormat="1" ht="14.4" customHeight="1">
      <c r="B221" s="189"/>
      <c r="C221" s="101" t="s">
        <v>436</v>
      </c>
      <c r="D221" s="19" t="s">
        <v>437</v>
      </c>
      <c r="E221" s="16"/>
      <c r="F221" s="88">
        <v>488.96</v>
      </c>
      <c r="G221" s="65">
        <v>0</v>
      </c>
      <c r="H221" s="12"/>
      <c r="I221" s="94">
        <f t="shared" si="21"/>
        <v>0</v>
      </c>
    </row>
    <row r="222" spans="2:9" s="9" customFormat="1" ht="14.4" customHeight="1">
      <c r="B222" s="189"/>
      <c r="C222" s="18">
        <v>6034</v>
      </c>
      <c r="D222" s="19" t="s">
        <v>195</v>
      </c>
      <c r="E222" s="16"/>
      <c r="F222" s="85">
        <v>80.66</v>
      </c>
      <c r="G222" s="65">
        <v>0</v>
      </c>
      <c r="H222" s="12"/>
      <c r="I222" s="94">
        <f t="shared" si="21"/>
        <v>0</v>
      </c>
    </row>
    <row r="223" spans="2:9" s="9" customFormat="1" ht="14.4" customHeight="1">
      <c r="B223" s="189"/>
      <c r="C223" s="18">
        <v>6051</v>
      </c>
      <c r="D223" s="19" t="s">
        <v>452</v>
      </c>
      <c r="E223" s="16"/>
      <c r="F223" s="85">
        <v>120</v>
      </c>
      <c r="G223" s="65">
        <v>0</v>
      </c>
      <c r="H223" s="12"/>
      <c r="I223" s="94">
        <f t="shared" si="21"/>
        <v>0</v>
      </c>
    </row>
    <row r="224" spans="2:9" s="9" customFormat="1" ht="15.6" customHeight="1">
      <c r="B224" s="189"/>
      <c r="C224" s="18">
        <v>6052</v>
      </c>
      <c r="D224" s="19" t="s">
        <v>441</v>
      </c>
      <c r="E224" s="16"/>
      <c r="F224" s="85">
        <v>550</v>
      </c>
      <c r="G224" s="65">
        <v>0</v>
      </c>
      <c r="H224" s="12"/>
      <c r="I224" s="94">
        <f t="shared" si="21"/>
        <v>0</v>
      </c>
    </row>
    <row r="225" spans="2:16" s="9" customFormat="1" ht="15.6" customHeight="1">
      <c r="B225" s="189"/>
      <c r="C225" s="18">
        <v>6050</v>
      </c>
      <c r="D225" s="19" t="s">
        <v>438</v>
      </c>
      <c r="E225" s="16"/>
      <c r="F225" s="85">
        <v>140</v>
      </c>
      <c r="G225" s="65">
        <v>0</v>
      </c>
      <c r="H225" s="12"/>
      <c r="I225" s="94">
        <f t="shared" si="21"/>
        <v>0</v>
      </c>
    </row>
    <row r="226" spans="2:16" s="9" customFormat="1" ht="14.4" customHeight="1">
      <c r="B226" s="189"/>
      <c r="C226" s="18">
        <v>6057</v>
      </c>
      <c r="D226" s="19" t="s">
        <v>439</v>
      </c>
      <c r="E226" s="16"/>
      <c r="F226" s="85">
        <v>250</v>
      </c>
      <c r="G226" s="65">
        <v>0</v>
      </c>
      <c r="H226" s="12"/>
      <c r="I226" s="94">
        <f t="shared" si="21"/>
        <v>0</v>
      </c>
    </row>
    <row r="227" spans="2:16" s="9" customFormat="1" ht="14.4" customHeight="1">
      <c r="B227" s="189"/>
      <c r="C227" s="101" t="s">
        <v>419</v>
      </c>
      <c r="D227" s="19" t="s">
        <v>392</v>
      </c>
      <c r="E227" s="16"/>
      <c r="F227" s="85">
        <v>51.85</v>
      </c>
      <c r="G227" s="65">
        <v>0</v>
      </c>
      <c r="H227" s="12"/>
      <c r="I227" s="94">
        <f t="shared" si="21"/>
        <v>0</v>
      </c>
    </row>
    <row r="228" spans="2:16" s="9" customFormat="1" ht="14.4" customHeight="1">
      <c r="B228" s="189"/>
      <c r="C228" s="18">
        <v>6019</v>
      </c>
      <c r="D228" s="19" t="s">
        <v>440</v>
      </c>
      <c r="E228" s="16"/>
      <c r="F228" s="85">
        <v>10</v>
      </c>
      <c r="G228" s="65">
        <v>0</v>
      </c>
      <c r="H228" s="12"/>
      <c r="I228" s="94">
        <f t="shared" si="21"/>
        <v>0</v>
      </c>
    </row>
    <row r="229" spans="2:16" s="9" customFormat="1" ht="14.4" customHeight="1">
      <c r="B229" s="189"/>
      <c r="C229" s="18">
        <v>9087</v>
      </c>
      <c r="D229" s="19" t="s">
        <v>355</v>
      </c>
      <c r="E229" s="16"/>
      <c r="F229" s="85">
        <v>488.96</v>
      </c>
      <c r="G229" s="65">
        <v>0</v>
      </c>
      <c r="H229" s="12"/>
      <c r="I229" s="94">
        <f t="shared" ref="I229:I231" si="23">SUM(F229*G229)</f>
        <v>0</v>
      </c>
    </row>
    <row r="230" spans="2:16" s="9" customFormat="1" ht="14.4" customHeight="1">
      <c r="B230" s="189"/>
      <c r="C230" s="18">
        <v>9088</v>
      </c>
      <c r="D230" s="19" t="s">
        <v>449</v>
      </c>
      <c r="E230" s="16"/>
      <c r="F230" s="85">
        <v>90.1</v>
      </c>
      <c r="G230" s="65">
        <v>0</v>
      </c>
      <c r="H230" s="12"/>
      <c r="I230" s="94">
        <f t="shared" si="23"/>
        <v>0</v>
      </c>
    </row>
    <row r="231" spans="2:16" s="9" customFormat="1" ht="14.4" customHeight="1">
      <c r="B231" s="189"/>
      <c r="C231" s="18">
        <v>9089</v>
      </c>
      <c r="D231" s="19" t="s">
        <v>450</v>
      </c>
      <c r="E231" s="16"/>
      <c r="F231" s="85">
        <v>90.1</v>
      </c>
      <c r="G231" s="65">
        <v>0</v>
      </c>
      <c r="H231" s="12"/>
      <c r="I231" s="94">
        <f t="shared" si="23"/>
        <v>0</v>
      </c>
    </row>
    <row r="232" spans="2:16" s="9" customFormat="1" ht="14.4" customHeight="1">
      <c r="B232" s="91"/>
      <c r="C232" s="91"/>
      <c r="D232" s="91"/>
      <c r="E232" s="91"/>
      <c r="F232" s="91"/>
      <c r="G232" s="91"/>
      <c r="H232" s="91"/>
      <c r="I232" s="91"/>
    </row>
    <row r="233" spans="2:16" s="9" customFormat="1" ht="15.6" customHeight="1">
      <c r="B233" s="89"/>
      <c r="C233" s="89"/>
      <c r="D233" s="89"/>
      <c r="E233" s="89"/>
      <c r="F233" s="89"/>
      <c r="G233" s="89"/>
      <c r="H233" s="89"/>
      <c r="I233" s="89"/>
      <c r="K233" s="116" t="s">
        <v>324</v>
      </c>
      <c r="L233" s="120"/>
      <c r="M233" s="119"/>
      <c r="N233" s="114"/>
      <c r="O233" s="49"/>
      <c r="P233" s="118"/>
    </row>
    <row r="234" spans="2:16" s="9" customFormat="1" ht="15.6" customHeight="1">
      <c r="B234" s="89"/>
      <c r="C234" s="89"/>
      <c r="D234" s="89"/>
      <c r="E234" s="89"/>
      <c r="F234" s="89"/>
      <c r="G234" s="89"/>
      <c r="H234" s="89"/>
      <c r="I234" s="89"/>
      <c r="K234" s="116" t="s">
        <v>325</v>
      </c>
      <c r="L234" s="120"/>
      <c r="M234" s="119"/>
      <c r="N234" s="114"/>
      <c r="O234" s="49"/>
      <c r="P234" s="118"/>
    </row>
    <row r="235" spans="2:16" s="9" customFormat="1" ht="15.6" customHeight="1">
      <c r="B235" s="89"/>
      <c r="C235" s="89"/>
      <c r="D235" s="89"/>
      <c r="E235" s="89"/>
      <c r="F235" s="89"/>
      <c r="G235" s="89"/>
      <c r="H235" s="89"/>
      <c r="I235" s="89"/>
      <c r="K235" s="116"/>
      <c r="L235" s="120"/>
      <c r="M235" s="119"/>
      <c r="N235" s="114"/>
      <c r="O235" s="49"/>
      <c r="P235" s="118"/>
    </row>
    <row r="236" spans="2:16" s="9" customFormat="1" ht="16.2" thickBot="1">
      <c r="B236" s="54"/>
      <c r="C236" s="43"/>
      <c r="D236" s="40"/>
      <c r="E236" s="44"/>
      <c r="F236" s="49"/>
      <c r="G236" s="42"/>
      <c r="H236" s="8"/>
      <c r="I236" s="41"/>
      <c r="K236" s="116" t="s">
        <v>203</v>
      </c>
      <c r="L236" s="116" t="s">
        <v>323</v>
      </c>
      <c r="M236" s="115"/>
      <c r="N236" s="115" t="s">
        <v>444</v>
      </c>
      <c r="O236" s="113"/>
      <c r="P236" s="113"/>
    </row>
    <row r="237" spans="2:16" s="9" customFormat="1" ht="15.6" customHeight="1">
      <c r="B237"/>
      <c r="C237"/>
      <c r="D237"/>
      <c r="E237"/>
      <c r="F237" s="21"/>
      <c r="G237" s="169" t="s">
        <v>202</v>
      </c>
      <c r="H237" s="170"/>
      <c r="I237" s="66">
        <f>SUM(I23:I133)</f>
        <v>0</v>
      </c>
      <c r="K237" s="105" t="s">
        <v>208</v>
      </c>
      <c r="L237" s="174">
        <v>600</v>
      </c>
      <c r="M237"/>
      <c r="N237"/>
      <c r="O237"/>
      <c r="P237"/>
    </row>
    <row r="238" spans="2:16" s="9" customFormat="1">
      <c r="B238"/>
      <c r="C238"/>
      <c r="D238"/>
      <c r="E238"/>
      <c r="F238" s="21"/>
      <c r="G238" s="24" t="s">
        <v>214</v>
      </c>
      <c r="H238" s="171"/>
      <c r="I238" s="61">
        <f>SUM(I138:I231)</f>
        <v>0</v>
      </c>
      <c r="K238" s="105" t="s">
        <v>205</v>
      </c>
      <c r="L238" s="174">
        <v>600</v>
      </c>
      <c r="M238"/>
      <c r="N238"/>
      <c r="O238"/>
      <c r="P238"/>
    </row>
    <row r="239" spans="2:16" s="9" customFormat="1" ht="15" thickBot="1">
      <c r="B239"/>
      <c r="C239"/>
      <c r="D239"/>
      <c r="E239"/>
      <c r="F239" s="21"/>
      <c r="G239" s="24" t="s">
        <v>203</v>
      </c>
      <c r="H239" s="172"/>
      <c r="I239" s="67">
        <f>-SUM(I237)*15/85+I237+I238</f>
        <v>0</v>
      </c>
      <c r="K239" s="105" t="s">
        <v>207</v>
      </c>
      <c r="L239" s="174">
        <v>0</v>
      </c>
      <c r="M239"/>
      <c r="N239"/>
      <c r="O239"/>
      <c r="P239"/>
    </row>
    <row r="240" spans="2:16" s="9" customFormat="1" ht="15" thickBot="1">
      <c r="B240"/>
      <c r="C240"/>
      <c r="D240"/>
      <c r="E240"/>
      <c r="F240" s="21"/>
      <c r="G240" s="24" t="s">
        <v>204</v>
      </c>
      <c r="H240" s="76"/>
      <c r="I240" s="62">
        <v>0</v>
      </c>
      <c r="K240" s="109" t="s">
        <v>206</v>
      </c>
      <c r="L240" s="174">
        <v>0</v>
      </c>
      <c r="M240"/>
      <c r="N240"/>
      <c r="O240"/>
      <c r="P240"/>
    </row>
    <row r="241" spans="2:16" s="9" customFormat="1" ht="15.6" customHeight="1">
      <c r="B241"/>
      <c r="C241"/>
      <c r="D241"/>
      <c r="E241"/>
      <c r="F241" s="21"/>
      <c r="G241" s="24" t="s">
        <v>137</v>
      </c>
      <c r="H241" s="173"/>
      <c r="I241" s="67">
        <f>SUM(I237,I238,I240)*100/115</f>
        <v>0</v>
      </c>
      <c r="K241" t="s">
        <v>275</v>
      </c>
      <c r="L241" s="174">
        <v>180</v>
      </c>
      <c r="M241"/>
      <c r="N241"/>
      <c r="O241"/>
      <c r="P241"/>
    </row>
    <row r="242" spans="2:16" s="9" customFormat="1">
      <c r="B242"/>
      <c r="C242"/>
      <c r="D242"/>
      <c r="E242"/>
      <c r="F242" s="21"/>
      <c r="G242" s="24" t="s">
        <v>360</v>
      </c>
      <c r="H242" s="171"/>
      <c r="I242" s="67">
        <f>SUM(I241)*15/100</f>
        <v>0</v>
      </c>
      <c r="K242" s="105" t="s">
        <v>274</v>
      </c>
      <c r="L242" s="174">
        <v>240</v>
      </c>
      <c r="M242"/>
      <c r="N242"/>
      <c r="O242"/>
      <c r="P242"/>
    </row>
    <row r="243" spans="2:16" s="9" customFormat="1" ht="15" thickBot="1">
      <c r="B243"/>
      <c r="C243"/>
      <c r="D243"/>
      <c r="E243"/>
      <c r="F243" s="21"/>
      <c r="G243" s="165" t="s">
        <v>201</v>
      </c>
      <c r="H243" s="166"/>
      <c r="I243" s="34">
        <f>SUM(H23:H133)</f>
        <v>0</v>
      </c>
      <c r="K243" s="105" t="s">
        <v>276</v>
      </c>
      <c r="L243" s="174">
        <v>300</v>
      </c>
      <c r="M243"/>
      <c r="N243"/>
      <c r="O243"/>
      <c r="P243"/>
    </row>
    <row r="244" spans="2:16" s="9" customFormat="1" ht="15" thickBot="1">
      <c r="B244"/>
      <c r="C244"/>
      <c r="D244"/>
      <c r="E244"/>
      <c r="F244" s="21"/>
      <c r="G244" s="3"/>
      <c r="H244" s="23"/>
      <c r="I244" s="35"/>
      <c r="K244" t="s">
        <v>277</v>
      </c>
      <c r="L244" s="174">
        <v>360</v>
      </c>
      <c r="M244"/>
      <c r="N244"/>
      <c r="O244"/>
      <c r="P244"/>
    </row>
    <row r="245" spans="2:16" s="9" customFormat="1" ht="15.6" customHeight="1" thickBot="1">
      <c r="B245"/>
      <c r="C245"/>
      <c r="D245"/>
      <c r="E245"/>
      <c r="F245" s="21"/>
      <c r="G245" s="167" t="s">
        <v>220</v>
      </c>
      <c r="H245" s="168"/>
      <c r="I245" s="68">
        <f>SUM(I241:I242)</f>
        <v>0</v>
      </c>
      <c r="K245" s="105" t="s">
        <v>278</v>
      </c>
      <c r="L245" s="174">
        <v>420</v>
      </c>
      <c r="M245"/>
      <c r="N245"/>
      <c r="O245"/>
      <c r="P245"/>
    </row>
    <row r="246" spans="2:16">
      <c r="K246" s="105" t="s">
        <v>279</v>
      </c>
      <c r="L246" s="174">
        <v>480</v>
      </c>
    </row>
    <row r="247" spans="2:16">
      <c r="D247" s="28" t="s">
        <v>223</v>
      </c>
      <c r="E247" s="29" t="s">
        <v>222</v>
      </c>
      <c r="F247" t="s">
        <v>244</v>
      </c>
      <c r="K247" t="s">
        <v>280</v>
      </c>
      <c r="L247" s="174">
        <v>540</v>
      </c>
    </row>
    <row r="248" spans="2:16">
      <c r="D248" s="162"/>
      <c r="E248" s="163"/>
      <c r="F248" t="s">
        <v>245</v>
      </c>
      <c r="K248" s="105" t="s">
        <v>281</v>
      </c>
      <c r="L248" s="174">
        <v>600</v>
      </c>
    </row>
    <row r="249" spans="2:16" ht="14.4" customHeight="1">
      <c r="C249" s="164"/>
      <c r="D249" s="27" t="s">
        <v>224</v>
      </c>
      <c r="E249" s="33"/>
      <c r="K249" s="105" t="s">
        <v>282</v>
      </c>
      <c r="L249" s="174">
        <v>660</v>
      </c>
    </row>
    <row r="250" spans="2:16">
      <c r="C250" s="164"/>
      <c r="D250" s="27" t="s">
        <v>225</v>
      </c>
      <c r="E250" s="33"/>
      <c r="K250" t="s">
        <v>283</v>
      </c>
      <c r="L250" s="174">
        <v>720</v>
      </c>
    </row>
    <row r="251" spans="2:16">
      <c r="C251" s="164"/>
      <c r="D251" s="27" t="s">
        <v>233</v>
      </c>
      <c r="E251" s="33"/>
      <c r="K251" s="105" t="s">
        <v>284</v>
      </c>
      <c r="L251" s="174">
        <v>780</v>
      </c>
    </row>
    <row r="252" spans="2:16">
      <c r="C252" s="164"/>
      <c r="D252" s="27" t="s">
        <v>226</v>
      </c>
      <c r="E252" s="33"/>
      <c r="K252" s="105" t="s">
        <v>285</v>
      </c>
      <c r="L252" s="174">
        <v>840</v>
      </c>
    </row>
    <row r="253" spans="2:16">
      <c r="C253" s="164"/>
      <c r="D253" s="27" t="s">
        <v>242</v>
      </c>
      <c r="E253" s="33"/>
      <c r="K253" t="s">
        <v>286</v>
      </c>
      <c r="L253" s="174">
        <v>900</v>
      </c>
    </row>
    <row r="254" spans="2:16">
      <c r="K254" s="105" t="s">
        <v>287</v>
      </c>
      <c r="L254" s="174">
        <v>960</v>
      </c>
    </row>
    <row r="255" spans="2:16">
      <c r="K255" s="105" t="s">
        <v>288</v>
      </c>
      <c r="L255" s="174">
        <v>1020</v>
      </c>
    </row>
    <row r="256" spans="2:16">
      <c r="K256" t="s">
        <v>289</v>
      </c>
      <c r="L256" s="174">
        <v>1080</v>
      </c>
    </row>
    <row r="257" spans="11:12">
      <c r="K257" s="105" t="s">
        <v>290</v>
      </c>
      <c r="L257" s="174">
        <v>1140</v>
      </c>
    </row>
    <row r="258" spans="11:12">
      <c r="K258" s="105" t="s">
        <v>291</v>
      </c>
      <c r="L258" s="174">
        <v>1200</v>
      </c>
    </row>
    <row r="259" spans="11:12">
      <c r="K259" t="s">
        <v>292</v>
      </c>
      <c r="L259" s="174">
        <v>1260</v>
      </c>
    </row>
    <row r="260" spans="11:12">
      <c r="K260" s="105" t="s">
        <v>293</v>
      </c>
      <c r="L260" s="174">
        <v>1320</v>
      </c>
    </row>
    <row r="261" spans="11:12">
      <c r="K261" s="105" t="s">
        <v>294</v>
      </c>
      <c r="L261" s="174">
        <v>1380</v>
      </c>
    </row>
    <row r="262" spans="11:12">
      <c r="K262" t="s">
        <v>295</v>
      </c>
      <c r="L262" s="174">
        <v>1440</v>
      </c>
    </row>
    <row r="263" spans="11:12">
      <c r="K263" s="105" t="s">
        <v>296</v>
      </c>
      <c r="L263" s="174">
        <v>1500</v>
      </c>
    </row>
    <row r="264" spans="11:12">
      <c r="K264" s="105" t="s">
        <v>297</v>
      </c>
      <c r="L264" s="174">
        <v>1560</v>
      </c>
    </row>
    <row r="265" spans="11:12">
      <c r="K265" t="s">
        <v>298</v>
      </c>
      <c r="L265" s="174">
        <v>1620</v>
      </c>
    </row>
    <row r="266" spans="11:12">
      <c r="K266" s="105" t="s">
        <v>299</v>
      </c>
      <c r="L266" s="174">
        <v>1680</v>
      </c>
    </row>
    <row r="267" spans="11:12">
      <c r="K267" s="105" t="s">
        <v>300</v>
      </c>
      <c r="L267" s="174">
        <v>1740</v>
      </c>
    </row>
    <row r="268" spans="11:12">
      <c r="K268" t="s">
        <v>301</v>
      </c>
      <c r="L268" s="174">
        <v>1800</v>
      </c>
    </row>
    <row r="269" spans="11:12">
      <c r="K269" s="105" t="s">
        <v>302</v>
      </c>
      <c r="L269" s="174">
        <v>1860</v>
      </c>
    </row>
    <row r="270" spans="11:12">
      <c r="K270" s="105" t="s">
        <v>303</v>
      </c>
      <c r="L270" s="174">
        <v>1920</v>
      </c>
    </row>
    <row r="271" spans="11:12">
      <c r="K271" t="s">
        <v>304</v>
      </c>
      <c r="L271" s="174">
        <v>1980</v>
      </c>
    </row>
    <row r="272" spans="11:12">
      <c r="K272" s="105" t="s">
        <v>305</v>
      </c>
      <c r="L272" s="174">
        <v>2040</v>
      </c>
    </row>
    <row r="273" spans="11:12">
      <c r="K273" t="s">
        <v>306</v>
      </c>
      <c r="L273" s="174">
        <v>2100</v>
      </c>
    </row>
    <row r="274" spans="11:12">
      <c r="K274" s="105" t="s">
        <v>307</v>
      </c>
      <c r="L274" s="174">
        <v>2160</v>
      </c>
    </row>
    <row r="275" spans="11:12">
      <c r="K275" s="105" t="s">
        <v>308</v>
      </c>
      <c r="L275" s="174">
        <v>2220</v>
      </c>
    </row>
    <row r="276" spans="11:12">
      <c r="K276" t="s">
        <v>309</v>
      </c>
      <c r="L276" s="174">
        <v>2280</v>
      </c>
    </row>
    <row r="277" spans="11:12">
      <c r="K277" t="s">
        <v>310</v>
      </c>
      <c r="L277" s="174">
        <v>2340</v>
      </c>
    </row>
    <row r="278" spans="11:12">
      <c r="K278" s="105" t="s">
        <v>311</v>
      </c>
      <c r="L278" s="174">
        <v>2400</v>
      </c>
    </row>
    <row r="279" spans="11:12">
      <c r="K279" s="105" t="s">
        <v>312</v>
      </c>
      <c r="L279" s="174">
        <v>2460</v>
      </c>
    </row>
    <row r="280" spans="11:12">
      <c r="K280" t="s">
        <v>313</v>
      </c>
      <c r="L280" s="174">
        <v>2520</v>
      </c>
    </row>
    <row r="281" spans="11:12">
      <c r="K281" s="105" t="s">
        <v>314</v>
      </c>
      <c r="L281" s="174">
        <v>2580</v>
      </c>
    </row>
    <row r="282" spans="11:12">
      <c r="K282" s="105" t="s">
        <v>315</v>
      </c>
      <c r="L282" s="174">
        <v>2640</v>
      </c>
    </row>
    <row r="283" spans="11:12">
      <c r="K283" t="s">
        <v>316</v>
      </c>
      <c r="L283" s="174">
        <v>2700</v>
      </c>
    </row>
    <row r="284" spans="11:12">
      <c r="K284" s="105" t="s">
        <v>317</v>
      </c>
      <c r="L284" s="174">
        <v>2760</v>
      </c>
    </row>
    <row r="285" spans="11:12">
      <c r="K285" s="105" t="s">
        <v>318</v>
      </c>
      <c r="L285" s="174">
        <v>2820</v>
      </c>
    </row>
    <row r="286" spans="11:12">
      <c r="K286" t="s">
        <v>319</v>
      </c>
      <c r="L286" s="174">
        <v>2880</v>
      </c>
    </row>
    <row r="287" spans="11:12">
      <c r="K287" s="105" t="s">
        <v>320</v>
      </c>
      <c r="L287" s="174">
        <v>2940</v>
      </c>
    </row>
    <row r="288" spans="11:12">
      <c r="K288" t="s">
        <v>321</v>
      </c>
      <c r="L288" s="174">
        <v>3000</v>
      </c>
    </row>
    <row r="289" spans="11:12">
      <c r="K289" s="105" t="s">
        <v>322</v>
      </c>
      <c r="L289" s="174">
        <v>3060</v>
      </c>
    </row>
  </sheetData>
  <sheetProtection sheet="1" selectLockedCells="1"/>
  <mergeCells count="44">
    <mergeCell ref="B142:B145"/>
    <mergeCell ref="B147:B155"/>
    <mergeCell ref="B84:B95"/>
    <mergeCell ref="B97:B102"/>
    <mergeCell ref="B104:B108"/>
    <mergeCell ref="B110:B124"/>
    <mergeCell ref="B126:B127"/>
    <mergeCell ref="G2:I2"/>
    <mergeCell ref="G3:H3"/>
    <mergeCell ref="G4:H4"/>
    <mergeCell ref="G5:H5"/>
    <mergeCell ref="G7:I7"/>
    <mergeCell ref="B7:E7"/>
    <mergeCell ref="H13:I13"/>
    <mergeCell ref="B23:B34"/>
    <mergeCell ref="B36:B44"/>
    <mergeCell ref="B46:B48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B205:B215"/>
    <mergeCell ref="B217:B231"/>
    <mergeCell ref="H10:I11"/>
    <mergeCell ref="H12:I12"/>
    <mergeCell ref="B161:B180"/>
    <mergeCell ref="B182:B190"/>
    <mergeCell ref="B192:B203"/>
    <mergeCell ref="B129:B133"/>
    <mergeCell ref="B157:B159"/>
    <mergeCell ref="B50:B74"/>
    <mergeCell ref="B76:B82"/>
    <mergeCell ref="B134:I134"/>
    <mergeCell ref="C150:C152"/>
    <mergeCell ref="B135:I135"/>
    <mergeCell ref="B136:I136"/>
    <mergeCell ref="B138:B140"/>
  </mergeCells>
  <dataValidations count="2">
    <dataValidation type="list" allowBlank="1" showInputMessage="1" showErrorMessage="1" sqref="H240" xr:uid="{00000000-0002-0000-0500-000000000000}">
      <formula1>CourierRange</formula1>
    </dataValidation>
    <dataValidation type="list" allowBlank="1" showInputMessage="1" showErrorMessage="1" sqref="I240" xr:uid="{00000000-0002-0000-0500-000001000000}">
      <formula1>INDIRECT($H$238)</formula1>
    </dataValidation>
  </dataValidations>
  <pageMargins left="0.7" right="0.7" top="0.75" bottom="0.75" header="0.3" footer="0.3"/>
  <pageSetup paperSize="9" scale="52" fitToHeight="0" orientation="portrait" r:id="rId1"/>
  <rowBreaks count="1" manualBreakCount="1">
    <brk id="220" max="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68569AA-EAF5-489B-B09A-3135B564D46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E249:E253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Customer</vt:lpstr>
      <vt:lpstr>Pref. Customer</vt:lpstr>
      <vt:lpstr>Assist. Superv.</vt:lpstr>
      <vt:lpstr>Supervisor</vt:lpstr>
      <vt:lpstr>Assist. Mng</vt:lpstr>
      <vt:lpstr>Manager</vt:lpstr>
      <vt:lpstr>'Assist. Mng'!Print_Area</vt:lpstr>
      <vt:lpstr>'Assist. Superv.'!Print_Area</vt:lpstr>
      <vt:lpstr>Customer!Print_Area</vt:lpstr>
      <vt:lpstr>Manager!Print_Area</vt:lpstr>
      <vt:lpstr>'Pref. Customer'!Print_Area</vt:lpstr>
      <vt:lpstr>Supervisor!Print_Area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Jean Flemming</cp:lastModifiedBy>
  <cp:lastPrinted>2015-11-25T11:17:32Z</cp:lastPrinted>
  <dcterms:created xsi:type="dcterms:W3CDTF">2015-08-17T15:42:30Z</dcterms:created>
  <dcterms:modified xsi:type="dcterms:W3CDTF">2020-12-11T13:36:56Z</dcterms:modified>
</cp:coreProperties>
</file>