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an Flemming\AppData\Desktop\WORK\Star Order Form\"/>
    </mc:Choice>
  </mc:AlternateContent>
  <xr:revisionPtr revIDLastSave="0" documentId="8_{EDAFBB8D-9F20-43AD-9677-AEFD4EDEF18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ustomer" sheetId="13" r:id="rId1"/>
    <sheet name="Novus Cust." sheetId="12" r:id="rId2"/>
    <sheet name="Assist. Superv." sheetId="8" r:id="rId3"/>
    <sheet name="Supervisor" sheetId="9" r:id="rId4"/>
    <sheet name="Assist. Mng" sheetId="10" r:id="rId5"/>
    <sheet name="Manager" sheetId="11" r:id="rId6"/>
  </sheets>
  <definedNames>
    <definedName name="_10999">#REF!</definedName>
    <definedName name="_11999">#REF!</definedName>
    <definedName name="_12999">#REF!</definedName>
    <definedName name="_13999">#REF!</definedName>
    <definedName name="_14999">#REF!</definedName>
    <definedName name="_15999">#REF!</definedName>
    <definedName name="_16999">#REF!</definedName>
    <definedName name="_17999">#REF!</definedName>
    <definedName name="_18999">#REF!</definedName>
    <definedName name="_19999">#REF!</definedName>
    <definedName name="_20999">#REF!</definedName>
    <definedName name="_21999">#REF!</definedName>
    <definedName name="_22999">#REF!</definedName>
    <definedName name="_23999">#REF!</definedName>
    <definedName name="_24999">#REF!</definedName>
    <definedName name="_25999">#REF!</definedName>
    <definedName name="_26999">#REF!</definedName>
    <definedName name="_27999">#REF!</definedName>
    <definedName name="_28999">#REF!</definedName>
    <definedName name="_2999">#REF!</definedName>
    <definedName name="_29999">#REF!</definedName>
    <definedName name="_30999">#REF!</definedName>
    <definedName name="_31999">#REF!</definedName>
    <definedName name="_32999">#REF!</definedName>
    <definedName name="_33999">#REF!</definedName>
    <definedName name="_34999">#REF!</definedName>
    <definedName name="_35999">#REF!</definedName>
    <definedName name="_36999">#REF!</definedName>
    <definedName name="_37999">#REF!</definedName>
    <definedName name="_38999">#REF!</definedName>
    <definedName name="_3999">#REF!</definedName>
    <definedName name="_39999">#REF!</definedName>
    <definedName name="_40999">#REF!</definedName>
    <definedName name="_41999">#REF!</definedName>
    <definedName name="_42999">#REF!</definedName>
    <definedName name="_43999">#REF!</definedName>
    <definedName name="_44999">#REF!</definedName>
    <definedName name="_45999">#REF!</definedName>
    <definedName name="_46999">#REF!</definedName>
    <definedName name="_47999">#REF!</definedName>
    <definedName name="_48999">#REF!</definedName>
    <definedName name="_4999">#REF!</definedName>
    <definedName name="_49999">#REF!</definedName>
    <definedName name="_50999">#REF!</definedName>
    <definedName name="_5999">#REF!</definedName>
    <definedName name="_6999">#REF!</definedName>
    <definedName name="_7999">#REF!</definedName>
    <definedName name="_8999">#REF!</definedName>
    <definedName name="_9999">#REF!</definedName>
    <definedName name="Above_R700">#REF!</definedName>
    <definedName name="Botswana">#REF!</definedName>
    <definedName name="CourierRange">#REF!</definedName>
    <definedName name="CustomerCourier">#REF!</definedName>
    <definedName name="No_Courier">#REF!</definedName>
    <definedName name="NoCourier">#REF!</definedName>
    <definedName name="NovCust_1stOrder">#REF!</definedName>
    <definedName name="_xlnm.Print_Area" localSheetId="4">'Assist. Mng'!$A$1:$J$267</definedName>
    <definedName name="_xlnm.Print_Area" localSheetId="2">'Assist. Superv.'!$A$1:$J$270</definedName>
    <definedName name="_xlnm.Print_Area" localSheetId="0">Customer!$A$1:$J$263</definedName>
    <definedName name="_xlnm.Print_Area" localSheetId="5">Manager!$A$1:$J$266</definedName>
    <definedName name="_xlnm.Print_Area" localSheetId="1">'Novus Cust.'!$A$1:$J$289</definedName>
    <definedName name="_xlnm.Print_Area" localSheetId="3">Supervisor!$A$1:$J$266</definedName>
    <definedName name="Swaziland_Lesotho">#REF!</definedName>
    <definedName name="Under_R700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5" i="12" l="1"/>
  <c r="I235" i="8"/>
  <c r="I235" i="9"/>
  <c r="I235" i="10"/>
  <c r="I235" i="11"/>
  <c r="I235" i="13"/>
  <c r="I251" i="11" l="1"/>
  <c r="I250" i="11"/>
  <c r="I251" i="10"/>
  <c r="I250" i="9"/>
  <c r="I251" i="8"/>
  <c r="I250" i="12"/>
  <c r="I244" i="9" l="1"/>
  <c r="I251" i="9" s="1"/>
  <c r="I243" i="9"/>
  <c r="I242" i="9"/>
  <c r="I241" i="9"/>
  <c r="I240" i="9"/>
  <c r="I239" i="9"/>
  <c r="I238" i="9"/>
  <c r="I237" i="9"/>
  <c r="I236" i="9"/>
  <c r="I234" i="9"/>
  <c r="I233" i="9"/>
  <c r="I232" i="9"/>
  <c r="I230" i="9"/>
  <c r="I229" i="9"/>
  <c r="I228" i="9"/>
  <c r="I227" i="9"/>
  <c r="I226" i="9"/>
  <c r="I225" i="9"/>
  <c r="I224" i="9"/>
  <c r="I223" i="9"/>
  <c r="I222" i="9"/>
  <c r="I221" i="9"/>
  <c r="I220" i="9"/>
  <c r="I218" i="9"/>
  <c r="I217" i="9"/>
  <c r="I216" i="9"/>
  <c r="I215" i="9"/>
  <c r="I214" i="9"/>
  <c r="I213" i="9"/>
  <c r="I212" i="9"/>
  <c r="I211" i="9"/>
  <c r="I210" i="9"/>
  <c r="I209" i="9"/>
  <c r="I208" i="9"/>
  <c r="I207" i="9"/>
  <c r="I205" i="9"/>
  <c r="I204" i="9"/>
  <c r="I203" i="9"/>
  <c r="I202" i="9"/>
  <c r="I201" i="9"/>
  <c r="I200" i="9"/>
  <c r="I199" i="9"/>
  <c r="I198" i="9"/>
  <c r="I197" i="9"/>
  <c r="I195" i="9"/>
  <c r="I194" i="9"/>
  <c r="I193" i="9"/>
  <c r="I192" i="9"/>
  <c r="I191" i="9"/>
  <c r="I190" i="9"/>
  <c r="I189" i="9"/>
  <c r="I188" i="9"/>
  <c r="I187" i="9"/>
  <c r="I186" i="9"/>
  <c r="I185" i="9"/>
  <c r="I184" i="9"/>
  <c r="I183" i="9"/>
  <c r="I182" i="9"/>
  <c r="I181" i="9"/>
  <c r="I180" i="9"/>
  <c r="I179" i="9"/>
  <c r="I178" i="9"/>
  <c r="I177" i="9"/>
  <c r="I176" i="9"/>
  <c r="I175" i="9"/>
  <c r="I174" i="9"/>
  <c r="I172" i="9"/>
  <c r="I171" i="9"/>
  <c r="I170" i="9"/>
  <c r="I168" i="9"/>
  <c r="I167" i="9"/>
  <c r="I166" i="9"/>
  <c r="I165" i="9"/>
  <c r="I164" i="9"/>
  <c r="I163" i="9"/>
  <c r="I162" i="9"/>
  <c r="I161" i="9"/>
  <c r="I160" i="9"/>
  <c r="I159" i="9"/>
  <c r="I158" i="9"/>
  <c r="I157" i="9"/>
  <c r="I155" i="9"/>
  <c r="I154" i="9"/>
  <c r="I153" i="9"/>
  <c r="I152" i="9"/>
  <c r="I151" i="9"/>
  <c r="I149" i="9"/>
  <c r="I148" i="9"/>
  <c r="I147" i="9"/>
  <c r="I146" i="9"/>
  <c r="I145" i="9"/>
  <c r="I140" i="11"/>
  <c r="H140" i="11"/>
  <c r="I139" i="11"/>
  <c r="H139" i="11"/>
  <c r="I138" i="11"/>
  <c r="H138" i="11"/>
  <c r="I137" i="11"/>
  <c r="H137" i="11"/>
  <c r="I136" i="11"/>
  <c r="H136" i="11"/>
  <c r="I134" i="11"/>
  <c r="H134" i="11"/>
  <c r="I133" i="11"/>
  <c r="H133" i="11"/>
  <c r="I132" i="11"/>
  <c r="H132" i="11"/>
  <c r="I130" i="11"/>
  <c r="H130" i="11"/>
  <c r="I129" i="11"/>
  <c r="H129" i="11"/>
  <c r="I128" i="11"/>
  <c r="H128" i="11"/>
  <c r="I127" i="11"/>
  <c r="H127" i="11"/>
  <c r="I126" i="11"/>
  <c r="H126" i="11"/>
  <c r="I125" i="11"/>
  <c r="H125" i="11"/>
  <c r="I124" i="11"/>
  <c r="H124" i="11"/>
  <c r="I123" i="11"/>
  <c r="H123" i="11"/>
  <c r="I122" i="11"/>
  <c r="H122" i="11"/>
  <c r="I121" i="11"/>
  <c r="H121" i="11"/>
  <c r="I120" i="11"/>
  <c r="H120" i="11"/>
  <c r="I119" i="11"/>
  <c r="H119" i="11"/>
  <c r="I118" i="11"/>
  <c r="H118" i="11"/>
  <c r="I117" i="11"/>
  <c r="H117" i="11"/>
  <c r="I116" i="11"/>
  <c r="H116" i="11"/>
  <c r="I114" i="11"/>
  <c r="H114" i="11"/>
  <c r="I113" i="11"/>
  <c r="H113" i="11"/>
  <c r="I112" i="11"/>
  <c r="H112" i="11"/>
  <c r="I111" i="11"/>
  <c r="H111" i="11"/>
  <c r="I110" i="11"/>
  <c r="H110" i="11"/>
  <c r="I108" i="11"/>
  <c r="H108" i="11"/>
  <c r="I107" i="11"/>
  <c r="H107" i="11"/>
  <c r="I106" i="11"/>
  <c r="H106" i="11"/>
  <c r="I105" i="11"/>
  <c r="H105" i="11"/>
  <c r="I104" i="11"/>
  <c r="H104" i="11"/>
  <c r="I103" i="11"/>
  <c r="H103" i="11"/>
  <c r="I101" i="11"/>
  <c r="H101" i="11"/>
  <c r="I100" i="11"/>
  <c r="H100" i="11"/>
  <c r="I99" i="11"/>
  <c r="H99" i="11"/>
  <c r="I98" i="11"/>
  <c r="H98" i="11"/>
  <c r="I97" i="11"/>
  <c r="H97" i="11"/>
  <c r="I96" i="11"/>
  <c r="H96" i="11"/>
  <c r="I95" i="11"/>
  <c r="H95" i="11"/>
  <c r="I94" i="11"/>
  <c r="H94" i="11"/>
  <c r="I93" i="11"/>
  <c r="H93" i="11"/>
  <c r="I92" i="11"/>
  <c r="H92" i="11"/>
  <c r="I91" i="11"/>
  <c r="H91" i="11"/>
  <c r="I90" i="11"/>
  <c r="H90" i="11"/>
  <c r="I89" i="11"/>
  <c r="H89" i="11"/>
  <c r="I88" i="11"/>
  <c r="H88" i="11"/>
  <c r="I87" i="11"/>
  <c r="H87" i="11"/>
  <c r="I86" i="11"/>
  <c r="H86" i="11"/>
  <c r="I85" i="11"/>
  <c r="H85" i="11"/>
  <c r="I84" i="11"/>
  <c r="H84" i="11"/>
  <c r="I82" i="11"/>
  <c r="H82" i="11"/>
  <c r="I81" i="11"/>
  <c r="H81" i="11"/>
  <c r="I80" i="11"/>
  <c r="H80" i="11"/>
  <c r="I79" i="11"/>
  <c r="H79" i="11"/>
  <c r="I78" i="11"/>
  <c r="H78" i="11"/>
  <c r="I77" i="11"/>
  <c r="H77" i="11"/>
  <c r="I76" i="11"/>
  <c r="H76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8" i="11"/>
  <c r="H48" i="11"/>
  <c r="I47" i="11"/>
  <c r="H47" i="11"/>
  <c r="I46" i="11"/>
  <c r="H46" i="11"/>
  <c r="I44" i="11"/>
  <c r="H44" i="11"/>
  <c r="I43" i="11"/>
  <c r="H43" i="11"/>
  <c r="I42" i="11"/>
  <c r="H42" i="11"/>
  <c r="I41" i="11"/>
  <c r="H41" i="11"/>
  <c r="I40" i="11"/>
  <c r="H40" i="11"/>
  <c r="I39" i="11"/>
  <c r="H39" i="11"/>
  <c r="I38" i="11"/>
  <c r="H38" i="11"/>
  <c r="I37" i="11"/>
  <c r="H37" i="11"/>
  <c r="I36" i="11"/>
  <c r="H36" i="11"/>
  <c r="I34" i="11"/>
  <c r="H34" i="11"/>
  <c r="I33" i="11"/>
  <c r="H33" i="11"/>
  <c r="I32" i="11"/>
  <c r="H32" i="11"/>
  <c r="I31" i="11"/>
  <c r="H31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56" i="11" s="1"/>
  <c r="I244" i="11"/>
  <c r="I243" i="11"/>
  <c r="I242" i="11"/>
  <c r="I241" i="11"/>
  <c r="I240" i="11"/>
  <c r="I239" i="11"/>
  <c r="I238" i="11"/>
  <c r="I237" i="11"/>
  <c r="I236" i="11"/>
  <c r="I234" i="11"/>
  <c r="I233" i="11"/>
  <c r="I232" i="11"/>
  <c r="I230" i="11"/>
  <c r="I229" i="11"/>
  <c r="I228" i="11"/>
  <c r="I227" i="11"/>
  <c r="I226" i="11"/>
  <c r="I225" i="11"/>
  <c r="I224" i="11"/>
  <c r="I223" i="11"/>
  <c r="I222" i="11"/>
  <c r="I221" i="11"/>
  <c r="I220" i="11"/>
  <c r="I218" i="11"/>
  <c r="I217" i="11"/>
  <c r="I216" i="11"/>
  <c r="I215" i="11"/>
  <c r="I214" i="11"/>
  <c r="I213" i="11"/>
  <c r="I212" i="11"/>
  <c r="I211" i="11"/>
  <c r="I210" i="11"/>
  <c r="I209" i="11"/>
  <c r="I208" i="11"/>
  <c r="I207" i="11"/>
  <c r="I205" i="11"/>
  <c r="I204" i="11"/>
  <c r="I203" i="11"/>
  <c r="I202" i="11"/>
  <c r="I201" i="11"/>
  <c r="I200" i="11"/>
  <c r="I199" i="11"/>
  <c r="I198" i="11"/>
  <c r="I197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2" i="11"/>
  <c r="I171" i="11"/>
  <c r="I170" i="11"/>
  <c r="I168" i="11"/>
  <c r="I167" i="11"/>
  <c r="I166" i="11"/>
  <c r="I165" i="11"/>
  <c r="I164" i="11"/>
  <c r="I163" i="11"/>
  <c r="I162" i="11"/>
  <c r="I161" i="11"/>
  <c r="I160" i="11"/>
  <c r="I159" i="11"/>
  <c r="I158" i="11"/>
  <c r="I157" i="11"/>
  <c r="I155" i="11"/>
  <c r="I154" i="11"/>
  <c r="I153" i="11"/>
  <c r="I152" i="11"/>
  <c r="I151" i="11"/>
  <c r="I149" i="11"/>
  <c r="I148" i="11"/>
  <c r="I147" i="11"/>
  <c r="I146" i="11"/>
  <c r="I145" i="11"/>
  <c r="I140" i="10"/>
  <c r="H140" i="10"/>
  <c r="I139" i="10"/>
  <c r="H139" i="10"/>
  <c r="I138" i="10"/>
  <c r="H138" i="10"/>
  <c r="I137" i="10"/>
  <c r="H137" i="10"/>
  <c r="I136" i="10"/>
  <c r="H136" i="10"/>
  <c r="I134" i="10"/>
  <c r="H134" i="10"/>
  <c r="I133" i="10"/>
  <c r="H133" i="10"/>
  <c r="I132" i="10"/>
  <c r="H132" i="10"/>
  <c r="I130" i="10"/>
  <c r="H130" i="10"/>
  <c r="I129" i="10"/>
  <c r="H129" i="10"/>
  <c r="I128" i="10"/>
  <c r="H128" i="10"/>
  <c r="I127" i="10"/>
  <c r="H127" i="10"/>
  <c r="I126" i="10"/>
  <c r="H126" i="10"/>
  <c r="I125" i="10"/>
  <c r="H125" i="10"/>
  <c r="I124" i="10"/>
  <c r="H124" i="10"/>
  <c r="I123" i="10"/>
  <c r="H123" i="10"/>
  <c r="I122" i="10"/>
  <c r="H122" i="10"/>
  <c r="I121" i="10"/>
  <c r="H121" i="10"/>
  <c r="I120" i="10"/>
  <c r="H120" i="10"/>
  <c r="I119" i="10"/>
  <c r="H119" i="10"/>
  <c r="I118" i="10"/>
  <c r="H118" i="10"/>
  <c r="I117" i="10"/>
  <c r="H117" i="10"/>
  <c r="I116" i="10"/>
  <c r="H116" i="10"/>
  <c r="I114" i="10"/>
  <c r="H114" i="10"/>
  <c r="I113" i="10"/>
  <c r="H113" i="10"/>
  <c r="I112" i="10"/>
  <c r="H112" i="10"/>
  <c r="I111" i="10"/>
  <c r="H111" i="10"/>
  <c r="I110" i="10"/>
  <c r="H110" i="10"/>
  <c r="I108" i="10"/>
  <c r="H108" i="10"/>
  <c r="I107" i="10"/>
  <c r="H107" i="10"/>
  <c r="I106" i="10"/>
  <c r="H106" i="10"/>
  <c r="I105" i="10"/>
  <c r="H105" i="10"/>
  <c r="I104" i="10"/>
  <c r="H104" i="10"/>
  <c r="I103" i="10"/>
  <c r="H103" i="10"/>
  <c r="I101" i="10"/>
  <c r="H101" i="10"/>
  <c r="I100" i="10"/>
  <c r="H100" i="10"/>
  <c r="I99" i="10"/>
  <c r="H99" i="10"/>
  <c r="I98" i="10"/>
  <c r="H98" i="10"/>
  <c r="I97" i="10"/>
  <c r="H97" i="10"/>
  <c r="I96" i="10"/>
  <c r="H96" i="10"/>
  <c r="I95" i="10"/>
  <c r="H95" i="10"/>
  <c r="I94" i="10"/>
  <c r="H94" i="10"/>
  <c r="I93" i="10"/>
  <c r="H93" i="10"/>
  <c r="I92" i="10"/>
  <c r="H92" i="10"/>
  <c r="I91" i="10"/>
  <c r="H91" i="10"/>
  <c r="I90" i="10"/>
  <c r="H90" i="10"/>
  <c r="I89" i="10"/>
  <c r="H89" i="10"/>
  <c r="I88" i="10"/>
  <c r="H88" i="10"/>
  <c r="I87" i="10"/>
  <c r="H87" i="10"/>
  <c r="I86" i="10"/>
  <c r="H86" i="10"/>
  <c r="I85" i="10"/>
  <c r="H85" i="10"/>
  <c r="I84" i="10"/>
  <c r="H84" i="10"/>
  <c r="I82" i="10"/>
  <c r="H82" i="10"/>
  <c r="I81" i="10"/>
  <c r="H81" i="10"/>
  <c r="I80" i="10"/>
  <c r="H80" i="10"/>
  <c r="I79" i="10"/>
  <c r="H79" i="10"/>
  <c r="I78" i="10"/>
  <c r="H78" i="10"/>
  <c r="I77" i="10"/>
  <c r="H77" i="10"/>
  <c r="I76" i="10"/>
  <c r="H76" i="10"/>
  <c r="I74" i="10"/>
  <c r="H74" i="10"/>
  <c r="I73" i="10"/>
  <c r="H73" i="10"/>
  <c r="I72" i="10"/>
  <c r="H72" i="10"/>
  <c r="I71" i="10"/>
  <c r="H71" i="10"/>
  <c r="I70" i="10"/>
  <c r="H70" i="10"/>
  <c r="I69" i="10"/>
  <c r="H69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5" i="10"/>
  <c r="H55" i="10"/>
  <c r="I54" i="10"/>
  <c r="H54" i="10"/>
  <c r="I53" i="10"/>
  <c r="H53" i="10"/>
  <c r="I52" i="10"/>
  <c r="H52" i="10"/>
  <c r="I51" i="10"/>
  <c r="H51" i="10"/>
  <c r="I50" i="10"/>
  <c r="H50" i="10"/>
  <c r="I48" i="10"/>
  <c r="H48" i="10"/>
  <c r="I47" i="10"/>
  <c r="H47" i="10"/>
  <c r="I46" i="10"/>
  <c r="H46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6" i="10"/>
  <c r="H36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140" i="9"/>
  <c r="H140" i="9"/>
  <c r="I139" i="9"/>
  <c r="H139" i="9"/>
  <c r="I138" i="9"/>
  <c r="H138" i="9"/>
  <c r="I137" i="9"/>
  <c r="H137" i="9"/>
  <c r="I136" i="9"/>
  <c r="H136" i="9"/>
  <c r="I134" i="9"/>
  <c r="H134" i="9"/>
  <c r="I133" i="9"/>
  <c r="H133" i="9"/>
  <c r="I132" i="9"/>
  <c r="H132" i="9"/>
  <c r="I130" i="9"/>
  <c r="H130" i="9"/>
  <c r="I129" i="9"/>
  <c r="H129" i="9"/>
  <c r="I128" i="9"/>
  <c r="H128" i="9"/>
  <c r="I127" i="9"/>
  <c r="H127" i="9"/>
  <c r="I126" i="9"/>
  <c r="H126" i="9"/>
  <c r="I125" i="9"/>
  <c r="H125" i="9"/>
  <c r="I124" i="9"/>
  <c r="H124" i="9"/>
  <c r="I123" i="9"/>
  <c r="H123" i="9"/>
  <c r="I122" i="9"/>
  <c r="H122" i="9"/>
  <c r="I121" i="9"/>
  <c r="H121" i="9"/>
  <c r="I120" i="9"/>
  <c r="H120" i="9"/>
  <c r="I119" i="9"/>
  <c r="H119" i="9"/>
  <c r="I118" i="9"/>
  <c r="H118" i="9"/>
  <c r="I117" i="9"/>
  <c r="H117" i="9"/>
  <c r="I116" i="9"/>
  <c r="H116" i="9"/>
  <c r="I114" i="9"/>
  <c r="H114" i="9"/>
  <c r="I113" i="9"/>
  <c r="H113" i="9"/>
  <c r="I112" i="9"/>
  <c r="H112" i="9"/>
  <c r="I111" i="9"/>
  <c r="H111" i="9"/>
  <c r="I110" i="9"/>
  <c r="H110" i="9"/>
  <c r="I108" i="9"/>
  <c r="H108" i="9"/>
  <c r="I107" i="9"/>
  <c r="H107" i="9"/>
  <c r="I106" i="9"/>
  <c r="H106" i="9"/>
  <c r="I105" i="9"/>
  <c r="H105" i="9"/>
  <c r="I104" i="9"/>
  <c r="H104" i="9"/>
  <c r="I103" i="9"/>
  <c r="H103" i="9"/>
  <c r="I101" i="9"/>
  <c r="H101" i="9"/>
  <c r="I100" i="9"/>
  <c r="H100" i="9"/>
  <c r="I99" i="9"/>
  <c r="H99" i="9"/>
  <c r="I98" i="9"/>
  <c r="H98" i="9"/>
  <c r="I97" i="9"/>
  <c r="H97" i="9"/>
  <c r="I96" i="9"/>
  <c r="H96" i="9"/>
  <c r="I95" i="9"/>
  <c r="H95" i="9"/>
  <c r="I94" i="9"/>
  <c r="H94" i="9"/>
  <c r="I93" i="9"/>
  <c r="H93" i="9"/>
  <c r="I92" i="9"/>
  <c r="H92" i="9"/>
  <c r="I91" i="9"/>
  <c r="H91" i="9"/>
  <c r="I90" i="9"/>
  <c r="H90" i="9"/>
  <c r="I89" i="9"/>
  <c r="H89" i="9"/>
  <c r="I88" i="9"/>
  <c r="H88" i="9"/>
  <c r="I87" i="9"/>
  <c r="H87" i="9"/>
  <c r="I86" i="9"/>
  <c r="H86" i="9"/>
  <c r="I85" i="9"/>
  <c r="H85" i="9"/>
  <c r="I84" i="9"/>
  <c r="H84" i="9"/>
  <c r="I82" i="9"/>
  <c r="H82" i="9"/>
  <c r="I81" i="9"/>
  <c r="H81" i="9"/>
  <c r="I80" i="9"/>
  <c r="H80" i="9"/>
  <c r="I79" i="9"/>
  <c r="H79" i="9"/>
  <c r="I78" i="9"/>
  <c r="H78" i="9"/>
  <c r="I77" i="9"/>
  <c r="H77" i="9"/>
  <c r="I76" i="9"/>
  <c r="H76" i="9"/>
  <c r="I74" i="9"/>
  <c r="H74" i="9"/>
  <c r="I73" i="9"/>
  <c r="H73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8" i="9"/>
  <c r="H48" i="9"/>
  <c r="I47" i="9"/>
  <c r="H47" i="9"/>
  <c r="I46" i="9"/>
  <c r="H46" i="9"/>
  <c r="I44" i="9"/>
  <c r="H44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140" i="8"/>
  <c r="H140" i="8"/>
  <c r="I139" i="8"/>
  <c r="H139" i="8"/>
  <c r="I138" i="8"/>
  <c r="H138" i="8"/>
  <c r="I137" i="8"/>
  <c r="H137" i="8"/>
  <c r="I136" i="8"/>
  <c r="H136" i="8"/>
  <c r="I134" i="8"/>
  <c r="H134" i="8"/>
  <c r="I133" i="8"/>
  <c r="H133" i="8"/>
  <c r="I132" i="8"/>
  <c r="H132" i="8"/>
  <c r="I130" i="8"/>
  <c r="H130" i="8"/>
  <c r="I129" i="8"/>
  <c r="H129" i="8"/>
  <c r="I128" i="8"/>
  <c r="H128" i="8"/>
  <c r="I127" i="8"/>
  <c r="H127" i="8"/>
  <c r="I126" i="8"/>
  <c r="H126" i="8"/>
  <c r="I125" i="8"/>
  <c r="H125" i="8"/>
  <c r="I124" i="8"/>
  <c r="H124" i="8"/>
  <c r="I123" i="8"/>
  <c r="H123" i="8"/>
  <c r="I122" i="8"/>
  <c r="H122" i="8"/>
  <c r="I121" i="8"/>
  <c r="H121" i="8"/>
  <c r="I120" i="8"/>
  <c r="H120" i="8"/>
  <c r="I119" i="8"/>
  <c r="H119" i="8"/>
  <c r="I118" i="8"/>
  <c r="H118" i="8"/>
  <c r="I117" i="8"/>
  <c r="H117" i="8"/>
  <c r="I116" i="8"/>
  <c r="H116" i="8"/>
  <c r="I114" i="8"/>
  <c r="H114" i="8"/>
  <c r="I113" i="8"/>
  <c r="H113" i="8"/>
  <c r="I112" i="8"/>
  <c r="H112" i="8"/>
  <c r="I111" i="8"/>
  <c r="H111" i="8"/>
  <c r="I110" i="8"/>
  <c r="H110" i="8"/>
  <c r="I108" i="8"/>
  <c r="H108" i="8"/>
  <c r="I107" i="8"/>
  <c r="H107" i="8"/>
  <c r="I106" i="8"/>
  <c r="H106" i="8"/>
  <c r="I105" i="8"/>
  <c r="H105" i="8"/>
  <c r="I104" i="8"/>
  <c r="H104" i="8"/>
  <c r="I103" i="8"/>
  <c r="H103" i="8"/>
  <c r="I101" i="8"/>
  <c r="H101" i="8"/>
  <c r="I100" i="8"/>
  <c r="H100" i="8"/>
  <c r="I99" i="8"/>
  <c r="H99" i="8"/>
  <c r="I98" i="8"/>
  <c r="H98" i="8"/>
  <c r="I97" i="8"/>
  <c r="H97" i="8"/>
  <c r="I96" i="8"/>
  <c r="H96" i="8"/>
  <c r="I95" i="8"/>
  <c r="H95" i="8"/>
  <c r="I94" i="8"/>
  <c r="H94" i="8"/>
  <c r="I93" i="8"/>
  <c r="H93" i="8"/>
  <c r="I92" i="8"/>
  <c r="H92" i="8"/>
  <c r="I91" i="8"/>
  <c r="H91" i="8"/>
  <c r="I90" i="8"/>
  <c r="H90" i="8"/>
  <c r="I89" i="8"/>
  <c r="H89" i="8"/>
  <c r="I88" i="8"/>
  <c r="H88" i="8"/>
  <c r="I87" i="8"/>
  <c r="H87" i="8"/>
  <c r="I86" i="8"/>
  <c r="H86" i="8"/>
  <c r="I85" i="8"/>
  <c r="H85" i="8"/>
  <c r="I84" i="8"/>
  <c r="H84" i="8"/>
  <c r="I82" i="8"/>
  <c r="H82" i="8"/>
  <c r="I81" i="8"/>
  <c r="H81" i="8"/>
  <c r="I80" i="8"/>
  <c r="H80" i="8"/>
  <c r="I79" i="8"/>
  <c r="H79" i="8"/>
  <c r="I78" i="8"/>
  <c r="H78" i="8"/>
  <c r="I77" i="8"/>
  <c r="H77" i="8"/>
  <c r="I76" i="8"/>
  <c r="H76" i="8"/>
  <c r="I74" i="8"/>
  <c r="H74" i="8"/>
  <c r="I73" i="8"/>
  <c r="H73" i="8"/>
  <c r="I72" i="8"/>
  <c r="H72" i="8"/>
  <c r="I71" i="8"/>
  <c r="H71" i="8"/>
  <c r="I70" i="8"/>
  <c r="H70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8" i="8"/>
  <c r="H48" i="8"/>
  <c r="I47" i="8"/>
  <c r="H47" i="8"/>
  <c r="I46" i="8"/>
  <c r="H46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54" i="11" l="1"/>
  <c r="I255" i="11" s="1"/>
  <c r="I252" i="11"/>
  <c r="I50" i="13"/>
  <c r="I53" i="13"/>
  <c r="I54" i="13"/>
  <c r="I57" i="13"/>
  <c r="I58" i="13"/>
  <c r="I61" i="13"/>
  <c r="I62" i="13"/>
  <c r="I65" i="13"/>
  <c r="I66" i="13"/>
  <c r="I69" i="13"/>
  <c r="I70" i="13"/>
  <c r="I73" i="13"/>
  <c r="I74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6" i="13"/>
  <c r="I37" i="13"/>
  <c r="I38" i="13"/>
  <c r="I39" i="13"/>
  <c r="I40" i="13"/>
  <c r="I41" i="13"/>
  <c r="I42" i="13"/>
  <c r="I43" i="13"/>
  <c r="I44" i="13"/>
  <c r="I46" i="13"/>
  <c r="I47" i="13"/>
  <c r="I48" i="13"/>
  <c r="I51" i="13"/>
  <c r="I52" i="13"/>
  <c r="I55" i="13"/>
  <c r="I56" i="13"/>
  <c r="I59" i="13"/>
  <c r="I60" i="13"/>
  <c r="I63" i="13"/>
  <c r="I64" i="13"/>
  <c r="I67" i="13"/>
  <c r="I68" i="13"/>
  <c r="I71" i="13"/>
  <c r="I72" i="13"/>
  <c r="I76" i="13"/>
  <c r="I77" i="13"/>
  <c r="I78" i="13"/>
  <c r="I79" i="13"/>
  <c r="I80" i="13"/>
  <c r="I81" i="13"/>
  <c r="I82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3" i="13"/>
  <c r="I104" i="13"/>
  <c r="I105" i="13"/>
  <c r="I106" i="13"/>
  <c r="I107" i="13"/>
  <c r="I108" i="13"/>
  <c r="I110" i="13"/>
  <c r="I111" i="13"/>
  <c r="I112" i="13"/>
  <c r="I113" i="13"/>
  <c r="I114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2" i="13"/>
  <c r="I133" i="13"/>
  <c r="I134" i="13"/>
  <c r="I136" i="13"/>
  <c r="I246" i="13" s="1"/>
  <c r="I137" i="13"/>
  <c r="I138" i="13"/>
  <c r="I139" i="13"/>
  <c r="I140" i="13"/>
  <c r="I145" i="13"/>
  <c r="I146" i="13"/>
  <c r="I147" i="13"/>
  <c r="I148" i="13"/>
  <c r="I149" i="13"/>
  <c r="I151" i="13"/>
  <c r="I152" i="13"/>
  <c r="I153" i="13"/>
  <c r="I154" i="13"/>
  <c r="I155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70" i="13"/>
  <c r="I171" i="13"/>
  <c r="I172" i="13"/>
  <c r="I174" i="13"/>
  <c r="I247" i="13" s="1"/>
  <c r="I175" i="13"/>
  <c r="I176" i="13"/>
  <c r="I177" i="13"/>
  <c r="I178" i="13"/>
  <c r="I179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7" i="13"/>
  <c r="I198" i="13"/>
  <c r="I199" i="13"/>
  <c r="I200" i="13"/>
  <c r="I201" i="13"/>
  <c r="I202" i="13"/>
  <c r="I203" i="13"/>
  <c r="I204" i="13"/>
  <c r="I205" i="13"/>
  <c r="I207" i="13"/>
  <c r="I208" i="13"/>
  <c r="I209" i="13"/>
  <c r="I210" i="13"/>
  <c r="I211" i="13"/>
  <c r="I212" i="13"/>
  <c r="I213" i="13"/>
  <c r="I214" i="13"/>
  <c r="I215" i="13"/>
  <c r="I216" i="13"/>
  <c r="I217" i="13"/>
  <c r="I218" i="13"/>
  <c r="I220" i="13"/>
  <c r="I221" i="13"/>
  <c r="I222" i="13"/>
  <c r="I223" i="13"/>
  <c r="I224" i="13"/>
  <c r="I225" i="13"/>
  <c r="I226" i="13"/>
  <c r="I227" i="13"/>
  <c r="I228" i="13"/>
  <c r="I229" i="13"/>
  <c r="I230" i="13"/>
  <c r="I232" i="13"/>
  <c r="I233" i="13"/>
  <c r="I234" i="13"/>
  <c r="I236" i="13"/>
  <c r="I237" i="13"/>
  <c r="I238" i="13"/>
  <c r="I239" i="13"/>
  <c r="I240" i="13"/>
  <c r="I241" i="13"/>
  <c r="I242" i="13"/>
  <c r="I243" i="13"/>
  <c r="I244" i="13"/>
  <c r="I258" i="11" l="1"/>
  <c r="I257" i="11" s="1"/>
  <c r="I249" i="13" l="1"/>
  <c r="I250" i="13" l="1"/>
  <c r="I252" i="13" s="1"/>
  <c r="I251" i="13" s="1"/>
  <c r="H23" i="12" l="1"/>
  <c r="I23" i="12"/>
  <c r="H24" i="12"/>
  <c r="I24" i="12"/>
  <c r="H25" i="12"/>
  <c r="I25" i="12"/>
  <c r="H26" i="12"/>
  <c r="I26" i="12"/>
  <c r="H27" i="12"/>
  <c r="I27" i="12"/>
  <c r="H28" i="12"/>
  <c r="I28" i="12"/>
  <c r="H29" i="12"/>
  <c r="I29" i="12"/>
  <c r="H30" i="12"/>
  <c r="I30" i="12"/>
  <c r="H31" i="12"/>
  <c r="I31" i="12"/>
  <c r="H32" i="12"/>
  <c r="I32" i="12"/>
  <c r="H33" i="12"/>
  <c r="I33" i="12"/>
  <c r="H34" i="12"/>
  <c r="I34" i="12"/>
  <c r="H36" i="12"/>
  <c r="I36" i="12"/>
  <c r="H37" i="12"/>
  <c r="I37" i="12"/>
  <c r="H38" i="12"/>
  <c r="I38" i="12"/>
  <c r="H39" i="12"/>
  <c r="I39" i="12"/>
  <c r="H40" i="12"/>
  <c r="I40" i="12"/>
  <c r="H41" i="12"/>
  <c r="I41" i="12"/>
  <c r="H42" i="12"/>
  <c r="I42" i="12"/>
  <c r="H43" i="12"/>
  <c r="I43" i="12"/>
  <c r="H44" i="12"/>
  <c r="I44" i="12"/>
  <c r="H46" i="12"/>
  <c r="I46" i="12"/>
  <c r="H47" i="12"/>
  <c r="I47" i="12"/>
  <c r="H48" i="12"/>
  <c r="I48" i="12"/>
  <c r="H50" i="12"/>
  <c r="I50" i="12"/>
  <c r="H51" i="12"/>
  <c r="I51" i="12"/>
  <c r="H52" i="12"/>
  <c r="I52" i="12"/>
  <c r="H53" i="12"/>
  <c r="I53" i="12"/>
  <c r="H54" i="12"/>
  <c r="I54" i="12"/>
  <c r="H55" i="12"/>
  <c r="I55" i="12"/>
  <c r="H56" i="12"/>
  <c r="I56" i="12"/>
  <c r="H57" i="12"/>
  <c r="I57" i="12"/>
  <c r="H58" i="12"/>
  <c r="I58" i="12"/>
  <c r="H59" i="12"/>
  <c r="I59" i="12"/>
  <c r="H60" i="12"/>
  <c r="I60" i="12"/>
  <c r="H61" i="12"/>
  <c r="I61" i="12"/>
  <c r="H62" i="12"/>
  <c r="I62" i="12"/>
  <c r="H63" i="12"/>
  <c r="I63" i="12"/>
  <c r="H64" i="12"/>
  <c r="I64" i="12"/>
  <c r="H65" i="12"/>
  <c r="I65" i="12"/>
  <c r="H66" i="12"/>
  <c r="I66" i="12"/>
  <c r="H67" i="12"/>
  <c r="I67" i="12"/>
  <c r="H68" i="12"/>
  <c r="I68" i="12"/>
  <c r="H69" i="12"/>
  <c r="I69" i="12"/>
  <c r="H70" i="12"/>
  <c r="I70" i="12"/>
  <c r="H71" i="12"/>
  <c r="I71" i="12"/>
  <c r="H72" i="12"/>
  <c r="I72" i="12"/>
  <c r="H73" i="12"/>
  <c r="I73" i="12"/>
  <c r="H74" i="12"/>
  <c r="I74" i="12"/>
  <c r="H76" i="12"/>
  <c r="I76" i="12"/>
  <c r="H77" i="12"/>
  <c r="I77" i="12"/>
  <c r="H78" i="12"/>
  <c r="I78" i="12"/>
  <c r="H79" i="12"/>
  <c r="I79" i="12"/>
  <c r="H80" i="12"/>
  <c r="I80" i="12"/>
  <c r="H81" i="12"/>
  <c r="I81" i="12"/>
  <c r="H82" i="12"/>
  <c r="I82" i="12"/>
  <c r="H84" i="12"/>
  <c r="I84" i="12"/>
  <c r="H85" i="12"/>
  <c r="I85" i="12"/>
  <c r="H86" i="12"/>
  <c r="I86" i="12"/>
  <c r="H87" i="12"/>
  <c r="I87" i="12"/>
  <c r="H88" i="12"/>
  <c r="I88" i="12"/>
  <c r="H89" i="12"/>
  <c r="I89" i="12"/>
  <c r="H90" i="12"/>
  <c r="I90" i="12"/>
  <c r="H91" i="12"/>
  <c r="I91" i="12"/>
  <c r="H92" i="12"/>
  <c r="I92" i="12"/>
  <c r="H93" i="12"/>
  <c r="I93" i="12"/>
  <c r="H94" i="12"/>
  <c r="I94" i="12"/>
  <c r="H95" i="12"/>
  <c r="I95" i="12"/>
  <c r="H96" i="12"/>
  <c r="I96" i="12"/>
  <c r="H97" i="12"/>
  <c r="I97" i="12"/>
  <c r="H98" i="12"/>
  <c r="I98" i="12"/>
  <c r="H99" i="12"/>
  <c r="I99" i="12"/>
  <c r="H100" i="12"/>
  <c r="I100" i="12"/>
  <c r="H101" i="12"/>
  <c r="I101" i="12"/>
  <c r="H103" i="12"/>
  <c r="I103" i="12"/>
  <c r="H104" i="12"/>
  <c r="I104" i="12"/>
  <c r="H105" i="12"/>
  <c r="I105" i="12"/>
  <c r="H106" i="12"/>
  <c r="I106" i="12"/>
  <c r="H107" i="12"/>
  <c r="I107" i="12"/>
  <c r="H108" i="12"/>
  <c r="I108" i="12"/>
  <c r="H110" i="12"/>
  <c r="I110" i="12"/>
  <c r="H111" i="12"/>
  <c r="I111" i="12"/>
  <c r="H112" i="12"/>
  <c r="I112" i="12"/>
  <c r="H113" i="12"/>
  <c r="I113" i="12"/>
  <c r="H114" i="12"/>
  <c r="I114" i="12"/>
  <c r="H116" i="12"/>
  <c r="I116" i="12"/>
  <c r="H117" i="12"/>
  <c r="I117" i="12"/>
  <c r="H118" i="12"/>
  <c r="I118" i="12"/>
  <c r="H119" i="12"/>
  <c r="I119" i="12"/>
  <c r="H120" i="12"/>
  <c r="I120" i="12"/>
  <c r="H121" i="12"/>
  <c r="I121" i="12"/>
  <c r="H122" i="12"/>
  <c r="I122" i="12"/>
  <c r="H123" i="12"/>
  <c r="I123" i="12"/>
  <c r="H124" i="12"/>
  <c r="I124" i="12"/>
  <c r="H125" i="12"/>
  <c r="I125" i="12"/>
  <c r="H126" i="12"/>
  <c r="I126" i="12"/>
  <c r="H127" i="12"/>
  <c r="I127" i="12"/>
  <c r="H128" i="12"/>
  <c r="I128" i="12"/>
  <c r="H129" i="12"/>
  <c r="I129" i="12"/>
  <c r="H130" i="12"/>
  <c r="I130" i="12"/>
  <c r="H132" i="12"/>
  <c r="I132" i="12"/>
  <c r="H133" i="12"/>
  <c r="I133" i="12"/>
  <c r="H134" i="12"/>
  <c r="I134" i="12"/>
  <c r="H136" i="12"/>
  <c r="I136" i="12"/>
  <c r="H137" i="12"/>
  <c r="I137" i="12"/>
  <c r="H138" i="12"/>
  <c r="I138" i="12"/>
  <c r="H139" i="12"/>
  <c r="I139" i="12"/>
  <c r="H140" i="12"/>
  <c r="I140" i="12"/>
  <c r="I145" i="12"/>
  <c r="I146" i="12"/>
  <c r="I147" i="12"/>
  <c r="I148" i="12"/>
  <c r="I149" i="12"/>
  <c r="I151" i="12"/>
  <c r="I152" i="12"/>
  <c r="I153" i="12"/>
  <c r="I154" i="12"/>
  <c r="I155" i="12"/>
  <c r="I158" i="12"/>
  <c r="I161" i="12"/>
  <c r="I166" i="12"/>
  <c r="I170" i="12"/>
  <c r="I171" i="12"/>
  <c r="I172" i="12"/>
  <c r="I181" i="12"/>
  <c r="I184" i="12"/>
  <c r="I185" i="12"/>
  <c r="I188" i="12"/>
  <c r="I192" i="12"/>
  <c r="I194" i="12"/>
  <c r="I197" i="12"/>
  <c r="I198" i="12"/>
  <c r="I199" i="12"/>
  <c r="I200" i="12"/>
  <c r="I201" i="12"/>
  <c r="I202" i="12"/>
  <c r="I203" i="12"/>
  <c r="I204" i="12"/>
  <c r="I205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20" i="12"/>
  <c r="I221" i="12"/>
  <c r="I222" i="12"/>
  <c r="I223" i="12"/>
  <c r="I224" i="12"/>
  <c r="I225" i="12"/>
  <c r="I226" i="12"/>
  <c r="I227" i="12"/>
  <c r="I228" i="12"/>
  <c r="I229" i="12"/>
  <c r="I230" i="12"/>
  <c r="I232" i="12"/>
  <c r="I233" i="12"/>
  <c r="I234" i="12"/>
  <c r="I236" i="12"/>
  <c r="I237" i="12"/>
  <c r="I238" i="12"/>
  <c r="I239" i="12"/>
  <c r="I240" i="12"/>
  <c r="I241" i="12"/>
  <c r="I242" i="12"/>
  <c r="I243" i="12"/>
  <c r="I244" i="12"/>
  <c r="I251" i="12" s="1"/>
  <c r="I244" i="10"/>
  <c r="I252" i="10" s="1"/>
  <c r="I243" i="10"/>
  <c r="I242" i="10"/>
  <c r="I241" i="10"/>
  <c r="I240" i="10"/>
  <c r="I239" i="10"/>
  <c r="I238" i="10"/>
  <c r="I237" i="10"/>
  <c r="I236" i="10"/>
  <c r="I234" i="10"/>
  <c r="I233" i="10"/>
  <c r="I232" i="10"/>
  <c r="I230" i="10"/>
  <c r="I229" i="10"/>
  <c r="I228" i="10"/>
  <c r="I227" i="10"/>
  <c r="I226" i="10"/>
  <c r="I225" i="10"/>
  <c r="I224" i="10"/>
  <c r="I223" i="10"/>
  <c r="I222" i="10"/>
  <c r="I221" i="10"/>
  <c r="I220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5" i="10"/>
  <c r="I204" i="10"/>
  <c r="I203" i="10"/>
  <c r="I202" i="10"/>
  <c r="I201" i="10"/>
  <c r="I200" i="10"/>
  <c r="I199" i="10"/>
  <c r="I198" i="10"/>
  <c r="I197" i="10"/>
  <c r="I192" i="10"/>
  <c r="I188" i="10"/>
  <c r="I184" i="10"/>
  <c r="I180" i="10"/>
  <c r="I176" i="10"/>
  <c r="I172" i="10"/>
  <c r="I171" i="10"/>
  <c r="I170" i="10"/>
  <c r="I166" i="10"/>
  <c r="I165" i="10"/>
  <c r="I162" i="10"/>
  <c r="I161" i="10"/>
  <c r="I158" i="10"/>
  <c r="I157" i="10"/>
  <c r="I155" i="10"/>
  <c r="I154" i="10"/>
  <c r="I153" i="10"/>
  <c r="I152" i="10"/>
  <c r="I151" i="10"/>
  <c r="I149" i="10"/>
  <c r="I148" i="10"/>
  <c r="I147" i="10"/>
  <c r="I146" i="10"/>
  <c r="I145" i="10"/>
  <c r="I244" i="8"/>
  <c r="I243" i="8"/>
  <c r="I242" i="8"/>
  <c r="I252" i="8" s="1"/>
  <c r="I241" i="8"/>
  <c r="I240" i="8"/>
  <c r="I239" i="8"/>
  <c r="I238" i="8"/>
  <c r="I237" i="8"/>
  <c r="I236" i="8"/>
  <c r="I234" i="8"/>
  <c r="I233" i="8"/>
  <c r="I232" i="8"/>
  <c r="I230" i="8"/>
  <c r="I229" i="8"/>
  <c r="I228" i="8"/>
  <c r="I227" i="8"/>
  <c r="I226" i="8"/>
  <c r="I225" i="8"/>
  <c r="I224" i="8"/>
  <c r="I223" i="8"/>
  <c r="I222" i="8"/>
  <c r="I221" i="8"/>
  <c r="I220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5" i="8"/>
  <c r="I204" i="8"/>
  <c r="I203" i="8"/>
  <c r="I202" i="8"/>
  <c r="I201" i="8"/>
  <c r="I200" i="8"/>
  <c r="I199" i="8"/>
  <c r="I198" i="8"/>
  <c r="I197" i="8"/>
  <c r="I194" i="8"/>
  <c r="I192" i="8"/>
  <c r="I191" i="8"/>
  <c r="I187" i="8"/>
  <c r="I183" i="8"/>
  <c r="I179" i="8"/>
  <c r="I175" i="8"/>
  <c r="I172" i="8"/>
  <c r="I171" i="8"/>
  <c r="I170" i="8"/>
  <c r="I166" i="8"/>
  <c r="I165" i="8"/>
  <c r="I162" i="8"/>
  <c r="I158" i="8"/>
  <c r="I155" i="8"/>
  <c r="I154" i="8"/>
  <c r="I153" i="8"/>
  <c r="I152" i="8"/>
  <c r="I151" i="8"/>
  <c r="I149" i="8"/>
  <c r="I148" i="8"/>
  <c r="I147" i="8"/>
  <c r="I146" i="8"/>
  <c r="I145" i="8"/>
  <c r="I175" i="12"/>
  <c r="I176" i="12"/>
  <c r="I179" i="12"/>
  <c r="I180" i="12"/>
  <c r="I182" i="12"/>
  <c r="I183" i="10"/>
  <c r="I187" i="10"/>
  <c r="I189" i="12"/>
  <c r="I191" i="12"/>
  <c r="I194" i="10"/>
  <c r="I195" i="12"/>
  <c r="I157" i="12"/>
  <c r="I159" i="12"/>
  <c r="I160" i="10"/>
  <c r="I161" i="8"/>
  <c r="I162" i="12"/>
  <c r="I164" i="12"/>
  <c r="I165" i="12"/>
  <c r="I167" i="12"/>
  <c r="I256" i="12" l="1"/>
  <c r="I178" i="12"/>
  <c r="I160" i="8"/>
  <c r="I164" i="8"/>
  <c r="I176" i="8"/>
  <c r="I180" i="8"/>
  <c r="I184" i="8"/>
  <c r="I188" i="8"/>
  <c r="I159" i="10"/>
  <c r="I163" i="10"/>
  <c r="I167" i="10"/>
  <c r="I177" i="10"/>
  <c r="I181" i="10"/>
  <c r="I185" i="10"/>
  <c r="I189" i="10"/>
  <c r="I193" i="10"/>
  <c r="I193" i="12"/>
  <c r="I190" i="12"/>
  <c r="I187" i="12"/>
  <c r="I183" i="12"/>
  <c r="I177" i="12"/>
  <c r="I174" i="12"/>
  <c r="I168" i="12"/>
  <c r="I163" i="12"/>
  <c r="I160" i="12"/>
  <c r="I159" i="8"/>
  <c r="I163" i="8"/>
  <c r="I157" i="8"/>
  <c r="I167" i="8"/>
  <c r="I177" i="8"/>
  <c r="I181" i="8"/>
  <c r="I185" i="8"/>
  <c r="I189" i="8"/>
  <c r="I193" i="8"/>
  <c r="I164" i="10"/>
  <c r="I168" i="10"/>
  <c r="I174" i="10"/>
  <c r="I178" i="10"/>
  <c r="I182" i="10"/>
  <c r="I186" i="10"/>
  <c r="I190" i="10"/>
  <c r="I186" i="12"/>
  <c r="I195" i="8"/>
  <c r="I168" i="8"/>
  <c r="I174" i="8"/>
  <c r="I178" i="8"/>
  <c r="I182" i="8"/>
  <c r="I186" i="8"/>
  <c r="I190" i="8"/>
  <c r="I175" i="10"/>
  <c r="I179" i="10"/>
  <c r="I191" i="10"/>
  <c r="I195" i="10"/>
  <c r="I252" i="12" l="1"/>
  <c r="I254" i="12"/>
  <c r="I255" i="12" s="1"/>
  <c r="I258" i="12" s="1"/>
  <c r="I257" i="12" s="1"/>
  <c r="I257" i="8" l="1"/>
  <c r="I257" i="10"/>
  <c r="I256" i="9"/>
  <c r="I254" i="9" l="1"/>
  <c r="I255" i="9" s="1"/>
  <c r="I255" i="10" l="1"/>
  <c r="I256" i="10" s="1"/>
  <c r="I255" i="8"/>
  <c r="I256" i="8" s="1"/>
  <c r="I253" i="8" l="1"/>
  <c r="I259" i="8" l="1"/>
  <c r="I258" i="8" s="1"/>
  <c r="I253" i="10" l="1"/>
  <c r="I252" i="9"/>
  <c r="I259" i="10"/>
  <c r="I258" i="10" s="1"/>
  <c r="I258" i="9" l="1"/>
  <c r="I257" i="9" s="1"/>
</calcChain>
</file>

<file path=xl/sharedStrings.xml><?xml version="1.0" encoding="utf-8"?>
<sst xmlns="http://schemas.openxmlformats.org/spreadsheetml/2006/main" count="3380" uniqueCount="477">
  <si>
    <t>CC</t>
  </si>
  <si>
    <t>Product Centre</t>
  </si>
  <si>
    <t>Address:</t>
  </si>
  <si>
    <t>Tel:</t>
  </si>
  <si>
    <t>Cell:</t>
  </si>
  <si>
    <t>E-mail:</t>
  </si>
  <si>
    <t>CATEGORY</t>
  </si>
  <si>
    <t>CODE</t>
  </si>
  <si>
    <t>PRODUCT</t>
  </si>
  <si>
    <t>Price Incl Vat</t>
  </si>
  <si>
    <t>COMBO PACKS</t>
  </si>
  <si>
    <t>001</t>
  </si>
  <si>
    <t>Touch of Forever Combo</t>
  </si>
  <si>
    <t>005</t>
  </si>
  <si>
    <t>Fast Start Combo</t>
  </si>
  <si>
    <t>007</t>
  </si>
  <si>
    <t>456</t>
  </si>
  <si>
    <t>Vital 5 Pak</t>
  </si>
  <si>
    <t>196</t>
  </si>
  <si>
    <t>200</t>
  </si>
  <si>
    <t>Aloe Blossom Herbal Tea</t>
  </si>
  <si>
    <t>262</t>
  </si>
  <si>
    <t>Forever Pomesteen Power</t>
  </si>
  <si>
    <t>321</t>
  </si>
  <si>
    <t>FAB Forever Active Boost</t>
  </si>
  <si>
    <t>440</t>
  </si>
  <si>
    <t>FAB X Forever Active Boost</t>
  </si>
  <si>
    <t>BEE PRODUCTS</t>
  </si>
  <si>
    <t>026</t>
  </si>
  <si>
    <t>027</t>
  </si>
  <si>
    <t>036</t>
  </si>
  <si>
    <t>Forever Royal Jelly</t>
  </si>
  <si>
    <t>NUTRITION</t>
  </si>
  <si>
    <t>037</t>
  </si>
  <si>
    <t>Nature-Min</t>
  </si>
  <si>
    <t>047</t>
  </si>
  <si>
    <t>Gin-Chia</t>
  </si>
  <si>
    <t>048</t>
  </si>
  <si>
    <t>Absorbent-C</t>
  </si>
  <si>
    <t>054</t>
  </si>
  <si>
    <t>A-Beta-CarE</t>
  </si>
  <si>
    <t>065</t>
  </si>
  <si>
    <t>Forever Garlic-Thyme</t>
  </si>
  <si>
    <t>068</t>
  </si>
  <si>
    <t>Fields of Greens</t>
  </si>
  <si>
    <t>072</t>
  </si>
  <si>
    <t>073</t>
  </si>
  <si>
    <t>Forever Ginkgo Plus</t>
  </si>
  <si>
    <t>188</t>
  </si>
  <si>
    <t>Forever B12 Plus with Folic Acid</t>
  </si>
  <si>
    <t>206</t>
  </si>
  <si>
    <t>215</t>
  </si>
  <si>
    <t>Forever Mutli-Maca</t>
  </si>
  <si>
    <t>235</t>
  </si>
  <si>
    <t>Forever Vision</t>
  </si>
  <si>
    <t>264</t>
  </si>
  <si>
    <t>Forever Active HA</t>
  </si>
  <si>
    <t>312</t>
  </si>
  <si>
    <t>Forever CardioHealth with CoQ10</t>
  </si>
  <si>
    <t>354</t>
  </si>
  <si>
    <t>Forever Kids Chewable Multivitamins</t>
  </si>
  <si>
    <t>355</t>
  </si>
  <si>
    <t>Forever ImmuBlend</t>
  </si>
  <si>
    <t>374</t>
  </si>
  <si>
    <t>375</t>
  </si>
  <si>
    <t>376</t>
  </si>
  <si>
    <t>439</t>
  </si>
  <si>
    <t>Forever Daily</t>
  </si>
  <si>
    <t>504</t>
  </si>
  <si>
    <t xml:space="preserve">Forever ARGI+ (Stickpack) </t>
  </si>
  <si>
    <t>071</t>
  </si>
  <si>
    <t>Forever Garcinia Plus</t>
  </si>
  <si>
    <t>289</t>
  </si>
  <si>
    <t>Forever Lean</t>
  </si>
  <si>
    <t>Forever Therm</t>
  </si>
  <si>
    <t>Forever Fibre</t>
  </si>
  <si>
    <t xml:space="preserve">Forever Lite Ultra - Vanilla (Softpack) </t>
  </si>
  <si>
    <t xml:space="preserve">Forever Lite Ultra - Chocloate (Softpack) </t>
  </si>
  <si>
    <t>SKIN CARE</t>
  </si>
  <si>
    <t>040</t>
  </si>
  <si>
    <t>Aloe First</t>
  </si>
  <si>
    <t>051</t>
  </si>
  <si>
    <t>Aloe Propolis Creme</t>
  </si>
  <si>
    <t>055</t>
  </si>
  <si>
    <t>Aloe Body Toning Kit</t>
  </si>
  <si>
    <t>056</t>
  </si>
  <si>
    <t>Aloe Body Toner</t>
  </si>
  <si>
    <t>061</t>
  </si>
  <si>
    <t>Aloe Vera Gelly</t>
  </si>
  <si>
    <t>062</t>
  </si>
  <si>
    <t>Aloe Lotion</t>
  </si>
  <si>
    <t>063</t>
  </si>
  <si>
    <t>Aloe Moisturising Lotion</t>
  </si>
  <si>
    <t>064</t>
  </si>
  <si>
    <t>Aloe Heat Lotion</t>
  </si>
  <si>
    <t>069</t>
  </si>
  <si>
    <t>R3 Factor Skin Defense Creme</t>
  </si>
  <si>
    <t>187</t>
  </si>
  <si>
    <t>Forever Alpha-E Factor</t>
  </si>
  <si>
    <t>234</t>
  </si>
  <si>
    <t>Forever Marine Mask</t>
  </si>
  <si>
    <t>236</t>
  </si>
  <si>
    <t>Forever Epiblanc</t>
  </si>
  <si>
    <t>238</t>
  </si>
  <si>
    <t>Forever Aloe Scrub</t>
  </si>
  <si>
    <t>285</t>
  </si>
  <si>
    <t>Aroma Spa Collection</t>
  </si>
  <si>
    <t>288</t>
  </si>
  <si>
    <t>Relaxation Massage Lotion</t>
  </si>
  <si>
    <t>319</t>
  </si>
  <si>
    <t>Aloe Sunscreen Spray</t>
  </si>
  <si>
    <t>341</t>
  </si>
  <si>
    <t>Mask Powder</t>
  </si>
  <si>
    <t>Aloe Activator</t>
  </si>
  <si>
    <t>PERSONAL CARE</t>
  </si>
  <si>
    <t>022</t>
  </si>
  <si>
    <t>Aloe Lips with Jojoba</t>
  </si>
  <si>
    <t>028</t>
  </si>
  <si>
    <t>Forever Bright Toothgel</t>
  </si>
  <si>
    <t>030</t>
  </si>
  <si>
    <t>Aloe Veterinary Formula</t>
  </si>
  <si>
    <t>067</t>
  </si>
  <si>
    <t>Aloe Ever-Shield</t>
  </si>
  <si>
    <t>070</t>
  </si>
  <si>
    <t>Gentleman’s Pride</t>
  </si>
  <si>
    <t>205</t>
  </si>
  <si>
    <t>Aloe MSM Gel</t>
  </si>
  <si>
    <t>208</t>
  </si>
  <si>
    <t>25TH Edition Perfume Spray for Women</t>
  </si>
  <si>
    <t>209</t>
  </si>
  <si>
    <t>25TH Edition Cologne Spray for Men</t>
  </si>
  <si>
    <t>284</t>
  </si>
  <si>
    <t>Avocado Face &amp; Body Soap</t>
  </si>
  <si>
    <t>307</t>
  </si>
  <si>
    <t>Forever Aloe MPD 2X Ultra</t>
  </si>
  <si>
    <t>SONYA SKIN CARE</t>
  </si>
  <si>
    <t>311</t>
  </si>
  <si>
    <t>Sonya Aloe Deep Moisturizing Cream</t>
  </si>
  <si>
    <t xml:space="preserve">Vitolize Men’s Vitality Supplement </t>
  </si>
  <si>
    <t xml:space="preserve">Vitolize Women’s Vitality Supplement </t>
  </si>
  <si>
    <r>
      <t xml:space="preserve">Forever Arctic-Sea - </t>
    </r>
    <r>
      <rPr>
        <sz val="9"/>
        <color rgb="FF000000"/>
        <rFont val="Calibri"/>
        <family val="2"/>
        <scheme val="minor"/>
      </rPr>
      <t xml:space="preserve">Super Omega-3 with Calamari Oil </t>
    </r>
  </si>
  <si>
    <t>QTY</t>
  </si>
  <si>
    <t>Total CC</t>
  </si>
  <si>
    <t>Total Price Incl Vat</t>
  </si>
  <si>
    <t>MANAGER</t>
  </si>
  <si>
    <t>ASSISTANT MANAGER</t>
  </si>
  <si>
    <t>SUPERVISOR</t>
  </si>
  <si>
    <t>ASSISTANT SUPERVISOR</t>
  </si>
  <si>
    <t>NOVUS CUSTOMER</t>
  </si>
  <si>
    <t>CUSTOMER</t>
  </si>
  <si>
    <t>186</t>
  </si>
  <si>
    <t>Sonya Eye-Makeup Remover</t>
  </si>
  <si>
    <t>Customer Details</t>
  </si>
  <si>
    <t>318</t>
  </si>
  <si>
    <t>Forever Hand Sanitizer</t>
  </si>
  <si>
    <t>Total Excl Vat</t>
  </si>
  <si>
    <t>Company Policy Handbook</t>
  </si>
  <si>
    <t>First Steps to Manager</t>
  </si>
  <si>
    <t>PRODUCT LITERATURE</t>
  </si>
  <si>
    <t>Product Catalogue</t>
  </si>
  <si>
    <t>Head to Toe Option 1</t>
  </si>
  <si>
    <t>Distributor Application Forms - Pads of 20</t>
  </si>
  <si>
    <t>Tax Invoice Book - Pad of 100</t>
  </si>
  <si>
    <t>Personalised Stickers 840</t>
  </si>
  <si>
    <t>Personalised Stickers 1680</t>
  </si>
  <si>
    <t>Personalised Stickers 2520</t>
  </si>
  <si>
    <t>Business Card 500 - Single Sided</t>
  </si>
  <si>
    <t>Business Card 500 - Double Sided</t>
  </si>
  <si>
    <t>Literature Packs (SA)</t>
  </si>
  <si>
    <t xml:space="preserve">Contact Details &amp; Order Form </t>
  </si>
  <si>
    <t>Marketing Plan X-Banner Large</t>
  </si>
  <si>
    <t>Welcome X-Banner</t>
  </si>
  <si>
    <t>Aloe Vera Gel X-Banner</t>
  </si>
  <si>
    <t>Aloe Drinks X-Banner</t>
  </si>
  <si>
    <t>Supplements X-Banner</t>
  </si>
  <si>
    <t>Skin Care X-Banner</t>
  </si>
  <si>
    <t>Bee Products X-Banner</t>
  </si>
  <si>
    <t>Personal Care X-Banner</t>
  </si>
  <si>
    <t>Top 10 Reasons to start your Business with FLP</t>
  </si>
  <si>
    <t>Forever Car Magnet</t>
  </si>
  <si>
    <t>Head to Toe (Option 1) X-Banner</t>
  </si>
  <si>
    <t>Head to Toe (Option 2) X-Banner</t>
  </si>
  <si>
    <t>FAB Drinks X-Banner</t>
  </si>
  <si>
    <t>Dream X-Banner</t>
  </si>
  <si>
    <t>Forever Shopping Bag (Plastic)</t>
  </si>
  <si>
    <t>FOREVER BOOKSTORE</t>
  </si>
  <si>
    <t>1600</t>
  </si>
  <si>
    <t>The Most Beautiful Business On Earth</t>
  </si>
  <si>
    <t>1601</t>
  </si>
  <si>
    <t>The Compound Effect</t>
  </si>
  <si>
    <t>Have Do Be Anything You Want</t>
  </si>
  <si>
    <t>Resonance Zone</t>
  </si>
  <si>
    <t>The Little Aloe Book</t>
  </si>
  <si>
    <t>Aloe Vera - Medicine Plant</t>
  </si>
  <si>
    <t>Forever Coffee Table Book</t>
  </si>
  <si>
    <t>Go Diamond</t>
  </si>
  <si>
    <t>1700</t>
  </si>
  <si>
    <t>Aloe Moisturisng Lotion</t>
  </si>
  <si>
    <t>1701</t>
  </si>
  <si>
    <t>1702</t>
  </si>
  <si>
    <t>Aloe Propolis Crème</t>
  </si>
  <si>
    <t>1703</t>
  </si>
  <si>
    <t>1704</t>
  </si>
  <si>
    <t>MSM Gel</t>
  </si>
  <si>
    <t>1705</t>
  </si>
  <si>
    <t>1900</t>
  </si>
  <si>
    <t>MPD 2X Ultra Spray Bottle</t>
  </si>
  <si>
    <t>1901</t>
  </si>
  <si>
    <t>Forever Lite Shaker</t>
  </si>
  <si>
    <t>3003</t>
  </si>
  <si>
    <t>3004</t>
  </si>
  <si>
    <t>3006</t>
  </si>
  <si>
    <t>3010</t>
  </si>
  <si>
    <t>FOREVER GEAR</t>
  </si>
  <si>
    <t>Business Card Holder</t>
  </si>
  <si>
    <t>STATIONERY</t>
  </si>
  <si>
    <t>NO COST STATIONERY</t>
  </si>
  <si>
    <t xml:space="preserve">PRODUCT ACCESSORIES </t>
  </si>
  <si>
    <t>FOREVER STATIONERY &amp; LITERATURE</t>
  </si>
  <si>
    <t>FOREVER PRODUCTS</t>
  </si>
  <si>
    <t>CC Total for this order</t>
  </si>
  <si>
    <t>Subtotal Products Incl. Vat</t>
  </si>
  <si>
    <t>Courier Charge based on Wholesale Price</t>
  </si>
  <si>
    <t>Courier Charge Incl Vat</t>
  </si>
  <si>
    <t>Botswana</t>
  </si>
  <si>
    <t>NoCourier</t>
  </si>
  <si>
    <t>NovCust_1stOrder</t>
  </si>
  <si>
    <t>Swaziland_Lesotho</t>
  </si>
  <si>
    <t>Under_R700</t>
  </si>
  <si>
    <t>Above_R700</t>
  </si>
  <si>
    <t>No_Courier</t>
  </si>
  <si>
    <t>PLEASE NOTE: NO BACK-ORDERS CAN BE PLACED FOR LITERATURE AND STATIONERY</t>
  </si>
  <si>
    <t xml:space="preserve">STATIONERY DESCRIPTION </t>
  </si>
  <si>
    <t>Subtotal Stationery Incl. Vat</t>
  </si>
  <si>
    <t xml:space="preserve">  Purchase Area                                                                         Customer Area                                                                                                Export Number</t>
  </si>
  <si>
    <t xml:space="preserve">  Purchase Area                                                                      Customer Area                                                                                                       Export Number</t>
  </si>
  <si>
    <t xml:space="preserve">  Purchase Area                                                                        Customer Area                                                                                                   Export Number</t>
  </si>
  <si>
    <t xml:space="preserve">  Purchase Area                                                                             Customer Area                                                                                               Export Number</t>
  </si>
  <si>
    <t>Order Date</t>
  </si>
  <si>
    <t>Final Amount Due (Botswana)</t>
  </si>
  <si>
    <t>Final Amount Due (South Africa)</t>
  </si>
  <si>
    <t>FBO Membership No</t>
  </si>
  <si>
    <t>TICK</t>
  </si>
  <si>
    <r>
      <t xml:space="preserve">CHECKLIST </t>
    </r>
    <r>
      <rPr>
        <sz val="11"/>
        <color theme="1"/>
        <rFont val="Calibri"/>
        <family val="2"/>
        <scheme val="minor"/>
      </rPr>
      <t>(Ensure the following information is CORRECT and ATTACHED)</t>
    </r>
    <r>
      <rPr>
        <b/>
        <sz val="11"/>
        <color theme="1"/>
        <rFont val="Calibri"/>
        <family val="2"/>
        <scheme val="minor"/>
      </rPr>
      <t xml:space="preserve"> </t>
    </r>
  </si>
  <si>
    <t>FBO Membership Number Correct</t>
  </si>
  <si>
    <t>Order Complete and Correct</t>
  </si>
  <si>
    <t>Courier Charge Correct</t>
  </si>
  <si>
    <t>SIMPLE</t>
  </si>
  <si>
    <t>Forever Application Form Complete and Attached</t>
  </si>
  <si>
    <t>Bank Statement with Name Attached</t>
  </si>
  <si>
    <t>Copy of ID Attached</t>
  </si>
  <si>
    <t>Sponsor Membership Number Correct</t>
  </si>
  <si>
    <t>Sponsor Membership No</t>
  </si>
  <si>
    <t>Final Amount Due Correct and Proof of Payment Attached</t>
  </si>
  <si>
    <t>01241307</t>
  </si>
  <si>
    <r>
      <rPr>
        <b/>
        <sz val="12"/>
        <color theme="1"/>
        <rFont val="Calibri"/>
        <family val="2"/>
        <scheme val="minor"/>
      </rPr>
      <t>Forever Living Products South Africa (PTY) LTD</t>
    </r>
    <r>
      <rPr>
        <sz val="12"/>
        <color theme="1"/>
        <rFont val="Calibri"/>
        <family val="2"/>
        <scheme val="minor"/>
      </rPr>
      <t xml:space="preserve">
Vat Reg No: 4760148512 | Reg No: 1995/002137/07
</t>
    </r>
    <r>
      <rPr>
        <b/>
        <sz val="12"/>
        <color theme="1"/>
        <rFont val="Calibri"/>
        <family val="2"/>
        <scheme val="minor"/>
      </rPr>
      <t>Head Office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1 Coach Road, Wynberg, Western Cape, 7800
P.O. Box 19020, Wynberg, 7824
Tel: (021) 761 6001  Fax: (021) 761 4271</t>
    </r>
  </si>
  <si>
    <t>FBO Details</t>
  </si>
  <si>
    <t>FBO Name &amp; Surname</t>
  </si>
  <si>
    <t xml:space="preserve">  Purchase Area                                                                  Customer Area                                                                                                Export Number</t>
  </si>
  <si>
    <t>Customer Name</t>
  </si>
  <si>
    <t>Refer to AS400 Address</t>
  </si>
  <si>
    <t>Internal Reference Number</t>
  </si>
  <si>
    <t>My Physical Address is captured and correct on the Forever System (AS400)</t>
  </si>
  <si>
    <t>ORDER</t>
  </si>
  <si>
    <t xml:space="preserve"> (Type "0" if Incorrect)</t>
  </si>
  <si>
    <t xml:space="preserve"> (Type "1" if Corrrect) </t>
  </si>
  <si>
    <r>
      <t xml:space="preserve">APPLICATION FORM </t>
    </r>
    <r>
      <rPr>
        <sz val="11"/>
        <color theme="1"/>
        <rFont val="Calibri"/>
        <family val="2"/>
        <scheme val="minor"/>
      </rPr>
      <t>(Essiential for Sponsoring NEW Recruits)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</si>
  <si>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ID/Passport/Asylum No: </t>
  </si>
  <si>
    <t>Physical Address for Courier Order with Postal Code</t>
  </si>
  <si>
    <t>Contact No:</t>
  </si>
  <si>
    <t>Sponsor FBO Membership No:</t>
  </si>
  <si>
    <t>Sponsor Name &amp; Surname</t>
  </si>
  <si>
    <t>Applicants Signature</t>
  </si>
  <si>
    <t>NOTE:</t>
  </si>
  <si>
    <t xml:space="preserve">If ID &amp; Bank Statement not included, you will not receive Bonuses. Please contact Queries to update this information. </t>
  </si>
  <si>
    <t>536</t>
  </si>
  <si>
    <t>537</t>
  </si>
  <si>
    <t>547</t>
  </si>
  <si>
    <t>548</t>
  </si>
  <si>
    <t>551</t>
  </si>
  <si>
    <t xml:space="preserve">PRODUCT SAMPLES                                              (100 SAMPLES PER ORDER) </t>
  </si>
  <si>
    <t>SA Price List - Novus Customer &amp; FBO</t>
  </si>
  <si>
    <t xml:space="preserve">SA Price List - Customer </t>
  </si>
  <si>
    <t>Botswana Price List - Novus Customer &amp; FBO</t>
  </si>
  <si>
    <t xml:space="preserve">Botswana Price List - Customer </t>
  </si>
  <si>
    <t>Stationery Price List - SA</t>
  </si>
  <si>
    <t>Stationery Price List - Botswana</t>
  </si>
  <si>
    <t xml:space="preserve">First Year In Network Marketing (Abridged Version) </t>
  </si>
  <si>
    <t>Aloe Propolis Crème Postcard</t>
  </si>
  <si>
    <t>Aloe Heat Lotion Postcard</t>
  </si>
  <si>
    <t>Forever Bright Toothgel Postcard</t>
  </si>
  <si>
    <t>Aloe MSM Gel Postcard</t>
  </si>
  <si>
    <t>Aloe Vera Gelly Postcard</t>
  </si>
  <si>
    <t>Aloe Moisturising Lotion Postcard</t>
  </si>
  <si>
    <t>3011</t>
  </si>
  <si>
    <t>9086</t>
  </si>
  <si>
    <t>Customer Courier</t>
  </si>
  <si>
    <t>R60.00</t>
  </si>
  <si>
    <t>R100.00</t>
  </si>
  <si>
    <t>R0.00</t>
  </si>
  <si>
    <t>R3999</t>
  </si>
  <si>
    <t>R2999</t>
  </si>
  <si>
    <t>R4999</t>
  </si>
  <si>
    <t>R5999</t>
  </si>
  <si>
    <t>R6999</t>
  </si>
  <si>
    <t>R7999</t>
  </si>
  <si>
    <t>R8999</t>
  </si>
  <si>
    <t>R9999</t>
  </si>
  <si>
    <t>R10999</t>
  </si>
  <si>
    <t>R11999</t>
  </si>
  <si>
    <t>R12999</t>
  </si>
  <si>
    <t>R13999</t>
  </si>
  <si>
    <t>R14999</t>
  </si>
  <si>
    <t>R15999</t>
  </si>
  <si>
    <t>R16999</t>
  </si>
  <si>
    <t>R17999</t>
  </si>
  <si>
    <t>R18999</t>
  </si>
  <si>
    <t>R19999</t>
  </si>
  <si>
    <t>R20999</t>
  </si>
  <si>
    <t>R21999</t>
  </si>
  <si>
    <t>R22999</t>
  </si>
  <si>
    <t>R23999</t>
  </si>
  <si>
    <t>R24999</t>
  </si>
  <si>
    <t>R25999</t>
  </si>
  <si>
    <t>R26999</t>
  </si>
  <si>
    <t>R27999</t>
  </si>
  <si>
    <t>R28999</t>
  </si>
  <si>
    <t>R29999</t>
  </si>
  <si>
    <t>R30999</t>
  </si>
  <si>
    <t>R31999</t>
  </si>
  <si>
    <t>R32999</t>
  </si>
  <si>
    <t>R33999</t>
  </si>
  <si>
    <t>R34999</t>
  </si>
  <si>
    <t>R35999</t>
  </si>
  <si>
    <t>R36999</t>
  </si>
  <si>
    <t>R37999</t>
  </si>
  <si>
    <t>R38999</t>
  </si>
  <si>
    <t>R39999</t>
  </si>
  <si>
    <t>R40999</t>
  </si>
  <si>
    <t>R41999</t>
  </si>
  <si>
    <t>R42999</t>
  </si>
  <si>
    <t>R43999</t>
  </si>
  <si>
    <t>R44999</t>
  </si>
  <si>
    <t>R45999</t>
  </si>
  <si>
    <t>R46999</t>
  </si>
  <si>
    <t>R47999</t>
  </si>
  <si>
    <t>R48999</t>
  </si>
  <si>
    <t>R49999</t>
  </si>
  <si>
    <t>R50999</t>
  </si>
  <si>
    <t>Courier Charge</t>
  </si>
  <si>
    <t>1. Choose the Courier Charge closest to the Courier Charge based on Wholesale Price amount</t>
  </si>
  <si>
    <t>2. Manually fill in the courier charge</t>
  </si>
  <si>
    <t>Forever Skin Care Combo</t>
  </si>
  <si>
    <t xml:space="preserve">F15 Pak - Vanilla Ultra Shake </t>
  </si>
  <si>
    <t xml:space="preserve">F15 Pak - Chocolate Ultra Shake </t>
  </si>
  <si>
    <t xml:space="preserve">C9 Pak - Vanilla Ultra Shake </t>
  </si>
  <si>
    <t xml:space="preserve">C9 Pak - Chocolate Ultra Shake </t>
  </si>
  <si>
    <t xml:space="preserve">Forever Freedom </t>
  </si>
  <si>
    <t>Forever Move</t>
  </si>
  <si>
    <t xml:space="preserve">Forever Fast Break 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</si>
  <si>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</si>
  <si>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</si>
  <si>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</si>
  <si>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</si>
  <si>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</si>
  <si>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</si>
  <si>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</si>
  <si>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</si>
  <si>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</si>
  <si>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 xml:space="preserve">Aloe-Jojoba Shampoo </t>
  </si>
  <si>
    <t xml:space="preserve">Aloe-Jojoba Conditioning Rinse </t>
  </si>
  <si>
    <t xml:space="preserve">Aloe Hand Soap </t>
  </si>
  <si>
    <r>
      <t>Forever Travel Kit</t>
    </r>
    <r>
      <rPr>
        <b/>
        <i/>
        <sz val="12"/>
        <color theme="1"/>
        <rFont val="Calibri"/>
        <family val="2"/>
        <scheme val="minor"/>
      </rPr>
      <t xml:space="preserve"> </t>
    </r>
  </si>
  <si>
    <t xml:space="preserve">C9 Flyer </t>
  </si>
  <si>
    <t>Vital 5 Flyer</t>
  </si>
  <si>
    <t>Rex &amp; Gregg Maughan X-Banner</t>
  </si>
  <si>
    <t>FIT X-Banner</t>
  </si>
  <si>
    <t xml:space="preserve">FIT Measuring Tape </t>
  </si>
  <si>
    <t xml:space="preserve">Empty F15 Combo Box </t>
  </si>
  <si>
    <t xml:space="preserve">Empty C9 Combo Box </t>
  </si>
  <si>
    <t xml:space="preserve">Empty Vital 5 Combo Box </t>
  </si>
  <si>
    <t xml:space="preserve">Empty TOF Combo Box </t>
  </si>
  <si>
    <t xml:space="preserve">FIT Exercise Kit </t>
  </si>
  <si>
    <t xml:space="preserve">Forever Bee Pollen </t>
  </si>
  <si>
    <t xml:space="preserve">Forever Bee Propolis </t>
  </si>
  <si>
    <t xml:space="preserve">Forever Lycium Plus </t>
  </si>
  <si>
    <t xml:space="preserve">Forever Calcium </t>
  </si>
  <si>
    <t>15% Vat</t>
  </si>
  <si>
    <t>INFINITE</t>
  </si>
  <si>
    <t>715</t>
  </si>
  <si>
    <t>734</t>
  </si>
  <si>
    <t>777</t>
  </si>
  <si>
    <t xml:space="preserve">Infinite Skin Care Kit </t>
  </si>
  <si>
    <t xml:space="preserve">Infinite Hydrating Cleanser </t>
  </si>
  <si>
    <t xml:space="preserve">Infinite Firming Serum </t>
  </si>
  <si>
    <t xml:space="preserve">Infinite Firming Complex </t>
  </si>
  <si>
    <t xml:space="preserve">Protecting Day Lotion </t>
  </si>
  <si>
    <t>Infinite Restoring Cream</t>
  </si>
  <si>
    <t>Smoothing Exfoliator</t>
  </si>
  <si>
    <t xml:space="preserve">Balancing Toner </t>
  </si>
  <si>
    <t>Protecting Day Lotion</t>
  </si>
  <si>
    <t>Balancing Toner</t>
  </si>
  <si>
    <t>Awakening Eye Cream</t>
  </si>
  <si>
    <t>609</t>
  </si>
  <si>
    <t>605</t>
  </si>
  <si>
    <t>606</t>
  </si>
  <si>
    <t>607</t>
  </si>
  <si>
    <t>608</t>
  </si>
  <si>
    <t>Sonya Daily Skincare System</t>
  </si>
  <si>
    <t xml:space="preserve">Sonya Refreshing Gel Cleanser </t>
  </si>
  <si>
    <t>Sonya Illuminating Gel</t>
  </si>
  <si>
    <t>Sonya Refining Gel</t>
  </si>
  <si>
    <t xml:space="preserve">Sonya Soothing Gel Moisturizer </t>
  </si>
  <si>
    <t xml:space="preserve">Infinite Restoring Cream </t>
  </si>
  <si>
    <t xml:space="preserve">Smoothing Exfoliator </t>
  </si>
  <si>
    <t>Why Forever?</t>
  </si>
  <si>
    <t xml:space="preserve">Aloe Vera Gel Leaflet - Tetra Pack </t>
  </si>
  <si>
    <t>Infinite X-Banner</t>
  </si>
  <si>
    <t>FLP Table Cloth (Black)</t>
  </si>
  <si>
    <t>Forever Aloe Vera Drinks Shot Glass</t>
  </si>
  <si>
    <t>012</t>
  </si>
  <si>
    <t>Start Your Journey Pak</t>
  </si>
  <si>
    <t>610</t>
  </si>
  <si>
    <t>Forever Active Pro-B</t>
  </si>
  <si>
    <t>612</t>
  </si>
  <si>
    <t>616</t>
  </si>
  <si>
    <t>Aloe Bio-Cellulose Mask</t>
  </si>
  <si>
    <t>TARGETED          SKIN CARE</t>
  </si>
  <si>
    <t>569</t>
  </si>
  <si>
    <t xml:space="preserve">Sonya Precision Liquid Eyeliner </t>
  </si>
  <si>
    <t>SONYA DAILY SKIN CARE SYSTEM (NEW)</t>
  </si>
  <si>
    <t xml:space="preserve">One to One SA Book Only </t>
  </si>
  <si>
    <t>One to One SA Presentation</t>
  </si>
  <si>
    <t>Global Rally Magazine</t>
  </si>
  <si>
    <t>The Aloe Vera Company X-Banner</t>
  </si>
  <si>
    <t>FLP Table Cloth (Yellow)</t>
  </si>
  <si>
    <t>Empty Drinks Tri-Pak Plastic</t>
  </si>
  <si>
    <t>3012</t>
  </si>
  <si>
    <t>3014</t>
  </si>
  <si>
    <t>Tetra Drinks Protective Sleeve</t>
  </si>
  <si>
    <t>Empty Start Your Journey Combo Box</t>
  </si>
  <si>
    <t>7333</t>
  </si>
  <si>
    <t>7153</t>
  </si>
  <si>
    <t>Aloe Drinks Tri Pak - x3 Aloe Vera Gel</t>
  </si>
  <si>
    <t>621</t>
  </si>
  <si>
    <t>Forever Supergreens</t>
  </si>
  <si>
    <t>LOOK  BETTER.                FEEL BETTER.</t>
  </si>
  <si>
    <t>617</t>
  </si>
  <si>
    <t>Look Better. Feel Better. X-Banner</t>
  </si>
  <si>
    <t>7510</t>
  </si>
  <si>
    <t>6074</t>
  </si>
  <si>
    <t>7343</t>
  </si>
  <si>
    <t>716</t>
  </si>
  <si>
    <t xml:space="preserve">Aloe Drinks Tri Pak - x3 Aloe Berry Nectar </t>
  </si>
  <si>
    <t>Forever Focus</t>
  </si>
  <si>
    <t>622</t>
  </si>
  <si>
    <t>7512</t>
  </si>
  <si>
    <t xml:space="preserve">Forever Aloe Vera Gel </t>
  </si>
  <si>
    <t>Forever Aloe Vera Gel Minis - 12 x 330ml</t>
  </si>
  <si>
    <t xml:space="preserve">Forever Aloe Berry Nectar </t>
  </si>
  <si>
    <t xml:space="preserve">Forever Aloe Peaches </t>
  </si>
  <si>
    <t xml:space="preserve">Aloe Sunscreen </t>
  </si>
  <si>
    <t>Ref. No / FBO Membership No</t>
  </si>
  <si>
    <t>7511</t>
  </si>
  <si>
    <t>Forever Button Badges (The Aloe Vera Company, Ask me how)</t>
  </si>
  <si>
    <t xml:space="preserve">Forever Fortune Badges (Buiding my Fortune Part-Time) </t>
  </si>
  <si>
    <t>Forever Black Fabric Masks (Pack of 10) Black or Yellow</t>
  </si>
  <si>
    <t>6105</t>
  </si>
  <si>
    <t>Forever Fleece Jacket</t>
  </si>
  <si>
    <t xml:space="preserve">Black V-Neck T-Shirt (Aloe Drinks) </t>
  </si>
  <si>
    <t xml:space="preserve">Black Cap </t>
  </si>
  <si>
    <t>Aloe Drinks Paper Cups Yellow - 100 Cups</t>
  </si>
  <si>
    <t xml:space="preserve">Yellow Forever Pen </t>
  </si>
  <si>
    <t>Forever Yellow Golf Shirt</t>
  </si>
  <si>
    <t>7513</t>
  </si>
  <si>
    <t xml:space="preserve">Forever Reversible Buffs (Pack of 2) </t>
  </si>
  <si>
    <t>Effective 1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</si>
</sst>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0.000"/>
    <numFmt numFmtId="166" formatCode="#,##0.00;[Red]#,##0.00"/>
    <numFmt numFmtId="167" formatCode="General_)"/>
    <numFmt numFmtId="168" formatCode="#,##0;[Red]#,##0"/>
    <numFmt numFmtId="169" formatCode="#,##0.000;[Red]#,##0.000"/>
    <numFmt numFmtId="170" formatCode="&quot;R&quot;\ #,##0.00"/>
    <numFmt numFmtId="171" formatCode="[$BWP]\ #,##0.00"/>
    <numFmt numFmtId="172" formatCode="[$BWP]\ #,##0.00;[Red][$BWP]\ #,##0.00"/>
    <numFmt numFmtId="173" formatCode="_-[$R-1C09]* #,##0.00_-;\-[$R-1C09]* #,##0.00_-;_-[$R-1C09]* &quot;-&quot;??_-;_-@_-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8" fillId="0" borderId="0"/>
    <xf numFmtId="167" fontId="9" fillId="0" borderId="0"/>
    <xf numFmtId="0" fontId="6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08">
    <xf numFmtId="0" fontId="0" fillId="0" borderId="0" xfId="0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166" fontId="7" fillId="0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0" fillId="0" borderId="0" xfId="0" applyFill="1" applyBorder="1"/>
    <xf numFmtId="49" fontId="10" fillId="3" borderId="1" xfId="2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0" fontId="7" fillId="0" borderId="1" xfId="2" applyFont="1" applyBorder="1"/>
    <xf numFmtId="165" fontId="7" fillId="0" borderId="1" xfId="2" applyNumberFormat="1" applyFont="1" applyBorder="1" applyAlignment="1">
      <alignment horizontal="center"/>
    </xf>
    <xf numFmtId="0" fontId="10" fillId="5" borderId="1" xfId="2" applyFont="1" applyFill="1" applyBorder="1" applyAlignment="1">
      <alignment horizontal="center" vertical="center"/>
    </xf>
    <xf numFmtId="169" fontId="7" fillId="4" borderId="1" xfId="2" applyNumberFormat="1" applyFont="1" applyFill="1" applyBorder="1" applyAlignment="1">
      <alignment horizontal="center"/>
    </xf>
    <xf numFmtId="166" fontId="7" fillId="4" borderId="1" xfId="2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0" fillId="3" borderId="1" xfId="2" applyFont="1" applyFill="1" applyBorder="1" applyAlignment="1">
      <alignment horizontal="left" vertical="center"/>
    </xf>
    <xf numFmtId="170" fontId="0" fillId="0" borderId="0" xfId="0" applyNumberFormat="1"/>
    <xf numFmtId="0" fontId="18" fillId="5" borderId="1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34" xfId="0" applyFont="1" applyBorder="1" applyAlignment="1"/>
    <xf numFmtId="171" fontId="1" fillId="0" borderId="43" xfId="0" applyNumberFormat="1" applyFont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1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9" fontId="0" fillId="0" borderId="41" xfId="0" applyNumberFormat="1" applyFill="1" applyBorder="1" applyAlignment="1" applyProtection="1">
      <alignment horizontal="right"/>
    </xf>
    <xf numFmtId="172" fontId="1" fillId="0" borderId="32" xfId="0" applyNumberFormat="1" applyFont="1" applyFill="1" applyBorder="1" applyAlignment="1" applyProtection="1">
      <alignment horizontal="right"/>
    </xf>
    <xf numFmtId="0" fontId="0" fillId="0" borderId="1" xfId="0" applyBorder="1" applyProtection="1">
      <protection locked="0"/>
    </xf>
    <xf numFmtId="0" fontId="7" fillId="4" borderId="22" xfId="2" applyFont="1" applyFill="1" applyBorder="1" applyAlignment="1">
      <alignment horizontal="center"/>
    </xf>
    <xf numFmtId="165" fontId="7" fillId="4" borderId="22" xfId="2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7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5" borderId="22" xfId="2" applyFont="1" applyFill="1" applyBorder="1" applyAlignment="1">
      <alignment horizontal="center" vertical="center"/>
    </xf>
    <xf numFmtId="165" fontId="11" fillId="4" borderId="22" xfId="2" applyNumberFormat="1" applyFont="1" applyFill="1" applyBorder="1" applyAlignment="1">
      <alignment horizontal="center"/>
    </xf>
    <xf numFmtId="0" fontId="10" fillId="4" borderId="25" xfId="2" applyFont="1" applyFill="1" applyBorder="1" applyAlignment="1">
      <alignment horizontal="center"/>
    </xf>
    <xf numFmtId="0" fontId="10" fillId="4" borderId="25" xfId="2" applyFont="1" applyFill="1" applyBorder="1" applyAlignment="1" applyProtection="1">
      <alignment horizontal="center"/>
      <protection locked="0"/>
    </xf>
    <xf numFmtId="170" fontId="13" fillId="0" borderId="0" xfId="7" applyNumberFormat="1" applyFont="1" applyFill="1" applyBorder="1" applyAlignment="1">
      <alignment horizontal="center" vertical="center"/>
    </xf>
    <xf numFmtId="170" fontId="10" fillId="4" borderId="1" xfId="2" applyNumberFormat="1" applyFont="1" applyFill="1" applyBorder="1" applyAlignment="1">
      <alignment horizontal="center"/>
    </xf>
    <xf numFmtId="49" fontId="10" fillId="3" borderId="26" xfId="2" applyNumberFormat="1" applyFont="1" applyFill="1" applyBorder="1" applyAlignment="1">
      <alignment horizontal="center" vertical="center"/>
    </xf>
    <xf numFmtId="0" fontId="13" fillId="0" borderId="1" xfId="2" applyFont="1" applyBorder="1" applyAlignment="1">
      <alignment horizontal="left"/>
    </xf>
    <xf numFmtId="0" fontId="1" fillId="0" borderId="0" xfId="0" applyFont="1"/>
    <xf numFmtId="0" fontId="15" fillId="0" borderId="0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/>
    </xf>
    <xf numFmtId="165" fontId="10" fillId="3" borderId="1" xfId="2" applyNumberFormat="1" applyFont="1" applyFill="1" applyBorder="1" applyAlignment="1">
      <alignment horizontal="center" vertical="center"/>
    </xf>
    <xf numFmtId="165" fontId="10" fillId="4" borderId="1" xfId="2" applyNumberFormat="1" applyFont="1" applyFill="1" applyBorder="1" applyAlignment="1">
      <alignment horizontal="center"/>
    </xf>
    <xf numFmtId="1" fontId="10" fillId="4" borderId="1" xfId="2" applyNumberFormat="1" applyFont="1" applyFill="1" applyBorder="1" applyAlignment="1">
      <alignment horizontal="center"/>
    </xf>
    <xf numFmtId="173" fontId="10" fillId="4" borderId="1" xfId="2" applyNumberFormat="1" applyFont="1" applyFill="1" applyBorder="1" applyAlignment="1">
      <alignment horizontal="center"/>
    </xf>
    <xf numFmtId="173" fontId="0" fillId="0" borderId="39" xfId="0" applyNumberFormat="1" applyBorder="1" applyAlignment="1">
      <alignment horizontal="right"/>
    </xf>
    <xf numFmtId="173" fontId="0" fillId="0" borderId="40" xfId="0" applyNumberFormat="1" applyBorder="1" applyAlignment="1">
      <alignment horizontal="right"/>
    </xf>
    <xf numFmtId="173" fontId="0" fillId="0" borderId="40" xfId="0" applyNumberFormat="1" applyBorder="1" applyAlignment="1" applyProtection="1">
      <alignment horizontal="right"/>
      <protection locked="0"/>
    </xf>
    <xf numFmtId="173" fontId="0" fillId="0" borderId="44" xfId="0" applyNumberFormat="1" applyBorder="1" applyAlignment="1">
      <alignment horizontal="right"/>
    </xf>
    <xf numFmtId="173" fontId="21" fillId="7" borderId="32" xfId="0" applyNumberFormat="1" applyFont="1" applyFill="1" applyBorder="1" applyAlignment="1">
      <alignment horizontal="right"/>
    </xf>
    <xf numFmtId="1" fontId="3" fillId="0" borderId="1" xfId="0" applyNumberFormat="1" applyFont="1" applyBorder="1" applyAlignment="1" applyProtection="1">
      <alignment horizontal="center"/>
      <protection locked="0"/>
    </xf>
    <xf numFmtId="173" fontId="0" fillId="0" borderId="39" xfId="0" applyNumberFormat="1" applyBorder="1" applyAlignment="1" applyProtection="1">
      <alignment horizontal="right"/>
    </xf>
    <xf numFmtId="173" fontId="0" fillId="0" borderId="40" xfId="0" applyNumberFormat="1" applyBorder="1" applyAlignment="1" applyProtection="1">
      <alignment horizontal="right"/>
    </xf>
    <xf numFmtId="173" fontId="21" fillId="7" borderId="32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horizontal="center" vertical="center" textRotation="90" wrapText="1"/>
    </xf>
    <xf numFmtId="173" fontId="7" fillId="0" borderId="1" xfId="10" applyNumberFormat="1" applyFont="1" applyFill="1" applyBorder="1" applyAlignment="1">
      <alignment horizontal="center"/>
    </xf>
    <xf numFmtId="173" fontId="0" fillId="0" borderId="39" xfId="10" applyNumberFormat="1" applyFont="1" applyBorder="1" applyAlignment="1" applyProtection="1">
      <alignment horizontal="right"/>
    </xf>
    <xf numFmtId="173" fontId="0" fillId="0" borderId="40" xfId="10" applyNumberFormat="1" applyFont="1" applyBorder="1" applyAlignment="1">
      <alignment horizontal="right"/>
    </xf>
    <xf numFmtId="173" fontId="0" fillId="0" borderId="40" xfId="10" applyNumberFormat="1" applyFont="1" applyBorder="1" applyAlignment="1" applyProtection="1">
      <alignment horizontal="right"/>
    </xf>
    <xf numFmtId="173" fontId="0" fillId="0" borderId="40" xfId="10" applyNumberFormat="1" applyFont="1" applyBorder="1" applyAlignment="1" applyProtection="1">
      <alignment horizontal="right"/>
      <protection locked="0"/>
    </xf>
    <xf numFmtId="173" fontId="21" fillId="7" borderId="32" xfId="10" applyNumberFormat="1" applyFont="1" applyFill="1" applyBorder="1" applyAlignment="1" applyProtection="1">
      <alignment horizontal="right"/>
    </xf>
    <xf numFmtId="0" fontId="1" fillId="6" borderId="37" xfId="0" applyFont="1" applyFill="1" applyBorder="1" applyAlignment="1" applyProtection="1">
      <alignment horizontal="center"/>
    </xf>
    <xf numFmtId="173" fontId="13" fillId="0" borderId="0" xfId="7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/>
    </xf>
    <xf numFmtId="173" fontId="7" fillId="0" borderId="26" xfId="0" applyNumberFormat="1" applyFont="1" applyBorder="1" applyAlignment="1">
      <alignment horizontal="center"/>
    </xf>
    <xf numFmtId="173" fontId="7" fillId="0" borderId="1" xfId="0" applyNumberFormat="1" applyFont="1" applyBorder="1" applyAlignment="1">
      <alignment horizontal="center"/>
    </xf>
    <xf numFmtId="173" fontId="7" fillId="0" borderId="23" xfId="0" applyNumberFormat="1" applyFont="1" applyBorder="1" applyAlignment="1">
      <alignment horizontal="center"/>
    </xf>
    <xf numFmtId="173" fontId="7" fillId="0" borderId="3" xfId="0" applyNumberFormat="1" applyFont="1" applyBorder="1" applyAlignment="1">
      <alignment horizontal="center"/>
    </xf>
    <xf numFmtId="173" fontId="7" fillId="0" borderId="57" xfId="0" applyNumberFormat="1" applyFont="1" applyBorder="1" applyAlignment="1">
      <alignment horizontal="center"/>
    </xf>
    <xf numFmtId="173" fontId="7" fillId="0" borderId="8" xfId="0" applyNumberFormat="1" applyFont="1" applyBorder="1" applyAlignment="1">
      <alignment horizontal="center"/>
    </xf>
    <xf numFmtId="173" fontId="13" fillId="0" borderId="1" xfId="9" applyNumberFormat="1" applyFont="1" applyBorder="1" applyAlignment="1">
      <alignment horizontal="center" vertical="center"/>
    </xf>
    <xf numFmtId="173" fontId="13" fillId="0" borderId="23" xfId="9" applyNumberFormat="1" applyFont="1" applyBorder="1" applyAlignment="1">
      <alignment horizontal="center" vertical="center"/>
    </xf>
    <xf numFmtId="173" fontId="13" fillId="0" borderId="8" xfId="9" applyNumberFormat="1" applyFont="1" applyBorder="1" applyAlignment="1">
      <alignment horizontal="center" vertical="center"/>
    </xf>
    <xf numFmtId="173" fontId="13" fillId="0" borderId="26" xfId="9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3" fontId="7" fillId="0" borderId="27" xfId="0" applyNumberFormat="1" applyFont="1" applyBorder="1" applyAlignment="1">
      <alignment horizontal="center"/>
    </xf>
    <xf numFmtId="49" fontId="10" fillId="0" borderId="0" xfId="2" applyNumberFormat="1" applyFont="1" applyFill="1" applyBorder="1" applyAlignment="1">
      <alignment vertical="center"/>
    </xf>
    <xf numFmtId="0" fontId="10" fillId="0" borderId="27" xfId="2" applyFont="1" applyBorder="1" applyAlignment="1">
      <alignment horizontal="center" vertical="center" textRotation="90" wrapText="1"/>
    </xf>
    <xf numFmtId="173" fontId="10" fillId="4" borderId="23" xfId="2" applyNumberFormat="1" applyFont="1" applyFill="1" applyBorder="1" applyAlignment="1">
      <alignment horizontal="center"/>
    </xf>
    <xf numFmtId="173" fontId="3" fillId="0" borderId="1" xfId="0" applyNumberFormat="1" applyFont="1" applyBorder="1" applyAlignment="1">
      <alignment horizontal="center"/>
    </xf>
    <xf numFmtId="0" fontId="1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173" fontId="13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/>
    </xf>
    <xf numFmtId="1" fontId="13" fillId="0" borderId="1" xfId="2" applyNumberFormat="1" applyFont="1" applyBorder="1" applyAlignment="1">
      <alignment horizontal="center" vertical="center"/>
    </xf>
    <xf numFmtId="0" fontId="13" fillId="0" borderId="8" xfId="2" applyFont="1" applyBorder="1" applyAlignment="1">
      <alignment horizontal="left" vertical="center"/>
    </xf>
    <xf numFmtId="0" fontId="13" fillId="0" borderId="58" xfId="2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72" fontId="1" fillId="0" borderId="32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169" fontId="0" fillId="0" borderId="41" xfId="0" applyNumberFormat="1" applyBorder="1" applyAlignment="1">
      <alignment horizontal="right"/>
    </xf>
    <xf numFmtId="0" fontId="1" fillId="6" borderId="37" xfId="0" applyFont="1" applyFill="1" applyBorder="1" applyAlignment="1">
      <alignment horizontal="center"/>
    </xf>
    <xf numFmtId="0" fontId="1" fillId="0" borderId="34" xfId="0" applyFont="1" applyBorder="1"/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49" fontId="10" fillId="0" borderId="0" xfId="2" applyNumberFormat="1" applyFont="1" applyAlignment="1">
      <alignment horizontal="left" vertical="center"/>
    </xf>
    <xf numFmtId="170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textRotation="90" wrapText="1"/>
    </xf>
    <xf numFmtId="173" fontId="3" fillId="0" borderId="0" xfId="0" applyNumberFormat="1" applyFont="1" applyAlignment="1">
      <alignment horizontal="center"/>
    </xf>
    <xf numFmtId="1" fontId="3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center" textRotation="90" wrapText="1"/>
    </xf>
    <xf numFmtId="0" fontId="13" fillId="0" borderId="0" xfId="0" applyFont="1" applyAlignment="1">
      <alignment vertical="center" textRotation="90" wrapText="1"/>
    </xf>
    <xf numFmtId="49" fontId="10" fillId="0" borderId="0" xfId="2" applyNumberFormat="1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166" fontId="7" fillId="0" borderId="0" xfId="2" applyNumberFormat="1" applyFont="1" applyAlignment="1">
      <alignment horizontal="center"/>
    </xf>
    <xf numFmtId="1" fontId="7" fillId="0" borderId="1" xfId="2" applyNumberFormat="1" applyFont="1" applyBorder="1" applyAlignment="1" applyProtection="1">
      <alignment horizontal="center"/>
      <protection locked="0"/>
    </xf>
    <xf numFmtId="165" fontId="3" fillId="0" borderId="1" xfId="2" applyNumberFormat="1" applyBorder="1" applyAlignment="1">
      <alignment horizontal="center"/>
    </xf>
    <xf numFmtId="0" fontId="3" fillId="0" borderId="1" xfId="2" applyBorder="1"/>
    <xf numFmtId="0" fontId="3" fillId="0" borderId="1" xfId="2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0" fontId="11" fillId="0" borderId="1" xfId="2" applyFont="1" applyBorder="1"/>
    <xf numFmtId="49" fontId="11" fillId="0" borderId="1" xfId="2" applyNumberFormat="1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0" fillId="0" borderId="7" xfId="0" applyBorder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19" fillId="6" borderId="43" xfId="0" applyFont="1" applyFill="1" applyBorder="1" applyAlignment="1">
      <alignment horizontal="center"/>
    </xf>
    <xf numFmtId="173" fontId="7" fillId="0" borderId="1" xfId="2" applyNumberFormat="1" applyFont="1" applyBorder="1" applyAlignment="1">
      <alignment horizontal="center"/>
    </xf>
    <xf numFmtId="168" fontId="7" fillId="0" borderId="1" xfId="2" applyNumberFormat="1" applyFont="1" applyBorder="1" applyAlignment="1" applyProtection="1">
      <alignment horizontal="center"/>
      <protection locked="0"/>
    </xf>
    <xf numFmtId="168" fontId="7" fillId="0" borderId="25" xfId="2" applyNumberFormat="1" applyFont="1" applyBorder="1" applyAlignment="1" applyProtection="1">
      <alignment horizontal="center"/>
      <protection locked="0"/>
    </xf>
    <xf numFmtId="165" fontId="3" fillId="4" borderId="22" xfId="2" applyNumberFormat="1" applyFill="1" applyBorder="1" applyAlignment="1">
      <alignment horizontal="center"/>
    </xf>
    <xf numFmtId="0" fontId="3" fillId="4" borderId="22" xfId="2" applyFill="1" applyBorder="1" applyAlignment="1">
      <alignment horizontal="center"/>
    </xf>
    <xf numFmtId="173" fontId="7" fillId="0" borderId="0" xfId="0" applyNumberFormat="1" applyFont="1" applyAlignment="1">
      <alignment horizontal="center"/>
    </xf>
    <xf numFmtId="0" fontId="13" fillId="0" borderId="23" xfId="0" applyFont="1" applyBorder="1" applyAlignment="1">
      <alignment horizontal="center" vertical="center"/>
    </xf>
    <xf numFmtId="173" fontId="7" fillId="0" borderId="0" xfId="0" applyNumberFormat="1" applyFont="1" applyFill="1" applyBorder="1" applyAlignment="1">
      <alignment horizontal="center"/>
    </xf>
    <xf numFmtId="1" fontId="7" fillId="0" borderId="0" xfId="2" applyNumberFormat="1" applyFont="1" applyFill="1" applyBorder="1" applyAlignment="1" applyProtection="1">
      <alignment horizontal="center"/>
      <protection locked="0"/>
    </xf>
    <xf numFmtId="165" fontId="7" fillId="0" borderId="0" xfId="2" applyNumberFormat="1" applyFont="1" applyFill="1" applyBorder="1" applyAlignment="1">
      <alignment horizontal="center"/>
    </xf>
    <xf numFmtId="173" fontId="7" fillId="0" borderId="0" xfId="10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/>
    <xf numFmtId="0" fontId="10" fillId="0" borderId="0" xfId="2" applyFont="1" applyFill="1" applyBorder="1" applyAlignment="1">
      <alignment vertical="center" textRotation="90" wrapText="1"/>
    </xf>
    <xf numFmtId="173" fontId="13" fillId="0" borderId="0" xfId="9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173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 textRotation="90" wrapText="1"/>
    </xf>
    <xf numFmtId="0" fontId="0" fillId="0" borderId="22" xfId="0" applyBorder="1" applyAlignment="1"/>
    <xf numFmtId="0" fontId="0" fillId="0" borderId="25" xfId="0" applyBorder="1" applyAlignment="1"/>
    <xf numFmtId="0" fontId="1" fillId="0" borderId="1" xfId="0" applyFont="1" applyBorder="1" applyAlignment="1">
      <alignment vertical="center" textRotation="90" wrapText="1"/>
    </xf>
    <xf numFmtId="0" fontId="1" fillId="0" borderId="35" xfId="0" applyFont="1" applyFill="1" applyBorder="1" applyAlignment="1"/>
    <xf numFmtId="0" fontId="1" fillId="0" borderId="38" xfId="0" applyFont="1" applyFill="1" applyBorder="1" applyAlignment="1"/>
    <xf numFmtId="0" fontId="21" fillId="7" borderId="0" xfId="0" applyFont="1" applyFill="1" applyBorder="1" applyAlignment="1"/>
    <xf numFmtId="0" fontId="21" fillId="7" borderId="17" xfId="0" applyFont="1" applyFill="1" applyBorder="1" applyAlignment="1"/>
    <xf numFmtId="0" fontId="1" fillId="0" borderId="33" xfId="0" applyFont="1" applyBorder="1" applyAlignment="1"/>
    <xf numFmtId="0" fontId="1" fillId="0" borderId="36" xfId="0" applyFont="1" applyBorder="1" applyAlignment="1"/>
    <xf numFmtId="0" fontId="1" fillId="0" borderId="24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0" fontId="1" fillId="0" borderId="34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0" fillId="0" borderId="27" xfId="2" applyFont="1" applyBorder="1" applyAlignment="1">
      <alignment horizontal="center" vertical="center" textRotation="90" wrapText="1"/>
    </xf>
    <xf numFmtId="0" fontId="10" fillId="0" borderId="26" xfId="2" applyFont="1" applyBorder="1" applyAlignment="1">
      <alignment horizontal="center" vertical="center" textRotation="90" wrapText="1"/>
    </xf>
    <xf numFmtId="0" fontId="10" fillId="0" borderId="23" xfId="2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0" fillId="0" borderId="22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6" fillId="6" borderId="24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6" fillId="6" borderId="30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21" fillId="7" borderId="0" xfId="0" applyFont="1" applyFill="1" applyAlignment="1">
      <alignment horizontal="right"/>
    </xf>
    <xf numFmtId="0" fontId="21" fillId="7" borderId="17" xfId="0" applyFont="1" applyFill="1" applyBorder="1" applyAlignment="1">
      <alignment horizontal="right"/>
    </xf>
    <xf numFmtId="0" fontId="17" fillId="0" borderId="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27" xfId="0" applyFont="1" applyBorder="1" applyAlignment="1">
      <alignment horizontal="center" vertical="center" textRotation="90" wrapText="1"/>
    </xf>
    <xf numFmtId="0" fontId="15" fillId="0" borderId="26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1" fillId="0" borderId="17" xfId="0" applyFont="1" applyBorder="1" applyAlignment="1">
      <alignment horizontal="right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" fillId="0" borderId="48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5" fillId="0" borderId="50" xfId="0" applyFont="1" applyBorder="1" applyAlignment="1">
      <alignment horizontal="center" vertical="center" textRotation="90" wrapText="1"/>
    </xf>
    <xf numFmtId="0" fontId="15" fillId="0" borderId="47" xfId="0" applyFont="1" applyBorder="1" applyAlignment="1">
      <alignment horizontal="center" vertical="center" textRotation="90" wrapText="1"/>
    </xf>
    <xf numFmtId="49" fontId="0" fillId="0" borderId="1" xfId="0" applyNumberForma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5" fillId="0" borderId="8" xfId="1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0" borderId="38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10" fillId="0" borderId="46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54" xfId="2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20" fillId="0" borderId="22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0" fillId="0" borderId="45" xfId="0" applyBorder="1" applyAlignment="1">
      <alignment horizontal="left" vertical="center"/>
    </xf>
    <xf numFmtId="3" fontId="0" fillId="0" borderId="46" xfId="0" applyNumberFormat="1" applyBorder="1" applyAlignment="1" applyProtection="1">
      <alignment horizontal="center" vertical="center" wrapText="1"/>
      <protection locked="0"/>
    </xf>
    <xf numFmtId="3" fontId="0" fillId="0" borderId="42" xfId="0" applyNumberFormat="1" applyBorder="1" applyAlignment="1" applyProtection="1">
      <alignment horizontal="center" vertical="center" wrapText="1"/>
      <protection locked="0"/>
    </xf>
    <xf numFmtId="3" fontId="0" fillId="0" borderId="50" xfId="0" applyNumberFormat="1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0" borderId="2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5" fillId="0" borderId="8" xfId="1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" fillId="0" borderId="35" xfId="0" applyFont="1" applyFill="1" applyBorder="1" applyAlignment="1">
      <alignment horizontal="left"/>
    </xf>
    <xf numFmtId="0" fontId="1" fillId="0" borderId="38" xfId="0" applyFont="1" applyFill="1" applyBorder="1" applyAlignment="1">
      <alignment horizontal="left"/>
    </xf>
    <xf numFmtId="0" fontId="21" fillId="7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 vertical="top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2" xfId="0" applyNumberFormat="1" applyFont="1" applyBorder="1" applyAlignment="1" applyProtection="1">
      <alignment horizontal="center" vertical="center"/>
      <protection locked="0"/>
    </xf>
    <xf numFmtId="49" fontId="0" fillId="0" borderId="24" xfId="0" applyNumberFormat="1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0" fillId="0" borderId="5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55" xfId="2" applyFont="1" applyFill="1" applyBorder="1" applyAlignment="1">
      <alignment horizontal="center" vertical="center" wrapText="1"/>
    </xf>
    <xf numFmtId="173" fontId="0" fillId="0" borderId="0" xfId="0" applyNumberFormat="1" applyAlignment="1">
      <alignment horizontal="center"/>
    </xf>
  </cellXfs>
  <cellStyles count="12">
    <cellStyle name="Comma 2" xfId="3" xr:uid="{00000000-0005-0000-0000-000000000000}"/>
    <cellStyle name="Comma 2 2" xfId="9" xr:uid="{00000000-0005-0000-0000-000001000000}"/>
    <cellStyle name="Comma 2 3" xfId="8" xr:uid="{00000000-0005-0000-0000-000002000000}"/>
    <cellStyle name="Comma 2 4" xfId="11" xr:uid="{57ACC307-3609-41AC-BB16-E16AF64B7330}"/>
    <cellStyle name="Comma 3" xfId="7" xr:uid="{00000000-0005-0000-0000-000003000000}"/>
    <cellStyle name="Currency" xfId="10" builtinId="4"/>
    <cellStyle name="Hyperlink" xfId="1" builtinId="8"/>
    <cellStyle name="Normal" xfId="0" builtinId="0"/>
    <cellStyle name="Normal 2" xfId="4" xr:uid="{00000000-0005-0000-0000-000007000000}"/>
    <cellStyle name="Normal 2 2" xfId="5" xr:uid="{00000000-0005-0000-0000-000008000000}"/>
    <cellStyle name="Normal 2 3" xfId="6" xr:uid="{00000000-0005-0000-0000-000009000000}"/>
    <cellStyle name="Normal 3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221827</xdr:colOff>
      <xdr:row>0</xdr:row>
      <xdr:rowOff>98213</xdr:rowOff>
    </xdr:from>
    <xdr:ext cx="5454661" cy="1067647"/>
    <xdr:pic>
      <xdr:nvPicPr>
        <xdr:cNvPr id="2" name="Picture 1">
          <a:extLst>
            <a:ext uri="{FF2B5EF4-FFF2-40B4-BE49-F238E27FC236}">
              <a16:creationId xmlns:a16="http://schemas.microsoft.com/office/drawing/2014/main" id="{C91FBC3D-2BB1-44E1-9AA8-A2669D740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522" y="94403"/>
          <a:ext cx="5454661" cy="1067647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245</xdr:row>
      <xdr:rowOff>16933</xdr:rowOff>
    </xdr:from>
    <xdr:to>
      <xdr:col>3</xdr:col>
      <xdr:colOff>1693333</xdr:colOff>
      <xdr:row>251</xdr:row>
      <xdr:rowOff>94672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F3D85F0-F2FC-46E0-8808-C907F5E75696}"/>
            </a:ext>
          </a:extLst>
        </xdr:cNvPr>
        <xdr:cNvSpPr/>
      </xdr:nvSpPr>
      <xdr:spPr>
        <a:xfrm>
          <a:off x="609600" y="44178643"/>
          <a:ext cx="1830493" cy="116358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245</xdr:row>
      <xdr:rowOff>8467</xdr:rowOff>
    </xdr:from>
    <xdr:to>
      <xdr:col>5</xdr:col>
      <xdr:colOff>645007</xdr:colOff>
      <xdr:row>251</xdr:row>
      <xdr:rowOff>78586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0A17CA3-F280-4F0F-B4AB-0CF4A1A361BD}"/>
            </a:ext>
          </a:extLst>
        </xdr:cNvPr>
        <xdr:cNvSpPr/>
      </xdr:nvSpPr>
      <xdr:spPr>
        <a:xfrm>
          <a:off x="2438400" y="44168272"/>
          <a:ext cx="1216507" cy="1154064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115841</xdr:colOff>
      <xdr:row>250</xdr:row>
      <xdr:rowOff>30480</xdr:rowOff>
    </xdr:from>
    <xdr:ext cx="2606040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D8BCCE1-F77D-4871-AA19-2DE5F10A3A73}"/>
            </a:ext>
          </a:extLst>
        </xdr:cNvPr>
        <xdr:cNvSpPr txBox="1"/>
      </xdr:nvSpPr>
      <xdr:spPr>
        <a:xfrm>
          <a:off x="725441" y="45091350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2683800</xdr:colOff>
      <xdr:row>250</xdr:row>
      <xdr:rowOff>7620</xdr:rowOff>
    </xdr:from>
    <xdr:ext cx="1894991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167016-5F8D-4B04-9498-0985CF84576B}"/>
            </a:ext>
          </a:extLst>
        </xdr:cNvPr>
        <xdr:cNvSpPr txBox="1"/>
      </xdr:nvSpPr>
      <xdr:spPr>
        <a:xfrm>
          <a:off x="2439960" y="4507230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472440</xdr:colOff>
      <xdr:row>0</xdr:row>
      <xdr:rowOff>139752</xdr:rowOff>
    </xdr:from>
    <xdr:ext cx="4914900" cy="1048969"/>
    <xdr:pic>
      <xdr:nvPicPr>
        <xdr:cNvPr id="2" name="Picture 1">
          <a:extLst>
            <a:ext uri="{FF2B5EF4-FFF2-40B4-BE49-F238E27FC236}">
              <a16:creationId xmlns:a16="http://schemas.microsoft.com/office/drawing/2014/main" id="{0B32E8E5-8D17-4F43-ABB9-9D8BE1FB0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35942"/>
          <a:ext cx="4914900" cy="1048969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249</xdr:row>
      <xdr:rowOff>16933</xdr:rowOff>
    </xdr:from>
    <xdr:to>
      <xdr:col>3</xdr:col>
      <xdr:colOff>1693333</xdr:colOff>
      <xdr:row>257</xdr:row>
      <xdr:rowOff>94672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5978106-E479-4C97-8D7B-95B5591064D1}"/>
            </a:ext>
          </a:extLst>
        </xdr:cNvPr>
        <xdr:cNvSpPr/>
      </xdr:nvSpPr>
      <xdr:spPr>
        <a:xfrm>
          <a:off x="609600" y="45988393"/>
          <a:ext cx="1830493" cy="152553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249</xdr:row>
      <xdr:rowOff>8467</xdr:rowOff>
    </xdr:from>
    <xdr:to>
      <xdr:col>5</xdr:col>
      <xdr:colOff>645007</xdr:colOff>
      <xdr:row>257</xdr:row>
      <xdr:rowOff>78586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F1A7D1D-D541-42A4-B36A-19F7E1E950E4}"/>
            </a:ext>
          </a:extLst>
        </xdr:cNvPr>
        <xdr:cNvSpPr/>
      </xdr:nvSpPr>
      <xdr:spPr>
        <a:xfrm>
          <a:off x="2438400" y="45978022"/>
          <a:ext cx="1216507" cy="1516014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256</xdr:row>
      <xdr:rowOff>17009</xdr:rowOff>
    </xdr:from>
    <xdr:ext cx="2606040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3ABDF55-D259-4DA4-A90C-A940A1C15999}"/>
            </a:ext>
          </a:extLst>
        </xdr:cNvPr>
        <xdr:cNvSpPr txBox="1"/>
      </xdr:nvSpPr>
      <xdr:spPr>
        <a:xfrm>
          <a:off x="687341" y="47255294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256</xdr:row>
      <xdr:rowOff>2390</xdr:rowOff>
    </xdr:from>
    <xdr:ext cx="1894991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0137064-F17C-4209-890A-D5C851C34DC4}"/>
            </a:ext>
          </a:extLst>
        </xdr:cNvPr>
        <xdr:cNvSpPr txBox="1"/>
      </xdr:nvSpPr>
      <xdr:spPr>
        <a:xfrm>
          <a:off x="2439960" y="47236865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83820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3372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250</xdr:row>
      <xdr:rowOff>16933</xdr:rowOff>
    </xdr:from>
    <xdr:to>
      <xdr:col>3</xdr:col>
      <xdr:colOff>1693333</xdr:colOff>
      <xdr:row>258</xdr:row>
      <xdr:rowOff>94672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7810E1C-81AD-4D66-BDEC-FA11AE9DC905}"/>
            </a:ext>
          </a:extLst>
        </xdr:cNvPr>
        <xdr:cNvSpPr/>
      </xdr:nvSpPr>
      <xdr:spPr>
        <a:xfrm>
          <a:off x="220980" y="53074993"/>
          <a:ext cx="3476413" cy="157125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250</xdr:row>
      <xdr:rowOff>8467</xdr:rowOff>
    </xdr:from>
    <xdr:to>
      <xdr:col>5</xdr:col>
      <xdr:colOff>645007</xdr:colOff>
      <xdr:row>258</xdr:row>
      <xdr:rowOff>78586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506D4E17-191F-4272-86BB-F8937619505A}"/>
            </a:ext>
          </a:extLst>
        </xdr:cNvPr>
        <xdr:cNvSpPr/>
      </xdr:nvSpPr>
      <xdr:spPr>
        <a:xfrm>
          <a:off x="3832860" y="53066527"/>
          <a:ext cx="3853027" cy="156363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257</xdr:row>
      <xdr:rowOff>17009</xdr:rowOff>
    </xdr:from>
    <xdr:ext cx="2606040" cy="280205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E8E83A4E-E6EA-44BF-8C80-E8E06CA10045}"/>
            </a:ext>
          </a:extLst>
        </xdr:cNvPr>
        <xdr:cNvSpPr txBox="1"/>
      </xdr:nvSpPr>
      <xdr:spPr>
        <a:xfrm>
          <a:off x="298721" y="543780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257</xdr:row>
      <xdr:rowOff>2390</xdr:rowOff>
    </xdr:from>
    <xdr:ext cx="1894991" cy="28020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73A8E32-3BE8-4AE6-BDE8-E5F2896D72E4}"/>
            </a:ext>
          </a:extLst>
        </xdr:cNvPr>
        <xdr:cNvSpPr txBox="1"/>
      </xdr:nvSpPr>
      <xdr:spPr>
        <a:xfrm>
          <a:off x="4672620" y="543634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91440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413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249</xdr:row>
      <xdr:rowOff>16933</xdr:rowOff>
    </xdr:from>
    <xdr:to>
      <xdr:col>3</xdr:col>
      <xdr:colOff>1693333</xdr:colOff>
      <xdr:row>257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54765D9-EAE1-412F-9BC3-9A068F155BE4}"/>
            </a:ext>
          </a:extLst>
        </xdr:cNvPr>
        <xdr:cNvSpPr/>
      </xdr:nvSpPr>
      <xdr:spPr>
        <a:xfrm>
          <a:off x="220980" y="53204533"/>
          <a:ext cx="2897293" cy="15941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249</xdr:row>
      <xdr:rowOff>8467</xdr:rowOff>
    </xdr:from>
    <xdr:to>
      <xdr:col>5</xdr:col>
      <xdr:colOff>645007</xdr:colOff>
      <xdr:row>257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CA630CA-FAE9-467C-A48C-05A7C54A0D92}"/>
            </a:ext>
          </a:extLst>
        </xdr:cNvPr>
        <xdr:cNvSpPr/>
      </xdr:nvSpPr>
      <xdr:spPr>
        <a:xfrm>
          <a:off x="3253740" y="53196067"/>
          <a:ext cx="3807307" cy="15864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256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687F2E2-B3C0-4DF2-8D46-325209DD1EE5}"/>
            </a:ext>
          </a:extLst>
        </xdr:cNvPr>
        <xdr:cNvSpPr txBox="1"/>
      </xdr:nvSpPr>
      <xdr:spPr>
        <a:xfrm>
          <a:off x="298721" y="545304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256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7F7B961-66C0-491D-A11D-3F3F300B664E}"/>
            </a:ext>
          </a:extLst>
        </xdr:cNvPr>
        <xdr:cNvSpPr txBox="1"/>
      </xdr:nvSpPr>
      <xdr:spPr>
        <a:xfrm>
          <a:off x="4093500" y="545158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106680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56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250</xdr:row>
      <xdr:rowOff>16933</xdr:rowOff>
    </xdr:from>
    <xdr:to>
      <xdr:col>3</xdr:col>
      <xdr:colOff>1693333</xdr:colOff>
      <xdr:row>258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BB54692-38F6-4F05-B549-6499AD2A4E6C}"/>
            </a:ext>
          </a:extLst>
        </xdr:cNvPr>
        <xdr:cNvSpPr/>
      </xdr:nvSpPr>
      <xdr:spPr>
        <a:xfrm>
          <a:off x="220980" y="53204533"/>
          <a:ext cx="2897293" cy="15864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250</xdr:row>
      <xdr:rowOff>8467</xdr:rowOff>
    </xdr:from>
    <xdr:to>
      <xdr:col>5</xdr:col>
      <xdr:colOff>645007</xdr:colOff>
      <xdr:row>258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1F325C-0593-4353-A2FA-5C1896CC9059}"/>
            </a:ext>
          </a:extLst>
        </xdr:cNvPr>
        <xdr:cNvSpPr/>
      </xdr:nvSpPr>
      <xdr:spPr>
        <a:xfrm>
          <a:off x="3253740" y="53196067"/>
          <a:ext cx="3807307" cy="15788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257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8455D63-41F5-445A-AAF9-2B6520424C3F}"/>
            </a:ext>
          </a:extLst>
        </xdr:cNvPr>
        <xdr:cNvSpPr txBox="1"/>
      </xdr:nvSpPr>
      <xdr:spPr>
        <a:xfrm>
          <a:off x="298721" y="545228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257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468B8D4-CD62-45D8-B0C2-0E5FD59D526C}"/>
            </a:ext>
          </a:extLst>
        </xdr:cNvPr>
        <xdr:cNvSpPr txBox="1"/>
      </xdr:nvSpPr>
      <xdr:spPr>
        <a:xfrm>
          <a:off x="4093500" y="5450825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032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249</xdr:row>
      <xdr:rowOff>16933</xdr:rowOff>
    </xdr:from>
    <xdr:to>
      <xdr:col>3</xdr:col>
      <xdr:colOff>1693333</xdr:colOff>
      <xdr:row>257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0E5D07F-F3EE-439E-BF28-902528B0A48A}"/>
            </a:ext>
          </a:extLst>
        </xdr:cNvPr>
        <xdr:cNvSpPr/>
      </xdr:nvSpPr>
      <xdr:spPr>
        <a:xfrm>
          <a:off x="220980" y="53174053"/>
          <a:ext cx="2897293" cy="16626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249</xdr:row>
      <xdr:rowOff>8467</xdr:rowOff>
    </xdr:from>
    <xdr:to>
      <xdr:col>5</xdr:col>
      <xdr:colOff>645007</xdr:colOff>
      <xdr:row>257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D384F9-C84F-4F2D-A2B7-3F7F0C534F89}"/>
            </a:ext>
          </a:extLst>
        </xdr:cNvPr>
        <xdr:cNvSpPr/>
      </xdr:nvSpPr>
      <xdr:spPr>
        <a:xfrm>
          <a:off x="3253740" y="53165587"/>
          <a:ext cx="3807307" cy="16550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256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56E6497-2186-4B6C-848C-88CF283C9C63}"/>
            </a:ext>
          </a:extLst>
        </xdr:cNvPr>
        <xdr:cNvSpPr txBox="1"/>
      </xdr:nvSpPr>
      <xdr:spPr>
        <a:xfrm>
          <a:off x="298721" y="545609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256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5158D47-75E0-41E2-8B98-CF75002F3081}"/>
            </a:ext>
          </a:extLst>
        </xdr:cNvPr>
        <xdr:cNvSpPr txBox="1"/>
      </xdr:nvSpPr>
      <xdr:spPr>
        <a:xfrm>
          <a:off x="4093500" y="5454635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EB142-3DCD-4C93-A3A2-5717A86EC75B}">
  <sheetPr>
    <pageSetUpPr fitToPage="1"/>
  </sheetPr>
  <dimension ref="B1:L263"/>
  <sheetViews>
    <sheetView tabSelected="1" zoomScaleNormal="100" workbookViewId="0">
      <selection activeCell="G240" sqref="G240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6.77734375" customWidth="1"/>
    <col min="5" max="5" width="11.33203125" bestFit="1" customWidth="1"/>
    <col min="6" max="6" width="13" customWidth="1"/>
    <col min="7" max="7" width="20.6640625" customWidth="1"/>
    <col min="8" max="8" width="9.44140625" customWidth="1"/>
    <col min="9" max="9" width="18.6640625" bestFit="1" customWidth="1"/>
    <col min="10" max="10" width="5.44140625" customWidth="1"/>
    <col min="11" max="11" width="17.77734375" customWidth="1"/>
  </cols>
  <sheetData>
    <row r="1" spans="2:9" ht="15" thickBot="1"/>
    <row r="2" spans="2:9" ht="23.4">
      <c r="G2" s="239" t="s">
        <v>263</v>
      </c>
      <c r="H2" s="240"/>
      <c r="I2" s="241"/>
    </row>
    <row r="3" spans="2:9" ht="15.6">
      <c r="G3" s="242" t="s">
        <v>238</v>
      </c>
      <c r="H3" s="243"/>
      <c r="I3" s="32"/>
    </row>
    <row r="4" spans="2:9" ht="15.6">
      <c r="G4" s="242" t="s">
        <v>462</v>
      </c>
      <c r="H4" s="243"/>
      <c r="I4" s="32"/>
    </row>
    <row r="5" spans="2:9" ht="16.2" thickBot="1">
      <c r="G5" s="244" t="s">
        <v>1</v>
      </c>
      <c r="H5" s="245"/>
      <c r="I5" s="33"/>
    </row>
    <row r="6" spans="2:9" ht="15" thickBot="1"/>
    <row r="7" spans="2:9" ht="16.2" thickBot="1">
      <c r="B7" s="246" t="s">
        <v>149</v>
      </c>
      <c r="C7" s="247"/>
      <c r="D7" s="248"/>
      <c r="E7" s="249"/>
      <c r="G7" s="250" t="s">
        <v>152</v>
      </c>
      <c r="H7" s="251"/>
      <c r="I7" s="252"/>
    </row>
    <row r="8" spans="2:9" ht="16.2" thickBot="1">
      <c r="B8" s="143"/>
      <c r="C8" s="143"/>
      <c r="D8" s="143"/>
      <c r="E8" s="143"/>
      <c r="G8" s="107"/>
      <c r="H8" s="107"/>
      <c r="I8" s="107"/>
    </row>
    <row r="9" spans="2:9">
      <c r="B9" s="230" t="s">
        <v>255</v>
      </c>
      <c r="C9" s="231"/>
      <c r="D9" s="231"/>
      <c r="E9" s="232"/>
      <c r="G9" s="216" t="s">
        <v>259</v>
      </c>
      <c r="H9" s="226"/>
      <c r="I9" s="227"/>
    </row>
    <row r="10" spans="2:9">
      <c r="B10" s="233"/>
      <c r="C10" s="234"/>
      <c r="D10" s="234"/>
      <c r="E10" s="235"/>
      <c r="G10" s="217"/>
      <c r="H10" s="228"/>
      <c r="I10" s="229"/>
    </row>
    <row r="11" spans="2:9">
      <c r="B11" s="233"/>
      <c r="C11" s="234"/>
      <c r="D11" s="234"/>
      <c r="E11" s="235"/>
      <c r="G11" s="223" t="s">
        <v>2</v>
      </c>
      <c r="H11" s="224"/>
      <c r="I11" s="225"/>
    </row>
    <row r="12" spans="2:9">
      <c r="B12" s="233"/>
      <c r="C12" s="234"/>
      <c r="D12" s="234"/>
      <c r="E12" s="235"/>
      <c r="G12" s="223"/>
      <c r="H12" s="224"/>
      <c r="I12" s="225"/>
    </row>
    <row r="13" spans="2:9">
      <c r="B13" s="233"/>
      <c r="C13" s="234"/>
      <c r="D13" s="234"/>
      <c r="E13" s="235"/>
      <c r="G13" s="223"/>
      <c r="H13" s="224"/>
      <c r="I13" s="225"/>
    </row>
    <row r="14" spans="2:9">
      <c r="B14" s="233"/>
      <c r="C14" s="234"/>
      <c r="D14" s="234"/>
      <c r="E14" s="235"/>
      <c r="G14" s="4" t="s">
        <v>3</v>
      </c>
      <c r="H14" s="218"/>
      <c r="I14" s="219"/>
    </row>
    <row r="15" spans="2:9">
      <c r="B15" s="233"/>
      <c r="C15" s="234"/>
      <c r="D15" s="234"/>
      <c r="E15" s="235"/>
      <c r="G15" s="4" t="s">
        <v>4</v>
      </c>
      <c r="H15" s="218"/>
      <c r="I15" s="219"/>
    </row>
    <row r="16" spans="2:9" ht="15" thickBot="1">
      <c r="B16" s="236"/>
      <c r="C16" s="237"/>
      <c r="D16" s="237"/>
      <c r="E16" s="238"/>
      <c r="G16" s="141" t="s">
        <v>5</v>
      </c>
      <c r="H16" s="220"/>
      <c r="I16" s="221"/>
    </row>
    <row r="17" spans="2:10" ht="15.6">
      <c r="B17" s="142"/>
      <c r="C17" s="142"/>
      <c r="D17" s="142"/>
      <c r="E17" s="142"/>
      <c r="G17" s="110"/>
      <c r="H17" s="107"/>
      <c r="I17" s="107"/>
    </row>
    <row r="18" spans="2:10" ht="15.6">
      <c r="B18" s="222" t="s">
        <v>258</v>
      </c>
      <c r="C18" s="222"/>
      <c r="D18" s="222"/>
      <c r="E18" s="222"/>
      <c r="F18" s="222"/>
      <c r="G18" s="222"/>
      <c r="H18" s="222"/>
      <c r="I18" s="222"/>
    </row>
    <row r="19" spans="2:10">
      <c r="B19" s="212"/>
      <c r="C19" s="212"/>
      <c r="D19" s="213"/>
      <c r="E19" s="214"/>
      <c r="F19" s="215"/>
      <c r="G19" s="208" t="s">
        <v>254</v>
      </c>
      <c r="H19" s="208"/>
      <c r="I19" s="208"/>
    </row>
    <row r="21" spans="2:10" ht="18">
      <c r="B21" s="211" t="s">
        <v>219</v>
      </c>
      <c r="C21" s="211"/>
      <c r="D21" s="211"/>
      <c r="E21" s="211"/>
      <c r="F21" s="211"/>
      <c r="G21" s="211"/>
      <c r="H21" s="211"/>
      <c r="I21" s="211"/>
    </row>
    <row r="22" spans="2:10" ht="15.6">
      <c r="B22" s="10" t="s">
        <v>6</v>
      </c>
      <c r="C22" s="10" t="s">
        <v>7</v>
      </c>
      <c r="D22" s="21" t="s">
        <v>8</v>
      </c>
      <c r="E22" s="46"/>
      <c r="F22" s="60" t="s">
        <v>9</v>
      </c>
      <c r="G22" s="48" t="s">
        <v>141</v>
      </c>
      <c r="H22" s="12"/>
      <c r="I22" s="12" t="s">
        <v>143</v>
      </c>
      <c r="J22" s="114"/>
    </row>
    <row r="23" spans="2:10" ht="15.6" customHeight="1">
      <c r="B23" s="179" t="s">
        <v>10</v>
      </c>
      <c r="C23" s="13" t="s">
        <v>11</v>
      </c>
      <c r="D23" s="14" t="s">
        <v>12</v>
      </c>
      <c r="E23" s="38"/>
      <c r="F23" s="80">
        <v>8565.0907499999994</v>
      </c>
      <c r="G23" s="147">
        <v>0</v>
      </c>
      <c r="H23" s="17"/>
      <c r="I23" s="145">
        <f t="shared" ref="I23:I34" si="0">SUM(F23*G23)</f>
        <v>0</v>
      </c>
      <c r="J23" s="130"/>
    </row>
    <row r="24" spans="2:10" ht="15.6">
      <c r="B24" s="177"/>
      <c r="C24" s="13" t="s">
        <v>13</v>
      </c>
      <c r="D24" s="14" t="s">
        <v>14</v>
      </c>
      <c r="E24" s="38"/>
      <c r="F24" s="81">
        <v>8565.0907499999994</v>
      </c>
      <c r="G24" s="147">
        <v>0</v>
      </c>
      <c r="H24" s="17"/>
      <c r="I24" s="145">
        <f t="shared" si="0"/>
        <v>0</v>
      </c>
      <c r="J24" s="130"/>
    </row>
    <row r="25" spans="2:10" ht="15.6">
      <c r="B25" s="177"/>
      <c r="C25" s="13" t="s">
        <v>15</v>
      </c>
      <c r="D25" s="14" t="s">
        <v>352</v>
      </c>
      <c r="E25" s="38"/>
      <c r="F25" s="81">
        <v>4367.4814999999999</v>
      </c>
      <c r="G25" s="147">
        <v>0</v>
      </c>
      <c r="H25" s="17"/>
      <c r="I25" s="145">
        <f t="shared" si="0"/>
        <v>0</v>
      </c>
      <c r="J25" s="130"/>
    </row>
    <row r="26" spans="2:10" ht="15.6">
      <c r="B26" s="177"/>
      <c r="C26" s="13" t="s">
        <v>442</v>
      </c>
      <c r="D26" s="14" t="s">
        <v>443</v>
      </c>
      <c r="E26" s="38"/>
      <c r="F26" s="81">
        <v>1341.33125</v>
      </c>
      <c r="G26" s="147">
        <v>0</v>
      </c>
      <c r="H26" s="17"/>
      <c r="I26" s="145">
        <f t="shared" si="0"/>
        <v>0</v>
      </c>
      <c r="J26" s="130"/>
    </row>
    <row r="27" spans="2:10" ht="15.6">
      <c r="B27" s="177"/>
      <c r="C27" s="13" t="s">
        <v>441</v>
      </c>
      <c r="D27" s="14" t="s">
        <v>443</v>
      </c>
      <c r="E27" s="38"/>
      <c r="F27" s="81">
        <v>1341.33125</v>
      </c>
      <c r="G27" s="147">
        <v>0</v>
      </c>
      <c r="H27" s="17"/>
      <c r="I27" s="145">
        <f t="shared" si="0"/>
        <v>0</v>
      </c>
      <c r="J27" s="130"/>
    </row>
    <row r="28" spans="2:10" ht="15.6">
      <c r="B28" s="177"/>
      <c r="C28" s="13" t="s">
        <v>451</v>
      </c>
      <c r="D28" s="14" t="s">
        <v>453</v>
      </c>
      <c r="E28" s="38"/>
      <c r="F28" s="81">
        <v>1341.33125</v>
      </c>
      <c r="G28" s="147">
        <v>0</v>
      </c>
      <c r="H28" s="17"/>
      <c r="I28" s="145">
        <f t="shared" si="0"/>
        <v>0</v>
      </c>
      <c r="J28" s="130"/>
    </row>
    <row r="29" spans="2:10" ht="15.6">
      <c r="B29" s="177"/>
      <c r="C29" s="13" t="s">
        <v>420</v>
      </c>
      <c r="D29" s="14" t="s">
        <v>421</v>
      </c>
      <c r="E29" s="38"/>
      <c r="F29" s="81">
        <v>6455.5019999999995</v>
      </c>
      <c r="G29" s="147">
        <v>0</v>
      </c>
      <c r="H29" s="17"/>
      <c r="I29" s="145">
        <f t="shared" si="0"/>
        <v>0</v>
      </c>
      <c r="J29" s="130"/>
    </row>
    <row r="30" spans="2:10" ht="15.6">
      <c r="B30" s="177"/>
      <c r="C30" s="13" t="s">
        <v>16</v>
      </c>
      <c r="D30" s="14" t="s">
        <v>17</v>
      </c>
      <c r="E30" s="38"/>
      <c r="F30" s="82">
        <v>4334.6835000000001</v>
      </c>
      <c r="G30" s="147">
        <v>0</v>
      </c>
      <c r="H30" s="17"/>
      <c r="I30" s="145">
        <f t="shared" si="0"/>
        <v>0</v>
      </c>
      <c r="J30" s="130"/>
    </row>
    <row r="31" spans="2:10" ht="15.6">
      <c r="B31" s="177"/>
      <c r="C31" s="13" t="s">
        <v>275</v>
      </c>
      <c r="D31" s="14" t="s">
        <v>353</v>
      </c>
      <c r="E31" s="39"/>
      <c r="F31" s="81">
        <v>2535.7844999999998</v>
      </c>
      <c r="G31" s="147">
        <v>0</v>
      </c>
      <c r="H31" s="17"/>
      <c r="I31" s="145">
        <f t="shared" si="0"/>
        <v>0</v>
      </c>
      <c r="J31" s="130"/>
    </row>
    <row r="32" spans="2:10" ht="15.6">
      <c r="B32" s="177"/>
      <c r="C32" s="13" t="s">
        <v>276</v>
      </c>
      <c r="D32" s="14" t="s">
        <v>354</v>
      </c>
      <c r="E32" s="39"/>
      <c r="F32" s="81">
        <v>2535.7844999999998</v>
      </c>
      <c r="G32" s="147">
        <v>0</v>
      </c>
      <c r="H32" s="17"/>
      <c r="I32" s="145">
        <f t="shared" si="0"/>
        <v>0</v>
      </c>
      <c r="J32" s="130"/>
    </row>
    <row r="33" spans="2:11" ht="15.6">
      <c r="B33" s="177"/>
      <c r="C33" s="13" t="s">
        <v>277</v>
      </c>
      <c r="D33" s="14" t="s">
        <v>355</v>
      </c>
      <c r="E33" s="39"/>
      <c r="F33" s="81">
        <v>2090.5159999999996</v>
      </c>
      <c r="G33" s="147">
        <v>0</v>
      </c>
      <c r="H33" s="17"/>
      <c r="I33" s="145">
        <f t="shared" si="0"/>
        <v>0</v>
      </c>
      <c r="J33" s="130"/>
    </row>
    <row r="34" spans="2:11" ht="15.6">
      <c r="B34" s="177"/>
      <c r="C34" s="13" t="s">
        <v>278</v>
      </c>
      <c r="D34" s="14" t="s">
        <v>356</v>
      </c>
      <c r="E34" s="39"/>
      <c r="F34" s="81">
        <v>2090.5159999999996</v>
      </c>
      <c r="G34" s="147">
        <v>0</v>
      </c>
      <c r="H34" s="17"/>
      <c r="I34" s="145">
        <f t="shared" si="0"/>
        <v>0</v>
      </c>
      <c r="J34" s="130"/>
    </row>
    <row r="35" spans="2:11" ht="15.6">
      <c r="B35" s="10" t="s">
        <v>6</v>
      </c>
      <c r="C35" s="10" t="s">
        <v>7</v>
      </c>
      <c r="D35" s="21" t="s">
        <v>8</v>
      </c>
      <c r="E35" s="46"/>
      <c r="F35" s="60" t="s">
        <v>9</v>
      </c>
      <c r="G35" s="48" t="s">
        <v>141</v>
      </c>
      <c r="H35" s="12"/>
      <c r="I35" s="12" t="s">
        <v>143</v>
      </c>
      <c r="J35" s="130"/>
    </row>
    <row r="36" spans="2:11" ht="15.6">
      <c r="B36" s="177"/>
      <c r="C36" s="13" t="s">
        <v>18</v>
      </c>
      <c r="D36" s="14" t="s">
        <v>357</v>
      </c>
      <c r="E36" s="38"/>
      <c r="F36" s="81">
        <v>644.73025000000007</v>
      </c>
      <c r="G36" s="147">
        <v>0</v>
      </c>
      <c r="H36" s="17"/>
      <c r="I36" s="145">
        <f t="shared" ref="I36:I44" si="1">SUM(F36*G36)</f>
        <v>0</v>
      </c>
      <c r="J36" s="130"/>
      <c r="K36" s="150"/>
    </row>
    <row r="37" spans="2:11" ht="15.6">
      <c r="B37" s="177"/>
      <c r="C37" s="13" t="s">
        <v>19</v>
      </c>
      <c r="D37" s="14" t="s">
        <v>20</v>
      </c>
      <c r="E37" s="38"/>
      <c r="F37" s="81">
        <v>304.27275000000003</v>
      </c>
      <c r="G37" s="147">
        <v>0</v>
      </c>
      <c r="H37" s="17"/>
      <c r="I37" s="145">
        <f t="shared" si="1"/>
        <v>0</v>
      </c>
      <c r="J37" s="130"/>
      <c r="K37" s="150"/>
    </row>
    <row r="38" spans="2:11" ht="15.6">
      <c r="B38" s="177"/>
      <c r="C38" s="13" t="s">
        <v>21</v>
      </c>
      <c r="D38" s="14" t="s">
        <v>22</v>
      </c>
      <c r="E38" s="38"/>
      <c r="F38" s="81">
        <v>406.58825000000002</v>
      </c>
      <c r="G38" s="147">
        <v>0</v>
      </c>
      <c r="H38" s="17"/>
      <c r="I38" s="145">
        <f t="shared" si="1"/>
        <v>0</v>
      </c>
      <c r="J38" s="130"/>
      <c r="K38" s="150"/>
    </row>
    <row r="39" spans="2:11" ht="15.6">
      <c r="B39" s="177"/>
      <c r="C39" s="13" t="s">
        <v>23</v>
      </c>
      <c r="D39" s="14" t="s">
        <v>24</v>
      </c>
      <c r="E39" s="38"/>
      <c r="F39" s="81">
        <v>81.281999999999982</v>
      </c>
      <c r="G39" s="147">
        <v>0</v>
      </c>
      <c r="H39" s="17"/>
      <c r="I39" s="145">
        <f t="shared" si="1"/>
        <v>0</v>
      </c>
      <c r="J39" s="130"/>
      <c r="K39" s="150"/>
    </row>
    <row r="40" spans="2:11" ht="15.6">
      <c r="B40" s="177"/>
      <c r="C40" s="13" t="s">
        <v>25</v>
      </c>
      <c r="D40" s="14" t="s">
        <v>26</v>
      </c>
      <c r="E40" s="38"/>
      <c r="F40" s="81">
        <v>81.281999999999982</v>
      </c>
      <c r="G40" s="147">
        <v>0</v>
      </c>
      <c r="H40" s="17"/>
      <c r="I40" s="145">
        <f t="shared" si="1"/>
        <v>0</v>
      </c>
      <c r="J40" s="130"/>
      <c r="K40" s="150"/>
    </row>
    <row r="41" spans="2:11" ht="15.6">
      <c r="B41" s="177"/>
      <c r="C41" s="13" t="s">
        <v>389</v>
      </c>
      <c r="D41" s="14" t="s">
        <v>457</v>
      </c>
      <c r="E41" s="38"/>
      <c r="F41" s="81">
        <v>450.97249999999997</v>
      </c>
      <c r="G41" s="147">
        <v>0</v>
      </c>
      <c r="H41" s="17"/>
      <c r="I41" s="145">
        <f t="shared" si="1"/>
        <v>0</v>
      </c>
      <c r="J41" s="130"/>
      <c r="K41" s="150"/>
    </row>
    <row r="42" spans="2:11" ht="15.6">
      <c r="B42" s="177"/>
      <c r="C42" s="13" t="s">
        <v>452</v>
      </c>
      <c r="D42" s="14" t="s">
        <v>458</v>
      </c>
      <c r="E42" s="38"/>
      <c r="F42" s="81">
        <v>1587.4989285714285</v>
      </c>
      <c r="G42" s="147">
        <v>0</v>
      </c>
      <c r="H42" s="17"/>
      <c r="I42" s="145">
        <f t="shared" si="1"/>
        <v>0</v>
      </c>
      <c r="J42" s="130"/>
      <c r="K42" s="150"/>
    </row>
    <row r="43" spans="2:11" ht="15.6">
      <c r="B43" s="177"/>
      <c r="C43" s="13" t="s">
        <v>390</v>
      </c>
      <c r="D43" s="14" t="s">
        <v>459</v>
      </c>
      <c r="E43" s="38"/>
      <c r="F43" s="81">
        <v>450.97249999999997</v>
      </c>
      <c r="G43" s="147">
        <v>0</v>
      </c>
      <c r="H43" s="17"/>
      <c r="I43" s="145">
        <f t="shared" si="1"/>
        <v>0</v>
      </c>
      <c r="J43" s="130"/>
      <c r="K43" s="150"/>
    </row>
    <row r="44" spans="2:11" ht="15.6">
      <c r="B44" s="178"/>
      <c r="C44" s="13" t="s">
        <v>391</v>
      </c>
      <c r="D44" s="14" t="s">
        <v>460</v>
      </c>
      <c r="E44" s="38"/>
      <c r="F44" s="81">
        <v>439.74275</v>
      </c>
      <c r="G44" s="147">
        <v>0</v>
      </c>
      <c r="H44" s="17"/>
      <c r="I44" s="145">
        <f t="shared" si="1"/>
        <v>0</v>
      </c>
      <c r="J44" s="130"/>
      <c r="K44" s="150"/>
    </row>
    <row r="45" spans="2:11" ht="16.2" thickBot="1">
      <c r="B45" s="10" t="s">
        <v>6</v>
      </c>
      <c r="C45" s="10" t="s">
        <v>7</v>
      </c>
      <c r="D45" s="21" t="s">
        <v>8</v>
      </c>
      <c r="E45" s="46"/>
      <c r="F45" s="60" t="s">
        <v>9</v>
      </c>
      <c r="G45" s="48" t="s">
        <v>141</v>
      </c>
      <c r="H45" s="12"/>
      <c r="I45" s="12" t="s">
        <v>143</v>
      </c>
      <c r="J45" s="130"/>
    </row>
    <row r="46" spans="2:11" ht="15.6" customHeight="1">
      <c r="B46" s="209" t="s">
        <v>27</v>
      </c>
      <c r="C46" s="13" t="s">
        <v>28</v>
      </c>
      <c r="D46" s="14" t="s">
        <v>383</v>
      </c>
      <c r="E46" s="38"/>
      <c r="F46" s="83">
        <v>264.16649999999998</v>
      </c>
      <c r="G46" s="147">
        <v>0</v>
      </c>
      <c r="H46" s="17"/>
      <c r="I46" s="145">
        <f>SUM(F46*G46)</f>
        <v>0</v>
      </c>
      <c r="J46" s="130"/>
    </row>
    <row r="47" spans="2:11" ht="15.6">
      <c r="B47" s="210"/>
      <c r="C47" s="13" t="s">
        <v>29</v>
      </c>
      <c r="D47" s="14" t="s">
        <v>384</v>
      </c>
      <c r="E47" s="38"/>
      <c r="F47" s="81">
        <v>552.21849999999995</v>
      </c>
      <c r="G47" s="147">
        <v>0</v>
      </c>
      <c r="H47" s="17"/>
      <c r="I47" s="145">
        <f>SUM(F47*G47)</f>
        <v>0</v>
      </c>
      <c r="J47" s="130"/>
    </row>
    <row r="48" spans="2:11" ht="15.6">
      <c r="B48" s="210"/>
      <c r="C48" s="13" t="s">
        <v>30</v>
      </c>
      <c r="D48" s="14" t="s">
        <v>31</v>
      </c>
      <c r="E48" s="38"/>
      <c r="F48" s="81">
        <v>571.29124999999988</v>
      </c>
      <c r="G48" s="147">
        <v>0</v>
      </c>
      <c r="H48" s="17"/>
      <c r="I48" s="145">
        <f>SUM(F48*G48)</f>
        <v>0</v>
      </c>
      <c r="J48" s="130"/>
    </row>
    <row r="49" spans="2:10" ht="16.2" thickBot="1">
      <c r="B49" s="10" t="s">
        <v>6</v>
      </c>
      <c r="C49" s="10" t="s">
        <v>7</v>
      </c>
      <c r="D49" s="21" t="s">
        <v>8</v>
      </c>
      <c r="E49" s="46"/>
      <c r="F49" s="60" t="s">
        <v>9</v>
      </c>
      <c r="G49" s="48" t="s">
        <v>141</v>
      </c>
      <c r="H49" s="12"/>
      <c r="I49" s="12" t="s">
        <v>143</v>
      </c>
      <c r="J49" s="130"/>
    </row>
    <row r="50" spans="2:10" ht="15.6" customHeight="1">
      <c r="B50" s="179" t="s">
        <v>32</v>
      </c>
      <c r="C50" s="13" t="s">
        <v>33</v>
      </c>
      <c r="D50" s="14" t="s">
        <v>34</v>
      </c>
      <c r="E50" s="38"/>
      <c r="F50" s="83">
        <v>306.05525</v>
      </c>
      <c r="G50" s="147">
        <v>0</v>
      </c>
      <c r="H50" s="17"/>
      <c r="I50" s="145">
        <f t="shared" ref="I50:I74" si="2">SUM(F50*G50)</f>
        <v>0</v>
      </c>
      <c r="J50" s="130"/>
    </row>
    <row r="51" spans="2:10" ht="15.6">
      <c r="B51" s="177"/>
      <c r="C51" s="13" t="s">
        <v>35</v>
      </c>
      <c r="D51" s="14" t="s">
        <v>36</v>
      </c>
      <c r="E51" s="38"/>
      <c r="F51" s="81">
        <v>306.05525</v>
      </c>
      <c r="G51" s="147">
        <v>0</v>
      </c>
      <c r="H51" s="17"/>
      <c r="I51" s="145">
        <f t="shared" si="2"/>
        <v>0</v>
      </c>
      <c r="J51" s="130"/>
    </row>
    <row r="52" spans="2:10" ht="15.6">
      <c r="B52" s="177"/>
      <c r="C52" s="13" t="s">
        <v>37</v>
      </c>
      <c r="D52" s="14" t="s">
        <v>38</v>
      </c>
      <c r="E52" s="38"/>
      <c r="F52" s="81">
        <v>295.71674999999993</v>
      </c>
      <c r="G52" s="147">
        <v>0</v>
      </c>
      <c r="H52" s="17"/>
      <c r="I52" s="145">
        <f t="shared" si="2"/>
        <v>0</v>
      </c>
      <c r="J52" s="130"/>
    </row>
    <row r="53" spans="2:10" ht="15.6">
      <c r="B53" s="177"/>
      <c r="C53" s="13" t="s">
        <v>39</v>
      </c>
      <c r="D53" s="14" t="s">
        <v>40</v>
      </c>
      <c r="E53" s="38"/>
      <c r="F53" s="81">
        <v>514.07299999999998</v>
      </c>
      <c r="G53" s="147">
        <v>0</v>
      </c>
      <c r="H53" s="17"/>
      <c r="I53" s="145">
        <f t="shared" si="2"/>
        <v>0</v>
      </c>
      <c r="J53" s="130"/>
    </row>
    <row r="54" spans="2:10" ht="15.6">
      <c r="B54" s="177"/>
      <c r="C54" s="13" t="s">
        <v>41</v>
      </c>
      <c r="D54" s="14" t="s">
        <v>42</v>
      </c>
      <c r="E54" s="38"/>
      <c r="F54" s="81">
        <v>314.78950000000003</v>
      </c>
      <c r="G54" s="147">
        <v>0</v>
      </c>
      <c r="H54" s="17"/>
      <c r="I54" s="145">
        <f t="shared" si="2"/>
        <v>0</v>
      </c>
      <c r="J54" s="130"/>
    </row>
    <row r="55" spans="2:10" ht="15.6">
      <c r="B55" s="177"/>
      <c r="C55" s="13" t="s">
        <v>43</v>
      </c>
      <c r="D55" s="14" t="s">
        <v>44</v>
      </c>
      <c r="E55" s="38"/>
      <c r="F55" s="81">
        <v>220.31699999999998</v>
      </c>
      <c r="G55" s="147">
        <v>0</v>
      </c>
      <c r="H55" s="17"/>
      <c r="I55" s="145">
        <f t="shared" si="2"/>
        <v>0</v>
      </c>
      <c r="J55" s="130"/>
    </row>
    <row r="56" spans="2:10" ht="15.6">
      <c r="B56" s="177"/>
      <c r="C56" s="13" t="s">
        <v>45</v>
      </c>
      <c r="D56" s="14" t="s">
        <v>385</v>
      </c>
      <c r="E56" s="38"/>
      <c r="F56" s="81">
        <v>524.58974999999998</v>
      </c>
      <c r="G56" s="147">
        <v>0</v>
      </c>
      <c r="H56" s="17"/>
      <c r="I56" s="145">
        <f t="shared" si="2"/>
        <v>0</v>
      </c>
      <c r="J56" s="130"/>
    </row>
    <row r="57" spans="2:10" ht="15.6">
      <c r="B57" s="177"/>
      <c r="C57" s="13" t="s">
        <v>46</v>
      </c>
      <c r="D57" s="14" t="s">
        <v>47</v>
      </c>
      <c r="E57" s="38"/>
      <c r="F57" s="81">
        <v>524.58974999999998</v>
      </c>
      <c r="G57" s="147">
        <v>0</v>
      </c>
      <c r="H57" s="17"/>
      <c r="I57" s="145">
        <f t="shared" si="2"/>
        <v>0</v>
      </c>
      <c r="J57" s="130"/>
    </row>
    <row r="58" spans="2:10" ht="15.6">
      <c r="B58" s="177"/>
      <c r="C58" s="13" t="s">
        <v>48</v>
      </c>
      <c r="D58" s="14" t="s">
        <v>49</v>
      </c>
      <c r="E58" s="38"/>
      <c r="F58" s="81">
        <v>266.12725</v>
      </c>
      <c r="G58" s="147">
        <v>0</v>
      </c>
      <c r="H58" s="17"/>
      <c r="I58" s="145">
        <f t="shared" si="2"/>
        <v>0</v>
      </c>
      <c r="J58" s="130"/>
    </row>
    <row r="59" spans="2:10" ht="15.6">
      <c r="B59" s="177"/>
      <c r="C59" s="13" t="s">
        <v>50</v>
      </c>
      <c r="D59" s="14" t="s">
        <v>386</v>
      </c>
      <c r="E59" s="38"/>
      <c r="F59" s="81">
        <v>418.70925</v>
      </c>
      <c r="G59" s="147">
        <v>0</v>
      </c>
      <c r="H59" s="17"/>
      <c r="I59" s="145">
        <f t="shared" si="2"/>
        <v>0</v>
      </c>
      <c r="J59" s="130"/>
    </row>
    <row r="60" spans="2:10" ht="15.6">
      <c r="B60" s="177"/>
      <c r="C60" s="13" t="s">
        <v>51</v>
      </c>
      <c r="D60" s="14" t="s">
        <v>52</v>
      </c>
      <c r="E60" s="38"/>
      <c r="F60" s="81">
        <v>457.21125000000001</v>
      </c>
      <c r="G60" s="147">
        <v>0</v>
      </c>
      <c r="H60" s="17"/>
      <c r="I60" s="145">
        <f t="shared" si="2"/>
        <v>0</v>
      </c>
      <c r="J60" s="130"/>
    </row>
    <row r="61" spans="2:10" ht="15.6">
      <c r="B61" s="177"/>
      <c r="C61" s="13" t="s">
        <v>53</v>
      </c>
      <c r="D61" s="14" t="s">
        <v>54</v>
      </c>
      <c r="E61" s="38"/>
      <c r="F61" s="81">
        <v>448.29874999999993</v>
      </c>
      <c r="G61" s="147">
        <v>0</v>
      </c>
      <c r="H61" s="17"/>
      <c r="I61" s="145">
        <f t="shared" si="2"/>
        <v>0</v>
      </c>
      <c r="J61" s="130"/>
    </row>
    <row r="62" spans="2:10" ht="15.6">
      <c r="B62" s="177"/>
      <c r="C62" s="13" t="s">
        <v>55</v>
      </c>
      <c r="D62" s="14" t="s">
        <v>56</v>
      </c>
      <c r="E62" s="38"/>
      <c r="F62" s="81">
        <v>577.88650000000007</v>
      </c>
      <c r="G62" s="147">
        <v>0</v>
      </c>
      <c r="H62" s="17"/>
      <c r="I62" s="145">
        <f t="shared" si="2"/>
        <v>0</v>
      </c>
      <c r="J62" s="130"/>
    </row>
    <row r="63" spans="2:10" ht="15.6">
      <c r="B63" s="177"/>
      <c r="C63" s="13" t="s">
        <v>57</v>
      </c>
      <c r="D63" s="14" t="s">
        <v>58</v>
      </c>
      <c r="E63" s="38"/>
      <c r="F63" s="81">
        <v>568.4392499999999</v>
      </c>
      <c r="G63" s="147">
        <v>0</v>
      </c>
      <c r="H63" s="17"/>
      <c r="I63" s="145">
        <f t="shared" si="2"/>
        <v>0</v>
      </c>
      <c r="J63" s="130"/>
    </row>
    <row r="64" spans="2:10" ht="15.6">
      <c r="B64" s="177"/>
      <c r="C64" s="13" t="s">
        <v>59</v>
      </c>
      <c r="D64" s="14" t="s">
        <v>60</v>
      </c>
      <c r="E64" s="38"/>
      <c r="F64" s="81">
        <v>256.85825</v>
      </c>
      <c r="G64" s="147">
        <v>0</v>
      </c>
      <c r="H64" s="17"/>
      <c r="I64" s="145">
        <f t="shared" si="2"/>
        <v>0</v>
      </c>
      <c r="J64" s="130"/>
    </row>
    <row r="65" spans="2:10" ht="15.6">
      <c r="B65" s="177"/>
      <c r="C65" s="13" t="s">
        <v>61</v>
      </c>
      <c r="D65" s="14" t="s">
        <v>62</v>
      </c>
      <c r="E65" s="38"/>
      <c r="F65" s="81">
        <v>398.03224999999992</v>
      </c>
      <c r="G65" s="147">
        <v>0</v>
      </c>
      <c r="H65" s="17"/>
      <c r="I65" s="145">
        <f t="shared" si="2"/>
        <v>0</v>
      </c>
      <c r="J65" s="130"/>
    </row>
    <row r="66" spans="2:10" ht="15.6">
      <c r="B66" s="177"/>
      <c r="C66" s="13" t="s">
        <v>63</v>
      </c>
      <c r="D66" s="14" t="s">
        <v>138</v>
      </c>
      <c r="E66" s="38"/>
      <c r="F66" s="81">
        <v>513.89474999999982</v>
      </c>
      <c r="G66" s="147">
        <v>0</v>
      </c>
      <c r="H66" s="17"/>
      <c r="I66" s="145">
        <f t="shared" si="2"/>
        <v>0</v>
      </c>
      <c r="J66" s="130"/>
    </row>
    <row r="67" spans="2:10" ht="15.6">
      <c r="B67" s="177"/>
      <c r="C67" s="13" t="s">
        <v>64</v>
      </c>
      <c r="D67" s="14" t="s">
        <v>139</v>
      </c>
      <c r="E67" s="38"/>
      <c r="F67" s="81">
        <v>543.84074999999996</v>
      </c>
      <c r="G67" s="147">
        <v>0</v>
      </c>
      <c r="H67" s="17"/>
      <c r="I67" s="145">
        <f t="shared" si="2"/>
        <v>0</v>
      </c>
      <c r="J67" s="130"/>
    </row>
    <row r="68" spans="2:10" ht="15.6">
      <c r="B68" s="177"/>
      <c r="C68" s="13" t="s">
        <v>65</v>
      </c>
      <c r="D68" s="14" t="s">
        <v>140</v>
      </c>
      <c r="E68" s="38"/>
      <c r="F68" s="81">
        <v>513.00349999999992</v>
      </c>
      <c r="G68" s="147">
        <v>0</v>
      </c>
      <c r="H68" s="17"/>
      <c r="I68" s="145">
        <f t="shared" si="2"/>
        <v>0</v>
      </c>
      <c r="J68" s="130"/>
    </row>
    <row r="69" spans="2:10" ht="15.6">
      <c r="B69" s="177"/>
      <c r="C69" s="139" t="s">
        <v>66</v>
      </c>
      <c r="D69" s="138" t="s">
        <v>67</v>
      </c>
      <c r="E69" s="47"/>
      <c r="F69" s="81">
        <v>342.59649999999988</v>
      </c>
      <c r="G69" s="147">
        <v>0</v>
      </c>
      <c r="H69" s="17"/>
      <c r="I69" s="145">
        <f t="shared" si="2"/>
        <v>0</v>
      </c>
      <c r="J69" s="130"/>
    </row>
    <row r="70" spans="2:10" ht="15.6">
      <c r="B70" s="177"/>
      <c r="C70" s="13" t="s">
        <v>68</v>
      </c>
      <c r="D70" s="14" t="s">
        <v>69</v>
      </c>
      <c r="E70" s="38"/>
      <c r="F70" s="81">
        <v>1295.6992500000003</v>
      </c>
      <c r="G70" s="147">
        <v>0</v>
      </c>
      <c r="H70" s="17"/>
      <c r="I70" s="145">
        <f t="shared" si="2"/>
        <v>0</v>
      </c>
      <c r="J70" s="130"/>
    </row>
    <row r="71" spans="2:10" ht="15.6">
      <c r="B71" s="177"/>
      <c r="C71" s="13" t="s">
        <v>279</v>
      </c>
      <c r="D71" s="14" t="s">
        <v>358</v>
      </c>
      <c r="E71" s="38"/>
      <c r="F71" s="81">
        <v>1070.573076923077</v>
      </c>
      <c r="G71" s="147">
        <v>0</v>
      </c>
      <c r="H71" s="17"/>
      <c r="I71" s="145">
        <f t="shared" si="2"/>
        <v>0</v>
      </c>
      <c r="J71" s="130"/>
    </row>
    <row r="72" spans="2:10" ht="15.6">
      <c r="B72" s="177"/>
      <c r="C72" s="13" t="s">
        <v>422</v>
      </c>
      <c r="D72" s="14" t="s">
        <v>423</v>
      </c>
      <c r="E72" s="38"/>
      <c r="F72" s="81">
        <v>629.57555555555564</v>
      </c>
      <c r="G72" s="147">
        <v>0</v>
      </c>
      <c r="H72" s="17"/>
      <c r="I72" s="145">
        <f t="shared" si="2"/>
        <v>0</v>
      </c>
      <c r="J72" s="130"/>
    </row>
    <row r="73" spans="2:10" ht="15.6">
      <c r="B73" s="177"/>
      <c r="C73" s="13" t="s">
        <v>444</v>
      </c>
      <c r="D73" s="14" t="s">
        <v>445</v>
      </c>
      <c r="E73" s="38"/>
      <c r="F73" s="81">
        <v>659.52500000000009</v>
      </c>
      <c r="G73" s="147">
        <v>0</v>
      </c>
      <c r="H73" s="17"/>
      <c r="I73" s="145">
        <f t="shared" si="2"/>
        <v>0</v>
      </c>
      <c r="J73" s="130"/>
    </row>
    <row r="74" spans="2:10" ht="15.6">
      <c r="B74" s="178"/>
      <c r="C74" s="13" t="s">
        <v>455</v>
      </c>
      <c r="D74" s="14" t="s">
        <v>454</v>
      </c>
      <c r="E74" s="38"/>
      <c r="F74" s="82">
        <v>1430.2846428571429</v>
      </c>
      <c r="G74" s="147">
        <v>0</v>
      </c>
      <c r="H74" s="17"/>
      <c r="I74" s="145">
        <f t="shared" si="2"/>
        <v>0</v>
      </c>
      <c r="J74" s="130"/>
    </row>
    <row r="75" spans="2:10" ht="16.2" thickBot="1">
      <c r="B75" s="10" t="s">
        <v>6</v>
      </c>
      <c r="C75" s="10" t="s">
        <v>7</v>
      </c>
      <c r="D75" s="21" t="s">
        <v>8</v>
      </c>
      <c r="E75" s="46"/>
      <c r="F75" s="60" t="s">
        <v>9</v>
      </c>
      <c r="G75" s="48" t="s">
        <v>141</v>
      </c>
      <c r="H75" s="12"/>
      <c r="I75" s="12" t="s">
        <v>143</v>
      </c>
      <c r="J75" s="130"/>
    </row>
    <row r="76" spans="2:10" ht="15.6" customHeight="1">
      <c r="B76" s="179" t="s">
        <v>446</v>
      </c>
      <c r="C76" s="13" t="s">
        <v>70</v>
      </c>
      <c r="D76" s="14" t="s">
        <v>71</v>
      </c>
      <c r="E76" s="38"/>
      <c r="F76" s="83">
        <v>524.58974999999998</v>
      </c>
      <c r="G76" s="147">
        <v>0</v>
      </c>
      <c r="H76" s="17"/>
      <c r="I76" s="145">
        <f t="shared" ref="I76:I82" si="3">SUM(F76*G76)</f>
        <v>0</v>
      </c>
      <c r="J76" s="130"/>
    </row>
    <row r="77" spans="2:10" ht="15.6">
      <c r="B77" s="177"/>
      <c r="C77" s="13" t="s">
        <v>72</v>
      </c>
      <c r="D77" s="14" t="s">
        <v>73</v>
      </c>
      <c r="E77" s="38"/>
      <c r="F77" s="81">
        <v>714.78250000000003</v>
      </c>
      <c r="G77" s="147">
        <v>0</v>
      </c>
      <c r="H77" s="17"/>
      <c r="I77" s="145">
        <f t="shared" si="3"/>
        <v>0</v>
      </c>
      <c r="J77" s="130"/>
    </row>
    <row r="78" spans="2:10" ht="15.6">
      <c r="B78" s="177"/>
      <c r="C78" s="134">
        <v>463</v>
      </c>
      <c r="D78" s="133" t="s">
        <v>74</v>
      </c>
      <c r="E78" s="149"/>
      <c r="F78" s="81">
        <v>488.22674999999992</v>
      </c>
      <c r="G78" s="147">
        <v>0</v>
      </c>
      <c r="H78" s="17"/>
      <c r="I78" s="145">
        <f t="shared" si="3"/>
        <v>0</v>
      </c>
      <c r="J78" s="130"/>
    </row>
    <row r="79" spans="2:10" ht="15.6">
      <c r="B79" s="177"/>
      <c r="C79" s="134">
        <v>464</v>
      </c>
      <c r="D79" s="133" t="s">
        <v>75</v>
      </c>
      <c r="E79" s="149"/>
      <c r="F79" s="81">
        <v>492.32650000000001</v>
      </c>
      <c r="G79" s="147">
        <v>0</v>
      </c>
      <c r="H79" s="17"/>
      <c r="I79" s="145">
        <f t="shared" si="3"/>
        <v>0</v>
      </c>
      <c r="J79" s="130"/>
    </row>
    <row r="80" spans="2:10" ht="15.6">
      <c r="B80" s="177"/>
      <c r="C80" s="134">
        <v>470</v>
      </c>
      <c r="D80" s="133" t="s">
        <v>76</v>
      </c>
      <c r="E80" s="149"/>
      <c r="F80" s="81">
        <v>522.27250000000004</v>
      </c>
      <c r="G80" s="147">
        <v>0</v>
      </c>
      <c r="H80" s="17"/>
      <c r="I80" s="145">
        <f t="shared" si="3"/>
        <v>0</v>
      </c>
      <c r="J80" s="130"/>
    </row>
    <row r="81" spans="2:10" ht="15.6">
      <c r="B81" s="177"/>
      <c r="C81" s="134">
        <v>471</v>
      </c>
      <c r="D81" s="133" t="s">
        <v>77</v>
      </c>
      <c r="E81" s="149"/>
      <c r="F81" s="81">
        <v>522.27250000000004</v>
      </c>
      <c r="G81" s="147">
        <v>0</v>
      </c>
      <c r="H81" s="17"/>
      <c r="I81" s="145">
        <f t="shared" si="3"/>
        <v>0</v>
      </c>
      <c r="J81" s="130"/>
    </row>
    <row r="82" spans="2:10" ht="15.6">
      <c r="B82" s="178"/>
      <c r="C82" s="134">
        <v>520</v>
      </c>
      <c r="D82" s="14" t="s">
        <v>359</v>
      </c>
      <c r="E82" s="149"/>
      <c r="F82" s="81">
        <v>89.659750000000003</v>
      </c>
      <c r="G82" s="147">
        <v>0</v>
      </c>
      <c r="H82" s="17"/>
      <c r="I82" s="145">
        <f t="shared" si="3"/>
        <v>0</v>
      </c>
      <c r="J82" s="130"/>
    </row>
    <row r="83" spans="2:10" ht="16.2" thickBot="1">
      <c r="B83" s="10" t="s">
        <v>6</v>
      </c>
      <c r="C83" s="10" t="s">
        <v>7</v>
      </c>
      <c r="D83" s="21" t="s">
        <v>8</v>
      </c>
      <c r="E83" s="46"/>
      <c r="F83" s="60" t="s">
        <v>9</v>
      </c>
      <c r="G83" s="48" t="s">
        <v>141</v>
      </c>
      <c r="H83" s="12"/>
      <c r="I83" s="12" t="s">
        <v>143</v>
      </c>
      <c r="J83" s="130"/>
    </row>
    <row r="84" spans="2:10" ht="15.6" customHeight="1">
      <c r="B84" s="179" t="s">
        <v>78</v>
      </c>
      <c r="C84" s="13" t="s">
        <v>79</v>
      </c>
      <c r="D84" s="14" t="s">
        <v>80</v>
      </c>
      <c r="E84" s="38"/>
      <c r="F84" s="83">
        <v>339.56624999999991</v>
      </c>
      <c r="G84" s="147">
        <v>0</v>
      </c>
      <c r="H84" s="17"/>
      <c r="I84" s="145">
        <f t="shared" ref="I84:I101" si="4">SUM(F84*G84)</f>
        <v>0</v>
      </c>
      <c r="J84" s="130"/>
    </row>
    <row r="85" spans="2:10" ht="15.6">
      <c r="B85" s="177"/>
      <c r="C85" s="13" t="s">
        <v>81</v>
      </c>
      <c r="D85" s="14" t="s">
        <v>82</v>
      </c>
      <c r="E85" s="38"/>
      <c r="F85" s="81">
        <v>342.41825</v>
      </c>
      <c r="G85" s="147">
        <v>0</v>
      </c>
      <c r="H85" s="17"/>
      <c r="I85" s="145">
        <f t="shared" si="4"/>
        <v>0</v>
      </c>
      <c r="J85" s="130"/>
    </row>
    <row r="86" spans="2:10" ht="15.6">
      <c r="B86" s="177"/>
      <c r="C86" s="13" t="s">
        <v>83</v>
      </c>
      <c r="D86" s="14" t="s">
        <v>84</v>
      </c>
      <c r="E86" s="38"/>
      <c r="F86" s="81">
        <v>1415.1267499999997</v>
      </c>
      <c r="G86" s="147">
        <v>0</v>
      </c>
      <c r="H86" s="17"/>
      <c r="I86" s="145">
        <f t="shared" si="4"/>
        <v>0</v>
      </c>
      <c r="J86" s="130"/>
    </row>
    <row r="87" spans="2:10" ht="15.6">
      <c r="B87" s="177"/>
      <c r="C87" s="13" t="s">
        <v>85</v>
      </c>
      <c r="D87" s="14" t="s">
        <v>86</v>
      </c>
      <c r="E87" s="38"/>
      <c r="F87" s="81">
        <v>469.15399999999994</v>
      </c>
      <c r="G87" s="147">
        <v>0</v>
      </c>
      <c r="H87" s="17"/>
      <c r="I87" s="145">
        <f t="shared" si="4"/>
        <v>0</v>
      </c>
      <c r="J87" s="130"/>
    </row>
    <row r="88" spans="2:10" ht="15.6">
      <c r="B88" s="177"/>
      <c r="C88" s="13" t="s">
        <v>87</v>
      </c>
      <c r="D88" s="14" t="s">
        <v>88</v>
      </c>
      <c r="E88" s="38"/>
      <c r="F88" s="81">
        <v>257.57125000000002</v>
      </c>
      <c r="G88" s="147">
        <v>0</v>
      </c>
      <c r="H88" s="17"/>
      <c r="I88" s="145">
        <f t="shared" si="4"/>
        <v>0</v>
      </c>
      <c r="J88" s="130"/>
    </row>
    <row r="89" spans="2:10" ht="15.6">
      <c r="B89" s="177"/>
      <c r="C89" s="13" t="s">
        <v>89</v>
      </c>
      <c r="D89" s="14" t="s">
        <v>90</v>
      </c>
      <c r="E89" s="38"/>
      <c r="F89" s="81">
        <v>257.57125000000002</v>
      </c>
      <c r="G89" s="147">
        <v>0</v>
      </c>
      <c r="H89" s="17"/>
      <c r="I89" s="145">
        <f t="shared" si="4"/>
        <v>0</v>
      </c>
      <c r="J89" s="130"/>
    </row>
    <row r="90" spans="2:10" ht="15.6">
      <c r="B90" s="177"/>
      <c r="C90" s="13" t="s">
        <v>91</v>
      </c>
      <c r="D90" s="14" t="s">
        <v>92</v>
      </c>
      <c r="E90" s="38"/>
      <c r="F90" s="81">
        <v>257.57125000000002</v>
      </c>
      <c r="G90" s="147">
        <v>0</v>
      </c>
      <c r="H90" s="17"/>
      <c r="I90" s="145">
        <f t="shared" si="4"/>
        <v>0</v>
      </c>
      <c r="J90" s="130"/>
    </row>
    <row r="91" spans="2:10" ht="15.6">
      <c r="B91" s="177"/>
      <c r="C91" s="13" t="s">
        <v>93</v>
      </c>
      <c r="D91" s="14" t="s">
        <v>94</v>
      </c>
      <c r="E91" s="38"/>
      <c r="F91" s="81">
        <v>257.57125000000002</v>
      </c>
      <c r="G91" s="147">
        <v>0</v>
      </c>
      <c r="H91" s="17"/>
      <c r="I91" s="145">
        <f t="shared" si="4"/>
        <v>0</v>
      </c>
      <c r="J91" s="130"/>
    </row>
    <row r="92" spans="2:10" ht="15.6">
      <c r="B92" s="177"/>
      <c r="C92" s="13" t="s">
        <v>95</v>
      </c>
      <c r="D92" s="14" t="s">
        <v>96</v>
      </c>
      <c r="E92" s="38"/>
      <c r="F92" s="81">
        <v>552.21849999999995</v>
      </c>
      <c r="G92" s="147">
        <v>0</v>
      </c>
      <c r="H92" s="17"/>
      <c r="I92" s="145">
        <f t="shared" si="4"/>
        <v>0</v>
      </c>
      <c r="J92" s="130"/>
    </row>
    <row r="93" spans="2:10" ht="15.6">
      <c r="B93" s="177"/>
      <c r="C93" s="13" t="s">
        <v>97</v>
      </c>
      <c r="D93" s="14" t="s">
        <v>98</v>
      </c>
      <c r="E93" s="38"/>
      <c r="F93" s="81">
        <v>571.29124999999988</v>
      </c>
      <c r="G93" s="147">
        <v>0</v>
      </c>
      <c r="H93" s="17"/>
      <c r="I93" s="145">
        <f t="shared" si="4"/>
        <v>0</v>
      </c>
      <c r="J93" s="130"/>
    </row>
    <row r="94" spans="2:10" ht="15.6">
      <c r="B94" s="177"/>
      <c r="C94" s="13" t="s">
        <v>99</v>
      </c>
      <c r="D94" s="14" t="s">
        <v>100</v>
      </c>
      <c r="E94" s="38"/>
      <c r="F94" s="81">
        <v>380.56375000000003</v>
      </c>
      <c r="G94" s="147">
        <v>0</v>
      </c>
      <c r="H94" s="17"/>
      <c r="I94" s="145">
        <f t="shared" si="4"/>
        <v>0</v>
      </c>
      <c r="J94" s="130"/>
    </row>
    <row r="95" spans="2:10" ht="15.6">
      <c r="B95" s="177"/>
      <c r="C95" s="13" t="s">
        <v>101</v>
      </c>
      <c r="D95" s="14" t="s">
        <v>102</v>
      </c>
      <c r="E95" s="38"/>
      <c r="F95" s="81">
        <v>338.49674999999991</v>
      </c>
      <c r="G95" s="147">
        <v>0</v>
      </c>
      <c r="H95" s="17"/>
      <c r="I95" s="145">
        <f t="shared" si="4"/>
        <v>0</v>
      </c>
      <c r="J95" s="130"/>
    </row>
    <row r="96" spans="2:10" ht="15.6">
      <c r="B96" s="177"/>
      <c r="C96" s="13" t="s">
        <v>103</v>
      </c>
      <c r="D96" s="14" t="s">
        <v>104</v>
      </c>
      <c r="E96" s="38"/>
      <c r="F96" s="81">
        <v>271.83124999999995</v>
      </c>
      <c r="G96" s="147">
        <v>0</v>
      </c>
      <c r="H96" s="17"/>
      <c r="I96" s="145">
        <f t="shared" si="4"/>
        <v>0</v>
      </c>
      <c r="J96" s="130"/>
    </row>
    <row r="97" spans="2:10" ht="15.6">
      <c r="B97" s="177"/>
      <c r="C97" s="13" t="s">
        <v>105</v>
      </c>
      <c r="D97" s="14" t="s">
        <v>106</v>
      </c>
      <c r="E97" s="38"/>
      <c r="F97" s="81">
        <v>1297.3034999999998</v>
      </c>
      <c r="G97" s="147">
        <v>0</v>
      </c>
      <c r="H97" s="17"/>
      <c r="I97" s="145">
        <f t="shared" si="4"/>
        <v>0</v>
      </c>
      <c r="J97" s="130"/>
    </row>
    <row r="98" spans="2:10" ht="15.6">
      <c r="B98" s="177"/>
      <c r="C98" s="13" t="s">
        <v>107</v>
      </c>
      <c r="D98" s="14" t="s">
        <v>108</v>
      </c>
      <c r="E98" s="38"/>
      <c r="F98" s="81">
        <v>440.9905</v>
      </c>
      <c r="G98" s="147">
        <v>0</v>
      </c>
      <c r="H98" s="17"/>
      <c r="I98" s="145">
        <f t="shared" si="4"/>
        <v>0</v>
      </c>
      <c r="J98" s="130"/>
    </row>
    <row r="99" spans="2:10" ht="15.6">
      <c r="B99" s="177"/>
      <c r="C99" s="13" t="s">
        <v>109</v>
      </c>
      <c r="D99" s="14" t="s">
        <v>110</v>
      </c>
      <c r="E99" s="38"/>
      <c r="F99" s="81">
        <v>359.17374999999993</v>
      </c>
      <c r="G99" s="147">
        <v>0</v>
      </c>
      <c r="H99" s="17"/>
      <c r="I99" s="145">
        <f t="shared" si="4"/>
        <v>0</v>
      </c>
      <c r="J99" s="130"/>
    </row>
    <row r="100" spans="2:10" ht="15.6">
      <c r="B100" s="177"/>
      <c r="C100" s="13" t="s">
        <v>111</v>
      </c>
      <c r="D100" s="14" t="s">
        <v>112</v>
      </c>
      <c r="E100" s="38"/>
      <c r="F100" s="81">
        <v>359.53025000000008</v>
      </c>
      <c r="G100" s="147">
        <v>0</v>
      </c>
      <c r="H100" s="17"/>
      <c r="I100" s="145">
        <f t="shared" si="4"/>
        <v>0</v>
      </c>
      <c r="J100" s="130"/>
    </row>
    <row r="101" spans="2:10" ht="15.6">
      <c r="B101" s="93"/>
      <c r="C101" s="13" t="s">
        <v>447</v>
      </c>
      <c r="D101" s="14" t="s">
        <v>461</v>
      </c>
      <c r="E101" s="38"/>
      <c r="F101" s="81">
        <v>355.42607142857139</v>
      </c>
      <c r="G101" s="147">
        <v>0</v>
      </c>
      <c r="H101" s="17"/>
      <c r="I101" s="145">
        <f t="shared" si="4"/>
        <v>0</v>
      </c>
      <c r="J101" s="130"/>
    </row>
    <row r="102" spans="2:10" ht="15.6">
      <c r="B102" s="10" t="s">
        <v>6</v>
      </c>
      <c r="C102" s="10" t="s">
        <v>7</v>
      </c>
      <c r="D102" s="21" t="s">
        <v>8</v>
      </c>
      <c r="E102" s="46"/>
      <c r="F102" s="60" t="s">
        <v>9</v>
      </c>
      <c r="G102" s="49" t="s">
        <v>141</v>
      </c>
      <c r="H102" s="12"/>
      <c r="I102" s="12" t="s">
        <v>143</v>
      </c>
      <c r="J102" s="130"/>
    </row>
    <row r="103" spans="2:10" ht="15.6">
      <c r="B103" s="179" t="s">
        <v>427</v>
      </c>
      <c r="C103" s="13" t="s">
        <v>364</v>
      </c>
      <c r="D103" s="14" t="s">
        <v>400</v>
      </c>
      <c r="E103" s="38"/>
      <c r="F103" s="82">
        <v>620.84474999999998</v>
      </c>
      <c r="G103" s="147">
        <v>0</v>
      </c>
      <c r="H103" s="17"/>
      <c r="I103" s="145">
        <f t="shared" ref="I103:I108" si="5">SUM(F103*G103)</f>
        <v>0</v>
      </c>
      <c r="J103" s="130"/>
    </row>
    <row r="104" spans="2:10" ht="15.6">
      <c r="B104" s="177"/>
      <c r="C104" s="13" t="s">
        <v>366</v>
      </c>
      <c r="D104" s="14" t="s">
        <v>398</v>
      </c>
      <c r="E104" s="38"/>
      <c r="F104" s="82">
        <v>312.47225000000003</v>
      </c>
      <c r="G104" s="147">
        <v>0</v>
      </c>
      <c r="H104" s="17"/>
      <c r="I104" s="145">
        <f t="shared" si="5"/>
        <v>0</v>
      </c>
      <c r="J104" s="130"/>
    </row>
    <row r="105" spans="2:10" ht="15.6">
      <c r="B105" s="177"/>
      <c r="C105" s="13" t="s">
        <v>367</v>
      </c>
      <c r="D105" s="14" t="s">
        <v>401</v>
      </c>
      <c r="E105" s="38"/>
      <c r="F105" s="82">
        <v>372.36424999999991</v>
      </c>
      <c r="G105" s="147">
        <v>0</v>
      </c>
      <c r="H105" s="17"/>
      <c r="I105" s="145">
        <f t="shared" si="5"/>
        <v>0</v>
      </c>
      <c r="J105" s="130"/>
    </row>
    <row r="106" spans="2:10" ht="15.6">
      <c r="B106" s="177"/>
      <c r="C106" s="13" t="s">
        <v>368</v>
      </c>
      <c r="D106" s="14" t="s">
        <v>402</v>
      </c>
      <c r="E106" s="38"/>
      <c r="F106" s="82">
        <v>312.47225000000003</v>
      </c>
      <c r="G106" s="147">
        <v>0</v>
      </c>
      <c r="H106" s="17"/>
      <c r="I106" s="145">
        <f t="shared" si="5"/>
        <v>0</v>
      </c>
      <c r="J106" s="130"/>
    </row>
    <row r="107" spans="2:10" ht="15.6">
      <c r="B107" s="177"/>
      <c r="C107" s="13" t="s">
        <v>424</v>
      </c>
      <c r="D107" s="14" t="s">
        <v>113</v>
      </c>
      <c r="E107" s="38"/>
      <c r="F107" s="82">
        <v>273.9711111111111</v>
      </c>
      <c r="G107" s="147">
        <v>0</v>
      </c>
      <c r="H107" s="17"/>
      <c r="I107" s="145">
        <f t="shared" si="5"/>
        <v>0</v>
      </c>
      <c r="J107" s="130"/>
    </row>
    <row r="108" spans="2:10" ht="15.6">
      <c r="B108" s="178"/>
      <c r="C108" s="13" t="s">
        <v>425</v>
      </c>
      <c r="D108" s="14" t="s">
        <v>426</v>
      </c>
      <c r="E108" s="38"/>
      <c r="F108" s="82">
        <v>899.27555555555557</v>
      </c>
      <c r="G108" s="147">
        <v>0</v>
      </c>
      <c r="H108" s="17"/>
      <c r="I108" s="145">
        <f t="shared" si="5"/>
        <v>0</v>
      </c>
      <c r="J108" s="130"/>
    </row>
    <row r="109" spans="2:10" ht="16.2" thickBot="1">
      <c r="B109" s="10" t="s">
        <v>6</v>
      </c>
      <c r="C109" s="10" t="s">
        <v>7</v>
      </c>
      <c r="D109" s="21" t="s">
        <v>8</v>
      </c>
      <c r="E109" s="46"/>
      <c r="F109" s="60" t="s">
        <v>9</v>
      </c>
      <c r="G109" s="49" t="s">
        <v>141</v>
      </c>
      <c r="H109" s="12"/>
      <c r="I109" s="12" t="s">
        <v>143</v>
      </c>
      <c r="J109" s="130"/>
    </row>
    <row r="110" spans="2:10" ht="15.6">
      <c r="B110" s="179" t="s">
        <v>388</v>
      </c>
      <c r="C110" s="136" t="s">
        <v>360</v>
      </c>
      <c r="D110" s="135" t="s">
        <v>392</v>
      </c>
      <c r="E110" s="38"/>
      <c r="F110" s="84">
        <v>2764.3009999999995</v>
      </c>
      <c r="G110" s="147">
        <v>0</v>
      </c>
      <c r="H110" s="17"/>
      <c r="I110" s="145">
        <f>SUM(F110*G110)</f>
        <v>0</v>
      </c>
      <c r="J110" s="130"/>
    </row>
    <row r="111" spans="2:10" ht="15.6">
      <c r="B111" s="177"/>
      <c r="C111" s="136" t="s">
        <v>361</v>
      </c>
      <c r="D111" s="135" t="s">
        <v>393</v>
      </c>
      <c r="E111" s="38"/>
      <c r="F111" s="82">
        <v>458.81549999999999</v>
      </c>
      <c r="G111" s="147">
        <v>0</v>
      </c>
      <c r="H111" s="17"/>
      <c r="I111" s="145">
        <f>SUM(F111*G111)</f>
        <v>0</v>
      </c>
      <c r="J111" s="130"/>
    </row>
    <row r="112" spans="2:10" ht="15.6">
      <c r="B112" s="177"/>
      <c r="C112" s="136" t="s">
        <v>362</v>
      </c>
      <c r="D112" s="135" t="s">
        <v>394</v>
      </c>
      <c r="E112" s="38"/>
      <c r="F112" s="82">
        <v>764.69249999999988</v>
      </c>
      <c r="G112" s="147">
        <v>0</v>
      </c>
      <c r="H112" s="17"/>
      <c r="I112" s="145">
        <f>SUM(F112*G112)</f>
        <v>0</v>
      </c>
      <c r="J112" s="130"/>
    </row>
    <row r="113" spans="2:10" ht="15.6">
      <c r="B113" s="177"/>
      <c r="C113" s="136" t="s">
        <v>363</v>
      </c>
      <c r="D113" s="135" t="s">
        <v>395</v>
      </c>
      <c r="E113" s="38"/>
      <c r="F113" s="82">
        <v>764.69249999999988</v>
      </c>
      <c r="G113" s="147">
        <v>0</v>
      </c>
      <c r="H113" s="17"/>
      <c r="I113" s="145">
        <f>SUM(F113*G113)</f>
        <v>0</v>
      </c>
      <c r="J113" s="130"/>
    </row>
    <row r="114" spans="2:10" ht="15.6">
      <c r="B114" s="177"/>
      <c r="C114" s="136" t="s">
        <v>365</v>
      </c>
      <c r="D114" s="135" t="s">
        <v>397</v>
      </c>
      <c r="E114" s="38"/>
      <c r="F114" s="82">
        <v>856.49125000000004</v>
      </c>
      <c r="G114" s="147">
        <v>0</v>
      </c>
      <c r="H114" s="17"/>
      <c r="I114" s="145">
        <f>SUM(F114*G114)</f>
        <v>0</v>
      </c>
      <c r="J114" s="130"/>
    </row>
    <row r="115" spans="2:10" ht="15.6">
      <c r="B115" s="10" t="s">
        <v>6</v>
      </c>
      <c r="C115" s="10" t="s">
        <v>7</v>
      </c>
      <c r="D115" s="21" t="s">
        <v>8</v>
      </c>
      <c r="E115" s="46"/>
      <c r="F115" s="60" t="s">
        <v>9</v>
      </c>
      <c r="G115" s="49" t="s">
        <v>141</v>
      </c>
      <c r="H115" s="12"/>
      <c r="I115" s="12" t="s">
        <v>143</v>
      </c>
      <c r="J115" s="130"/>
    </row>
    <row r="116" spans="2:10" ht="15.6">
      <c r="B116" s="177" t="s">
        <v>114</v>
      </c>
      <c r="C116" s="13" t="s">
        <v>115</v>
      </c>
      <c r="D116" s="14" t="s">
        <v>116</v>
      </c>
      <c r="E116" s="38"/>
      <c r="F116" s="81">
        <v>60.070249999999994</v>
      </c>
      <c r="G116" s="147">
        <v>0</v>
      </c>
      <c r="H116" s="17"/>
      <c r="I116" s="145">
        <f t="shared" ref="I116:I130" si="6">SUM(F116*G116)</f>
        <v>0</v>
      </c>
      <c r="J116" s="130"/>
    </row>
    <row r="117" spans="2:10" ht="15.6">
      <c r="B117" s="177"/>
      <c r="C117" s="13" t="s">
        <v>117</v>
      </c>
      <c r="D117" s="14" t="s">
        <v>118</v>
      </c>
      <c r="E117" s="38"/>
      <c r="F117" s="81">
        <v>132.61799999999999</v>
      </c>
      <c r="G117" s="147">
        <v>0</v>
      </c>
      <c r="H117" s="17"/>
      <c r="I117" s="145">
        <f t="shared" si="6"/>
        <v>0</v>
      </c>
      <c r="J117" s="130"/>
    </row>
    <row r="118" spans="2:10" ht="15.6">
      <c r="B118" s="177"/>
      <c r="C118" s="13" t="s">
        <v>119</v>
      </c>
      <c r="D118" s="14" t="s">
        <v>120</v>
      </c>
      <c r="E118" s="38"/>
      <c r="F118" s="81">
        <v>342.41825</v>
      </c>
      <c r="G118" s="147">
        <v>0</v>
      </c>
      <c r="H118" s="17"/>
      <c r="I118" s="145">
        <f t="shared" si="6"/>
        <v>0</v>
      </c>
      <c r="J118" s="130"/>
    </row>
    <row r="119" spans="2:10" ht="15.6">
      <c r="B119" s="177"/>
      <c r="C119" s="13" t="s">
        <v>121</v>
      </c>
      <c r="D119" s="14" t="s">
        <v>122</v>
      </c>
      <c r="E119" s="38"/>
      <c r="F119" s="81">
        <v>124.062</v>
      </c>
      <c r="G119" s="147">
        <v>0</v>
      </c>
      <c r="H119" s="17"/>
      <c r="I119" s="145">
        <f t="shared" si="6"/>
        <v>0</v>
      </c>
      <c r="J119" s="130"/>
    </row>
    <row r="120" spans="2:10" ht="15.6">
      <c r="B120" s="177"/>
      <c r="C120" s="13" t="s">
        <v>123</v>
      </c>
      <c r="D120" s="14" t="s">
        <v>124</v>
      </c>
      <c r="E120" s="38"/>
      <c r="F120" s="81">
        <v>257.57125000000002</v>
      </c>
      <c r="G120" s="147">
        <v>0</v>
      </c>
      <c r="H120" s="17"/>
      <c r="I120" s="145">
        <f t="shared" si="6"/>
        <v>0</v>
      </c>
      <c r="J120" s="130"/>
    </row>
    <row r="121" spans="2:10" ht="15.6">
      <c r="B121" s="177"/>
      <c r="C121" s="13" t="s">
        <v>125</v>
      </c>
      <c r="D121" s="14" t="s">
        <v>126</v>
      </c>
      <c r="E121" s="38"/>
      <c r="F121" s="81">
        <v>399.63649999999996</v>
      </c>
      <c r="G121" s="147">
        <v>0</v>
      </c>
      <c r="H121" s="17"/>
      <c r="I121" s="145">
        <f t="shared" si="6"/>
        <v>0</v>
      </c>
      <c r="J121" s="130"/>
    </row>
    <row r="122" spans="2:10" ht="15.6">
      <c r="B122" s="177"/>
      <c r="C122" s="13" t="s">
        <v>127</v>
      </c>
      <c r="D122" s="14" t="s">
        <v>128</v>
      </c>
      <c r="E122" s="38"/>
      <c r="F122" s="81">
        <v>762.01874999999984</v>
      </c>
      <c r="G122" s="147">
        <v>0</v>
      </c>
      <c r="H122" s="17"/>
      <c r="I122" s="145">
        <f t="shared" si="6"/>
        <v>0</v>
      </c>
      <c r="J122" s="130"/>
    </row>
    <row r="123" spans="2:10" ht="15.6">
      <c r="B123" s="177"/>
      <c r="C123" s="13" t="s">
        <v>129</v>
      </c>
      <c r="D123" s="14" t="s">
        <v>130</v>
      </c>
      <c r="E123" s="38"/>
      <c r="F123" s="81">
        <v>762.01874999999984</v>
      </c>
      <c r="G123" s="147">
        <v>0</v>
      </c>
      <c r="H123" s="17"/>
      <c r="I123" s="145">
        <f t="shared" si="6"/>
        <v>0</v>
      </c>
      <c r="J123" s="130"/>
    </row>
    <row r="124" spans="2:10" ht="15.6">
      <c r="B124" s="177"/>
      <c r="C124" s="13" t="s">
        <v>131</v>
      </c>
      <c r="D124" s="14" t="s">
        <v>132</v>
      </c>
      <c r="E124" s="38"/>
      <c r="F124" s="81">
        <v>115.1495</v>
      </c>
      <c r="G124" s="147">
        <v>0</v>
      </c>
      <c r="H124" s="17"/>
      <c r="I124" s="145">
        <f t="shared" si="6"/>
        <v>0</v>
      </c>
      <c r="J124" s="130"/>
    </row>
    <row r="125" spans="2:10" ht="15.6">
      <c r="B125" s="177"/>
      <c r="C125" s="13" t="s">
        <v>133</v>
      </c>
      <c r="D125" s="14" t="s">
        <v>134</v>
      </c>
      <c r="E125" s="38"/>
      <c r="F125" s="81">
        <v>424.05674999999991</v>
      </c>
      <c r="G125" s="147">
        <v>0</v>
      </c>
      <c r="H125" s="17"/>
      <c r="I125" s="145">
        <f t="shared" si="6"/>
        <v>0</v>
      </c>
      <c r="J125" s="130"/>
    </row>
    <row r="126" spans="2:10" ht="15.6">
      <c r="B126" s="177"/>
      <c r="C126" s="13" t="s">
        <v>153</v>
      </c>
      <c r="D126" s="14" t="s">
        <v>154</v>
      </c>
      <c r="E126" s="38"/>
      <c r="F126" s="81">
        <v>72.725999999999985</v>
      </c>
      <c r="G126" s="147">
        <v>0</v>
      </c>
      <c r="H126" s="17"/>
      <c r="I126" s="145">
        <f t="shared" si="6"/>
        <v>0</v>
      </c>
      <c r="J126" s="130"/>
    </row>
    <row r="127" spans="2:10" ht="15.6">
      <c r="B127" s="177"/>
      <c r="C127" s="134">
        <v>521</v>
      </c>
      <c r="D127" s="14" t="s">
        <v>369</v>
      </c>
      <c r="E127" s="148"/>
      <c r="F127" s="81">
        <v>303.73799999999994</v>
      </c>
      <c r="G127" s="147">
        <v>0</v>
      </c>
      <c r="H127" s="17"/>
      <c r="I127" s="145">
        <f t="shared" si="6"/>
        <v>0</v>
      </c>
      <c r="J127" s="130"/>
    </row>
    <row r="128" spans="2:10" ht="15.6">
      <c r="B128" s="177"/>
      <c r="C128" s="134">
        <v>522</v>
      </c>
      <c r="D128" s="14" t="s">
        <v>370</v>
      </c>
      <c r="E128" s="148"/>
      <c r="F128" s="81">
        <v>303.73799999999994</v>
      </c>
      <c r="G128" s="147">
        <v>0</v>
      </c>
      <c r="H128" s="17"/>
      <c r="I128" s="145">
        <f t="shared" si="6"/>
        <v>0</v>
      </c>
      <c r="J128" s="130"/>
    </row>
    <row r="129" spans="2:10" ht="15.6">
      <c r="B129" s="177"/>
      <c r="C129" s="134">
        <v>523</v>
      </c>
      <c r="D129" s="14" t="s">
        <v>371</v>
      </c>
      <c r="E129" s="148"/>
      <c r="F129" s="81">
        <v>265.23599999999999</v>
      </c>
      <c r="G129" s="147">
        <v>0</v>
      </c>
      <c r="H129" s="17"/>
      <c r="I129" s="145">
        <f t="shared" si="6"/>
        <v>0</v>
      </c>
      <c r="J129" s="130"/>
    </row>
    <row r="130" spans="2:10" ht="15.6">
      <c r="B130" s="178"/>
      <c r="C130" s="134">
        <v>524</v>
      </c>
      <c r="D130" s="133" t="s">
        <v>372</v>
      </c>
      <c r="E130" s="148"/>
      <c r="F130" s="81">
        <v>517.81624999999997</v>
      </c>
      <c r="G130" s="147">
        <v>0</v>
      </c>
      <c r="H130" s="17"/>
      <c r="I130" s="145">
        <f t="shared" si="6"/>
        <v>0</v>
      </c>
      <c r="J130" s="130"/>
    </row>
    <row r="131" spans="2:10" ht="16.2" thickBot="1">
      <c r="B131" s="10" t="s">
        <v>6</v>
      </c>
      <c r="C131" s="10" t="s">
        <v>7</v>
      </c>
      <c r="D131" s="21" t="s">
        <v>8</v>
      </c>
      <c r="E131" s="46"/>
      <c r="F131" s="60" t="s">
        <v>9</v>
      </c>
      <c r="G131" s="48" t="s">
        <v>141</v>
      </c>
      <c r="H131" s="12"/>
      <c r="I131" s="12" t="s">
        <v>143</v>
      </c>
      <c r="J131" s="130"/>
    </row>
    <row r="132" spans="2:10" ht="15.6" customHeight="1">
      <c r="B132" s="179" t="s">
        <v>135</v>
      </c>
      <c r="C132" s="13" t="s">
        <v>150</v>
      </c>
      <c r="D132" s="14" t="s">
        <v>151</v>
      </c>
      <c r="E132" s="38"/>
      <c r="F132" s="83">
        <v>189.83625000000001</v>
      </c>
      <c r="G132" s="147">
        <v>0</v>
      </c>
      <c r="H132" s="18"/>
      <c r="I132" s="145">
        <f>SUM(F132*G132)</f>
        <v>0</v>
      </c>
      <c r="J132" s="130"/>
    </row>
    <row r="133" spans="2:10" ht="15.6">
      <c r="B133" s="177"/>
      <c r="C133" s="13" t="s">
        <v>136</v>
      </c>
      <c r="D133" s="14" t="s">
        <v>137</v>
      </c>
      <c r="E133" s="38"/>
      <c r="F133" s="81">
        <v>568.4392499999999</v>
      </c>
      <c r="G133" s="147">
        <v>0</v>
      </c>
      <c r="H133" s="17"/>
      <c r="I133" s="145">
        <f>SUM(F133*G133)</f>
        <v>0</v>
      </c>
      <c r="J133" s="130"/>
    </row>
    <row r="134" spans="2:10" ht="15.6">
      <c r="B134" s="177"/>
      <c r="C134" s="13" t="s">
        <v>428</v>
      </c>
      <c r="D134" s="14" t="s">
        <v>429</v>
      </c>
      <c r="E134" s="38"/>
      <c r="F134" s="81">
        <v>308.36962962962963</v>
      </c>
      <c r="G134" s="147">
        <v>0</v>
      </c>
      <c r="H134" s="17"/>
      <c r="I134" s="145">
        <f>SUM(F134*G134)</f>
        <v>0</v>
      </c>
      <c r="J134" s="130"/>
    </row>
    <row r="135" spans="2:10" ht="15.6">
      <c r="B135" s="10" t="s">
        <v>6</v>
      </c>
      <c r="C135" s="10" t="s">
        <v>7</v>
      </c>
      <c r="D135" s="21" t="s">
        <v>8</v>
      </c>
      <c r="E135" s="46"/>
      <c r="F135" s="60" t="s">
        <v>9</v>
      </c>
      <c r="G135" s="48" t="s">
        <v>141</v>
      </c>
      <c r="H135" s="12"/>
      <c r="I135" s="12" t="s">
        <v>143</v>
      </c>
      <c r="J135" s="130"/>
    </row>
    <row r="136" spans="2:10" ht="15.6">
      <c r="B136" s="179" t="s">
        <v>430</v>
      </c>
      <c r="C136" s="13" t="s">
        <v>403</v>
      </c>
      <c r="D136" s="14" t="s">
        <v>408</v>
      </c>
      <c r="E136" s="79"/>
      <c r="F136" s="81">
        <v>1460.2262962962961</v>
      </c>
      <c r="G136" s="146">
        <v>0</v>
      </c>
      <c r="H136" s="17"/>
      <c r="I136" s="145">
        <f>SUM(F136*G136)</f>
        <v>0</v>
      </c>
      <c r="J136" s="130"/>
    </row>
    <row r="137" spans="2:10" ht="15.6">
      <c r="B137" s="177"/>
      <c r="C137" s="13" t="s">
        <v>404</v>
      </c>
      <c r="D137" s="14" t="s">
        <v>409</v>
      </c>
      <c r="E137" s="79"/>
      <c r="F137" s="81">
        <v>402.48850000000004</v>
      </c>
      <c r="G137" s="146">
        <v>0</v>
      </c>
      <c r="H137" s="17"/>
      <c r="I137" s="145">
        <f>SUM(F137*G137)</f>
        <v>0</v>
      </c>
      <c r="J137" s="130"/>
    </row>
    <row r="138" spans="2:10" ht="15.6">
      <c r="B138" s="177"/>
      <c r="C138" s="13" t="s">
        <v>405</v>
      </c>
      <c r="D138" s="14" t="s">
        <v>410</v>
      </c>
      <c r="E138" s="79"/>
      <c r="F138" s="81">
        <v>381.09849999999994</v>
      </c>
      <c r="G138" s="146">
        <v>0</v>
      </c>
      <c r="H138" s="17"/>
      <c r="I138" s="145">
        <f>SUM(F138*G138)</f>
        <v>0</v>
      </c>
      <c r="J138" s="130"/>
    </row>
    <row r="139" spans="2:10" ht="15.6">
      <c r="B139" s="177"/>
      <c r="C139" s="13" t="s">
        <v>406</v>
      </c>
      <c r="D139" s="14" t="s">
        <v>411</v>
      </c>
      <c r="E139" s="79"/>
      <c r="F139" s="81">
        <v>402.48850000000004</v>
      </c>
      <c r="G139" s="146">
        <v>0</v>
      </c>
      <c r="H139" s="17"/>
      <c r="I139" s="145">
        <f>SUM(F139*G139)</f>
        <v>0</v>
      </c>
      <c r="J139" s="130"/>
    </row>
    <row r="140" spans="2:10" ht="16.2" thickBot="1">
      <c r="B140" s="177"/>
      <c r="C140" s="13" t="s">
        <v>407</v>
      </c>
      <c r="D140" s="14" t="s">
        <v>412</v>
      </c>
      <c r="E140" s="79"/>
      <c r="F140" s="85">
        <v>440.99222222222221</v>
      </c>
      <c r="G140" s="146">
        <v>0</v>
      </c>
      <c r="H140" s="17"/>
      <c r="I140" s="145">
        <f>SUM(F140*G140)</f>
        <v>0</v>
      </c>
      <c r="J140" s="130"/>
    </row>
    <row r="141" spans="2:10" ht="14.4" customHeight="1">
      <c r="B141" s="183"/>
      <c r="C141" s="184"/>
      <c r="D141" s="184"/>
      <c r="E141" s="184"/>
      <c r="F141" s="184"/>
      <c r="G141" s="184"/>
      <c r="H141" s="184"/>
      <c r="I141" s="185"/>
    </row>
    <row r="142" spans="2:10" ht="14.4" customHeight="1">
      <c r="B142" s="188" t="s">
        <v>218</v>
      </c>
      <c r="C142" s="188"/>
      <c r="D142" s="188"/>
      <c r="E142" s="188"/>
      <c r="F142" s="188"/>
      <c r="G142" s="188"/>
      <c r="H142" s="188"/>
      <c r="I142" s="188"/>
    </row>
    <row r="143" spans="2:10" ht="14.4" customHeight="1">
      <c r="B143" s="186" t="s">
        <v>231</v>
      </c>
      <c r="C143" s="186"/>
      <c r="D143" s="186"/>
      <c r="E143" s="186"/>
      <c r="F143" s="186"/>
      <c r="G143" s="186"/>
      <c r="H143" s="186"/>
      <c r="I143" s="186"/>
    </row>
    <row r="144" spans="2:10" ht="14.4" customHeight="1">
      <c r="B144" s="10" t="s">
        <v>6</v>
      </c>
      <c r="C144" s="10" t="s">
        <v>7</v>
      </c>
      <c r="D144" s="21" t="s">
        <v>232</v>
      </c>
      <c r="E144" s="16"/>
      <c r="F144" s="60" t="s">
        <v>9</v>
      </c>
      <c r="G144" s="12" t="s">
        <v>141</v>
      </c>
      <c r="H144" s="12"/>
      <c r="I144" s="12" t="s">
        <v>143</v>
      </c>
    </row>
    <row r="145" spans="2:9" ht="15.6">
      <c r="B145" s="196"/>
      <c r="C145" s="19">
        <v>1001</v>
      </c>
      <c r="D145" s="20" t="s">
        <v>156</v>
      </c>
      <c r="E145" s="16"/>
      <c r="F145" s="86">
        <v>15.626153846153844</v>
      </c>
      <c r="G145" s="66">
        <v>0</v>
      </c>
      <c r="H145" s="12"/>
      <c r="I145" s="95">
        <f>SUM(F145*G145)</f>
        <v>0</v>
      </c>
    </row>
    <row r="146" spans="2:9" ht="15.6">
      <c r="B146" s="196"/>
      <c r="C146" s="19">
        <v>1004</v>
      </c>
      <c r="D146" s="20" t="s">
        <v>431</v>
      </c>
      <c r="E146" s="16"/>
      <c r="F146" s="86">
        <v>75.51384615384616</v>
      </c>
      <c r="G146" s="66">
        <v>0</v>
      </c>
      <c r="H146" s="12"/>
      <c r="I146" s="95">
        <f>SUM(F146*G146)</f>
        <v>0</v>
      </c>
    </row>
    <row r="147" spans="2:9" ht="15.6">
      <c r="B147" s="196"/>
      <c r="C147" s="19">
        <v>9093</v>
      </c>
      <c r="D147" s="20" t="s">
        <v>432</v>
      </c>
      <c r="E147" s="16"/>
      <c r="F147" s="86">
        <v>80.823076923076925</v>
      </c>
      <c r="G147" s="66">
        <v>0</v>
      </c>
      <c r="H147" s="12"/>
      <c r="I147" s="95">
        <f>SUM(F147*G147)</f>
        <v>0</v>
      </c>
    </row>
    <row r="148" spans="2:9" ht="15.6">
      <c r="B148" s="196"/>
      <c r="C148" s="19">
        <v>1008</v>
      </c>
      <c r="D148" s="20" t="s">
        <v>157</v>
      </c>
      <c r="E148" s="16"/>
      <c r="F148" s="86">
        <v>18.835384615384612</v>
      </c>
      <c r="G148" s="66">
        <v>0</v>
      </c>
      <c r="H148" s="12"/>
      <c r="I148" s="95">
        <f>SUM(F148*G148)</f>
        <v>0</v>
      </c>
    </row>
    <row r="149" spans="2:9" ht="15.6">
      <c r="B149" s="197"/>
      <c r="C149" s="100">
        <v>1148</v>
      </c>
      <c r="D149" s="97" t="s">
        <v>415</v>
      </c>
      <c r="E149" s="16"/>
      <c r="F149" s="86">
        <v>1.6046153846153848</v>
      </c>
      <c r="G149" s="66">
        <v>0</v>
      </c>
      <c r="H149" s="12"/>
      <c r="I149" s="95">
        <f>SUM(F149*G149)</f>
        <v>0</v>
      </c>
    </row>
    <row r="150" spans="2:9" ht="15.6">
      <c r="B150" s="10" t="s">
        <v>6</v>
      </c>
      <c r="C150" s="10" t="s">
        <v>7</v>
      </c>
      <c r="D150" s="21" t="s">
        <v>232</v>
      </c>
      <c r="E150" s="16"/>
      <c r="F150" s="60" t="s">
        <v>9</v>
      </c>
      <c r="G150" s="59" t="s">
        <v>141</v>
      </c>
      <c r="H150" s="12"/>
      <c r="I150" s="12" t="s">
        <v>143</v>
      </c>
    </row>
    <row r="151" spans="2:9" ht="15.6" customHeight="1">
      <c r="B151" s="195" t="s">
        <v>158</v>
      </c>
      <c r="C151" s="19">
        <v>1100</v>
      </c>
      <c r="D151" s="20" t="s">
        <v>159</v>
      </c>
      <c r="E151" s="16"/>
      <c r="F151" s="86">
        <v>10.144615384615385</v>
      </c>
      <c r="G151" s="66">
        <v>0</v>
      </c>
      <c r="H151" s="12"/>
      <c r="I151" s="95">
        <f>SUM(F151*G151)</f>
        <v>0</v>
      </c>
    </row>
    <row r="152" spans="2:9" ht="15.6">
      <c r="B152" s="196"/>
      <c r="C152" s="19">
        <v>1106</v>
      </c>
      <c r="D152" s="20" t="s">
        <v>160</v>
      </c>
      <c r="E152" s="16"/>
      <c r="F152" s="86">
        <v>3.22</v>
      </c>
      <c r="G152" s="66">
        <v>0</v>
      </c>
      <c r="H152" s="12"/>
      <c r="I152" s="95">
        <f>SUM(F152*G152)</f>
        <v>0</v>
      </c>
    </row>
    <row r="153" spans="2:9" ht="15.6">
      <c r="B153" s="196"/>
      <c r="C153" s="19">
        <v>1139</v>
      </c>
      <c r="D153" s="98" t="s">
        <v>374</v>
      </c>
      <c r="E153" s="16"/>
      <c r="F153" s="87">
        <v>1.7230769230769232</v>
      </c>
      <c r="G153" s="66">
        <v>0</v>
      </c>
      <c r="H153" s="12"/>
      <c r="I153" s="95">
        <f>SUM(F153*G153)</f>
        <v>0</v>
      </c>
    </row>
    <row r="154" spans="2:9" ht="15.6">
      <c r="B154" s="196"/>
      <c r="C154" s="19">
        <v>1143</v>
      </c>
      <c r="D154" s="98" t="s">
        <v>373</v>
      </c>
      <c r="E154" s="16"/>
      <c r="F154" s="86">
        <v>1.6046153846153848</v>
      </c>
      <c r="G154" s="66">
        <v>0</v>
      </c>
      <c r="H154" s="12"/>
      <c r="I154" s="95">
        <f>SUM(F154*G154)</f>
        <v>0</v>
      </c>
    </row>
    <row r="155" spans="2:9" ht="15.6">
      <c r="B155" s="196"/>
      <c r="C155" s="19">
        <v>1147</v>
      </c>
      <c r="D155" s="99" t="s">
        <v>416</v>
      </c>
      <c r="E155" s="16"/>
      <c r="F155" s="86">
        <v>2.1</v>
      </c>
      <c r="G155" s="66">
        <v>0</v>
      </c>
      <c r="H155" s="12"/>
      <c r="I155" s="95">
        <f>SUM(F155*G155)</f>
        <v>0</v>
      </c>
    </row>
    <row r="156" spans="2:9" ht="15.6">
      <c r="B156" s="10" t="s">
        <v>6</v>
      </c>
      <c r="C156" s="10" t="s">
        <v>7</v>
      </c>
      <c r="D156" s="21" t="s">
        <v>232</v>
      </c>
      <c r="E156" s="16"/>
      <c r="F156" s="60" t="s">
        <v>9</v>
      </c>
      <c r="G156" s="59" t="s">
        <v>141</v>
      </c>
      <c r="H156" s="12"/>
      <c r="I156" s="12" t="s">
        <v>143</v>
      </c>
    </row>
    <row r="157" spans="2:9" ht="15.6" customHeight="1">
      <c r="B157" s="189" t="s">
        <v>215</v>
      </c>
      <c r="C157" s="19">
        <v>1201</v>
      </c>
      <c r="D157" s="20" t="s">
        <v>161</v>
      </c>
      <c r="E157" s="16"/>
      <c r="F157" s="86">
        <v>62.79538461538462</v>
      </c>
      <c r="G157" s="66">
        <v>0</v>
      </c>
      <c r="H157" s="12"/>
      <c r="I157" s="95">
        <f t="shared" ref="I157:I168" si="7">SUM(F157*G157)</f>
        <v>0</v>
      </c>
    </row>
    <row r="158" spans="2:9" ht="15.6">
      <c r="B158" s="189"/>
      <c r="C158" s="19">
        <v>1202</v>
      </c>
      <c r="D158" s="20" t="s">
        <v>281</v>
      </c>
      <c r="E158" s="16"/>
      <c r="F158" s="86">
        <v>7.1723076923076929</v>
      </c>
      <c r="G158" s="66">
        <v>0</v>
      </c>
      <c r="H158" s="12"/>
      <c r="I158" s="95">
        <f t="shared" si="7"/>
        <v>0</v>
      </c>
    </row>
    <row r="159" spans="2:9" ht="15.6">
      <c r="B159" s="189"/>
      <c r="C159" s="19">
        <v>1204</v>
      </c>
      <c r="D159" s="20" t="s">
        <v>282</v>
      </c>
      <c r="E159" s="16"/>
      <c r="F159" s="86">
        <v>2.5738461538461541</v>
      </c>
      <c r="G159" s="66">
        <v>0</v>
      </c>
      <c r="H159" s="12"/>
      <c r="I159" s="95">
        <f t="shared" si="7"/>
        <v>0</v>
      </c>
    </row>
    <row r="160" spans="2:9" ht="15.6">
      <c r="B160" s="189"/>
      <c r="C160" s="19">
        <v>1210</v>
      </c>
      <c r="D160" s="20" t="s">
        <v>162</v>
      </c>
      <c r="E160" s="16"/>
      <c r="F160" s="86">
        <v>100.95076923076921</v>
      </c>
      <c r="G160" s="66">
        <v>0</v>
      </c>
      <c r="H160" s="12"/>
      <c r="I160" s="95">
        <f t="shared" si="7"/>
        <v>0</v>
      </c>
    </row>
    <row r="161" spans="2:9" ht="15.6">
      <c r="B161" s="189"/>
      <c r="C161" s="100">
        <v>1222</v>
      </c>
      <c r="D161" s="20" t="s">
        <v>283</v>
      </c>
      <c r="E161" s="16"/>
      <c r="F161" s="86">
        <v>7.1723076923076929</v>
      </c>
      <c r="G161" s="66">
        <v>0</v>
      </c>
      <c r="H161" s="12"/>
      <c r="I161" s="95">
        <f t="shared" si="7"/>
        <v>0</v>
      </c>
    </row>
    <row r="162" spans="2:9" ht="15.6">
      <c r="B162" s="189"/>
      <c r="C162" s="100">
        <v>1224</v>
      </c>
      <c r="D162" s="20" t="s">
        <v>284</v>
      </c>
      <c r="E162" s="16"/>
      <c r="F162" s="86">
        <v>2.5738461538461541</v>
      </c>
      <c r="G162" s="66">
        <v>0</v>
      </c>
      <c r="H162" s="12"/>
      <c r="I162" s="95">
        <f t="shared" si="7"/>
        <v>0</v>
      </c>
    </row>
    <row r="163" spans="2:9" ht="15.6">
      <c r="B163" s="189"/>
      <c r="C163" s="200">
        <v>1502</v>
      </c>
      <c r="D163" s="20" t="s">
        <v>163</v>
      </c>
      <c r="E163" s="16"/>
      <c r="F163" s="86">
        <v>78.249230769230763</v>
      </c>
      <c r="G163" s="66">
        <v>0</v>
      </c>
      <c r="H163" s="12"/>
      <c r="I163" s="95">
        <f t="shared" si="7"/>
        <v>0</v>
      </c>
    </row>
    <row r="164" spans="2:9" ht="15.6">
      <c r="B164" s="189"/>
      <c r="C164" s="201"/>
      <c r="D164" s="20" t="s">
        <v>164</v>
      </c>
      <c r="E164" s="16"/>
      <c r="F164" s="86">
        <v>156.49846153846153</v>
      </c>
      <c r="G164" s="66">
        <v>0</v>
      </c>
      <c r="H164" s="12"/>
      <c r="I164" s="95">
        <f t="shared" si="7"/>
        <v>0</v>
      </c>
    </row>
    <row r="165" spans="2:9" ht="15.6">
      <c r="B165" s="189"/>
      <c r="C165" s="202"/>
      <c r="D165" s="20" t="s">
        <v>165</v>
      </c>
      <c r="E165" s="16"/>
      <c r="F165" s="86">
        <v>234.75846153846157</v>
      </c>
      <c r="G165" s="66">
        <v>0</v>
      </c>
      <c r="H165" s="12"/>
      <c r="I165" s="95">
        <f t="shared" si="7"/>
        <v>0</v>
      </c>
    </row>
    <row r="166" spans="2:9" ht="15.6">
      <c r="B166" s="189"/>
      <c r="C166" s="19">
        <v>1505</v>
      </c>
      <c r="D166" s="20" t="s">
        <v>166</v>
      </c>
      <c r="E166" s="16"/>
      <c r="F166" s="86">
        <v>672.81846153846152</v>
      </c>
      <c r="G166" s="66">
        <v>0</v>
      </c>
      <c r="H166" s="12"/>
      <c r="I166" s="95">
        <f t="shared" si="7"/>
        <v>0</v>
      </c>
    </row>
    <row r="167" spans="2:9" ht="15.6">
      <c r="B167" s="189"/>
      <c r="C167" s="19">
        <v>1536</v>
      </c>
      <c r="D167" s="20" t="s">
        <v>167</v>
      </c>
      <c r="E167" s="16"/>
      <c r="F167" s="86">
        <v>788.57692307692309</v>
      </c>
      <c r="G167" s="66">
        <v>0</v>
      </c>
      <c r="H167" s="12"/>
      <c r="I167" s="95">
        <f t="shared" si="7"/>
        <v>0</v>
      </c>
    </row>
    <row r="168" spans="2:9" ht="16.2" thickBot="1">
      <c r="B168" s="189"/>
      <c r="C168" s="19">
        <v>1301</v>
      </c>
      <c r="D168" s="20" t="s">
        <v>168</v>
      </c>
      <c r="E168" s="16"/>
      <c r="F168" s="88">
        <v>62.563199999999995</v>
      </c>
      <c r="G168" s="66">
        <v>0</v>
      </c>
      <c r="H168" s="12"/>
      <c r="I168" s="95">
        <f t="shared" si="7"/>
        <v>0</v>
      </c>
    </row>
    <row r="169" spans="2:9" ht="15.6">
      <c r="B169" s="10" t="s">
        <v>6</v>
      </c>
      <c r="C169" s="10" t="s">
        <v>7</v>
      </c>
      <c r="D169" s="21" t="s">
        <v>232</v>
      </c>
      <c r="E169" s="16"/>
      <c r="F169" s="60" t="s">
        <v>9</v>
      </c>
      <c r="G169" s="59" t="s">
        <v>141</v>
      </c>
      <c r="H169" s="12"/>
      <c r="I169" s="12" t="s">
        <v>143</v>
      </c>
    </row>
    <row r="170" spans="2:9" ht="15.6" customHeight="1">
      <c r="B170" s="192" t="s">
        <v>216</v>
      </c>
      <c r="C170" s="19">
        <v>1212</v>
      </c>
      <c r="D170" s="20" t="s">
        <v>285</v>
      </c>
      <c r="E170" s="16"/>
      <c r="F170" s="101">
        <v>0.01</v>
      </c>
      <c r="G170" s="66">
        <v>0</v>
      </c>
      <c r="H170" s="12"/>
      <c r="I170" s="95">
        <f>SUM(F170*G170)</f>
        <v>0</v>
      </c>
    </row>
    <row r="171" spans="2:9" ht="15.6" customHeight="1">
      <c r="B171" s="192"/>
      <c r="C171" s="19">
        <v>1223</v>
      </c>
      <c r="D171" s="20" t="s">
        <v>286</v>
      </c>
      <c r="E171" s="16"/>
      <c r="F171" s="101">
        <v>0.01</v>
      </c>
      <c r="G171" s="66">
        <v>0</v>
      </c>
      <c r="H171" s="12"/>
      <c r="I171" s="95">
        <f>SUM(F171*G171)</f>
        <v>0</v>
      </c>
    </row>
    <row r="172" spans="2:9" ht="15.6">
      <c r="B172" s="192"/>
      <c r="C172" s="19">
        <v>1537</v>
      </c>
      <c r="D172" s="20" t="s">
        <v>169</v>
      </c>
      <c r="E172" s="16"/>
      <c r="F172" s="101">
        <v>0.01</v>
      </c>
      <c r="G172" s="66">
        <v>0</v>
      </c>
      <c r="H172" s="12"/>
      <c r="I172" s="95">
        <f>SUM(F172*G172)</f>
        <v>0</v>
      </c>
    </row>
    <row r="173" spans="2:9" ht="15.6">
      <c r="B173" s="10" t="s">
        <v>6</v>
      </c>
      <c r="C173" s="10" t="s">
        <v>7</v>
      </c>
      <c r="D173" s="21" t="s">
        <v>232</v>
      </c>
      <c r="E173" s="16"/>
      <c r="F173" s="60" t="s">
        <v>9</v>
      </c>
      <c r="G173" s="59" t="s">
        <v>141</v>
      </c>
      <c r="H173" s="12"/>
      <c r="I173" s="12" t="s">
        <v>143</v>
      </c>
    </row>
    <row r="174" spans="2:9" ht="15.6">
      <c r="B174" s="196"/>
      <c r="C174" s="19">
        <v>1503</v>
      </c>
      <c r="D174" s="20" t="s">
        <v>170</v>
      </c>
      <c r="E174" s="16"/>
      <c r="F174" s="86">
        <v>1690.9738461538464</v>
      </c>
      <c r="G174" s="66">
        <v>0</v>
      </c>
      <c r="H174" s="12"/>
      <c r="I174" s="95">
        <f t="shared" ref="I174:I195" si="8">SUM(F174*G174)</f>
        <v>0</v>
      </c>
    </row>
    <row r="175" spans="2:9" ht="15.6">
      <c r="B175" s="196"/>
      <c r="C175" s="19">
        <v>1508</v>
      </c>
      <c r="D175" s="20" t="s">
        <v>171</v>
      </c>
      <c r="E175" s="16"/>
      <c r="F175" s="86">
        <v>900</v>
      </c>
      <c r="G175" s="66">
        <v>0</v>
      </c>
      <c r="H175" s="12"/>
      <c r="I175" s="95">
        <f t="shared" si="8"/>
        <v>0</v>
      </c>
    </row>
    <row r="176" spans="2:9" ht="15.6">
      <c r="B176" s="196"/>
      <c r="C176" s="19">
        <v>1509</v>
      </c>
      <c r="D176" s="20" t="s">
        <v>375</v>
      </c>
      <c r="E176" s="16"/>
      <c r="F176" s="86">
        <v>900</v>
      </c>
      <c r="G176" s="66">
        <v>0</v>
      </c>
      <c r="H176" s="12"/>
      <c r="I176" s="95">
        <f t="shared" si="8"/>
        <v>0</v>
      </c>
    </row>
    <row r="177" spans="2:9" ht="15.6">
      <c r="B177" s="196"/>
      <c r="C177" s="19">
        <v>1510</v>
      </c>
      <c r="D177" s="20" t="s">
        <v>172</v>
      </c>
      <c r="E177" s="16"/>
      <c r="F177" s="86">
        <v>900</v>
      </c>
      <c r="G177" s="66">
        <v>0</v>
      </c>
      <c r="H177" s="12"/>
      <c r="I177" s="95">
        <f t="shared" si="8"/>
        <v>0</v>
      </c>
    </row>
    <row r="178" spans="2:9" ht="15.6">
      <c r="B178" s="196"/>
      <c r="C178" s="19">
        <v>1511</v>
      </c>
      <c r="D178" s="20" t="s">
        <v>173</v>
      </c>
      <c r="E178" s="16"/>
      <c r="F178" s="86">
        <v>900</v>
      </c>
      <c r="G178" s="66">
        <v>0</v>
      </c>
      <c r="H178" s="12"/>
      <c r="I178" s="95">
        <f t="shared" si="8"/>
        <v>0</v>
      </c>
    </row>
    <row r="179" spans="2:9" ht="15.6">
      <c r="B179" s="196"/>
      <c r="C179" s="19">
        <v>1512</v>
      </c>
      <c r="D179" s="20" t="s">
        <v>174</v>
      </c>
      <c r="E179" s="16"/>
      <c r="F179" s="86">
        <v>900</v>
      </c>
      <c r="G179" s="66">
        <v>0</v>
      </c>
      <c r="H179" s="12"/>
      <c r="I179" s="95">
        <f t="shared" si="8"/>
        <v>0</v>
      </c>
    </row>
    <row r="180" spans="2:9" ht="15.6">
      <c r="B180" s="196"/>
      <c r="C180" s="19">
        <v>1513</v>
      </c>
      <c r="D180" s="20" t="s">
        <v>175</v>
      </c>
      <c r="E180" s="16"/>
      <c r="F180" s="86">
        <v>900</v>
      </c>
      <c r="G180" s="66">
        <v>0</v>
      </c>
      <c r="H180" s="12"/>
      <c r="I180" s="95">
        <f t="shared" si="8"/>
        <v>0</v>
      </c>
    </row>
    <row r="181" spans="2:9" ht="15.6">
      <c r="B181" s="196"/>
      <c r="C181" s="19">
        <v>1514</v>
      </c>
      <c r="D181" s="20" t="s">
        <v>176</v>
      </c>
      <c r="E181" s="16"/>
      <c r="F181" s="86">
        <v>900</v>
      </c>
      <c r="G181" s="66">
        <v>0</v>
      </c>
      <c r="H181" s="12"/>
      <c r="I181" s="95">
        <f t="shared" si="8"/>
        <v>0</v>
      </c>
    </row>
    <row r="182" spans="2:9" ht="15.6">
      <c r="B182" s="196"/>
      <c r="C182" s="19">
        <v>1515</v>
      </c>
      <c r="D182" s="20" t="s">
        <v>177</v>
      </c>
      <c r="E182" s="16"/>
      <c r="F182" s="86">
        <v>900</v>
      </c>
      <c r="G182" s="66">
        <v>0</v>
      </c>
      <c r="H182" s="12"/>
      <c r="I182" s="95">
        <f t="shared" si="8"/>
        <v>0</v>
      </c>
    </row>
    <row r="183" spans="2:9" ht="15.6">
      <c r="B183" s="196"/>
      <c r="C183" s="19">
        <v>1518</v>
      </c>
      <c r="D183" s="20" t="s">
        <v>448</v>
      </c>
      <c r="E183" s="16"/>
      <c r="F183" s="86">
        <v>900</v>
      </c>
      <c r="G183" s="66">
        <v>0</v>
      </c>
      <c r="H183" s="12"/>
      <c r="I183" s="95">
        <f t="shared" si="8"/>
        <v>0</v>
      </c>
    </row>
    <row r="184" spans="2:9" ht="15.6">
      <c r="B184" s="196"/>
      <c r="C184" s="19">
        <v>1528</v>
      </c>
      <c r="D184" s="20" t="s">
        <v>178</v>
      </c>
      <c r="E184" s="16"/>
      <c r="F184" s="86">
        <v>900</v>
      </c>
      <c r="G184" s="66">
        <v>0</v>
      </c>
      <c r="H184" s="12"/>
      <c r="I184" s="95">
        <f t="shared" si="8"/>
        <v>0</v>
      </c>
    </row>
    <row r="185" spans="2:9" ht="15.6">
      <c r="B185" s="196"/>
      <c r="C185" s="19">
        <v>1532</v>
      </c>
      <c r="D185" s="20" t="s">
        <v>179</v>
      </c>
      <c r="E185" s="16"/>
      <c r="F185" s="86">
        <v>1000</v>
      </c>
      <c r="G185" s="66">
        <v>0</v>
      </c>
      <c r="H185" s="12"/>
      <c r="I185" s="95">
        <f t="shared" si="8"/>
        <v>0</v>
      </c>
    </row>
    <row r="186" spans="2:9" ht="15.6">
      <c r="B186" s="196"/>
      <c r="C186" s="19">
        <v>1533</v>
      </c>
      <c r="D186" s="20" t="s">
        <v>180</v>
      </c>
      <c r="E186" s="16"/>
      <c r="F186" s="86">
        <v>900</v>
      </c>
      <c r="G186" s="66">
        <v>0</v>
      </c>
      <c r="H186" s="12"/>
      <c r="I186" s="95">
        <f t="shared" si="8"/>
        <v>0</v>
      </c>
    </row>
    <row r="187" spans="2:9" ht="15.6">
      <c r="B187" s="196"/>
      <c r="C187" s="19">
        <v>1534</v>
      </c>
      <c r="D187" s="20" t="s">
        <v>181</v>
      </c>
      <c r="E187" s="16"/>
      <c r="F187" s="86">
        <v>900</v>
      </c>
      <c r="G187" s="66">
        <v>0</v>
      </c>
      <c r="H187" s="12"/>
      <c r="I187" s="95">
        <f t="shared" si="8"/>
        <v>0</v>
      </c>
    </row>
    <row r="188" spans="2:9" ht="15.6">
      <c r="B188" s="196"/>
      <c r="C188" s="19">
        <v>1535</v>
      </c>
      <c r="D188" s="20" t="s">
        <v>182</v>
      </c>
      <c r="E188" s="16"/>
      <c r="F188" s="86">
        <v>900</v>
      </c>
      <c r="G188" s="66">
        <v>0</v>
      </c>
      <c r="H188" s="12"/>
      <c r="I188" s="95">
        <f t="shared" si="8"/>
        <v>0</v>
      </c>
    </row>
    <row r="189" spans="2:9" ht="15.6">
      <c r="B189" s="196"/>
      <c r="C189" s="19">
        <v>1539</v>
      </c>
      <c r="D189" s="20" t="s">
        <v>183</v>
      </c>
      <c r="E189" s="16"/>
      <c r="F189" s="86">
        <v>900</v>
      </c>
      <c r="G189" s="66">
        <v>0</v>
      </c>
      <c r="H189" s="12"/>
      <c r="I189" s="95">
        <f t="shared" si="8"/>
        <v>0</v>
      </c>
    </row>
    <row r="190" spans="2:9" ht="15.6">
      <c r="B190" s="196"/>
      <c r="C190" s="19">
        <v>1541</v>
      </c>
      <c r="D190" s="20" t="s">
        <v>376</v>
      </c>
      <c r="E190" s="16"/>
      <c r="F190" s="86">
        <v>900</v>
      </c>
      <c r="G190" s="66">
        <v>0</v>
      </c>
      <c r="H190" s="12"/>
      <c r="I190" s="95">
        <f t="shared" si="8"/>
        <v>0</v>
      </c>
    </row>
    <row r="191" spans="2:9" ht="15.6">
      <c r="B191" s="196"/>
      <c r="C191" s="19">
        <v>1542</v>
      </c>
      <c r="D191" s="20" t="s">
        <v>417</v>
      </c>
      <c r="E191" s="16"/>
      <c r="F191" s="86">
        <v>900</v>
      </c>
      <c r="G191" s="66">
        <v>0</v>
      </c>
      <c r="H191" s="12"/>
      <c r="I191" s="95">
        <f t="shared" si="8"/>
        <v>0</v>
      </c>
    </row>
    <row r="192" spans="2:9" ht="15.6">
      <c r="B192" s="196"/>
      <c r="C192" s="19">
        <v>1543</v>
      </c>
      <c r="D192" s="20" t="s">
        <v>434</v>
      </c>
      <c r="E192" s="16"/>
      <c r="F192" s="86">
        <v>900</v>
      </c>
      <c r="G192" s="66">
        <v>0</v>
      </c>
      <c r="H192" s="12"/>
      <c r="I192" s="95">
        <f t="shared" si="8"/>
        <v>0</v>
      </c>
    </row>
    <row r="193" spans="2:9" ht="15.6">
      <c r="B193" s="196"/>
      <c r="C193" s="19">
        <v>1602</v>
      </c>
      <c r="D193" s="20" t="s">
        <v>433</v>
      </c>
      <c r="E193" s="16"/>
      <c r="F193" s="86">
        <v>17.392307692307689</v>
      </c>
      <c r="G193" s="66">
        <v>0</v>
      </c>
      <c r="H193" s="12"/>
      <c r="I193" s="95">
        <f t="shared" si="8"/>
        <v>0</v>
      </c>
    </row>
    <row r="194" spans="2:9" ht="15.6">
      <c r="B194" s="196"/>
      <c r="C194" s="19">
        <v>7003</v>
      </c>
      <c r="D194" s="20" t="s">
        <v>418</v>
      </c>
      <c r="E194" s="16"/>
      <c r="F194" s="86">
        <v>700</v>
      </c>
      <c r="G194" s="66">
        <v>0</v>
      </c>
      <c r="H194" s="12"/>
      <c r="I194" s="95">
        <f t="shared" si="8"/>
        <v>0</v>
      </c>
    </row>
    <row r="195" spans="2:9" ht="15.6">
      <c r="B195" s="197"/>
      <c r="C195" s="19">
        <v>7009</v>
      </c>
      <c r="D195" s="20" t="s">
        <v>435</v>
      </c>
      <c r="E195" s="16"/>
      <c r="F195" s="86">
        <v>700</v>
      </c>
      <c r="G195" s="66">
        <v>0</v>
      </c>
      <c r="H195" s="12"/>
      <c r="I195" s="95">
        <f t="shared" si="8"/>
        <v>0</v>
      </c>
    </row>
    <row r="196" spans="2:9" ht="15.6">
      <c r="B196" s="10" t="s">
        <v>6</v>
      </c>
      <c r="C196" s="10" t="s">
        <v>7</v>
      </c>
      <c r="D196" s="21" t="s">
        <v>232</v>
      </c>
      <c r="E196" s="16"/>
      <c r="F196" s="60" t="s">
        <v>9</v>
      </c>
      <c r="G196" s="59" t="s">
        <v>141</v>
      </c>
      <c r="H196" s="12"/>
      <c r="I196" s="60" t="s">
        <v>143</v>
      </c>
    </row>
    <row r="197" spans="2:9" ht="15.6" customHeight="1">
      <c r="B197" s="195" t="s">
        <v>185</v>
      </c>
      <c r="C197" s="102" t="s">
        <v>186</v>
      </c>
      <c r="D197" s="20" t="s">
        <v>187</v>
      </c>
      <c r="E197" s="16"/>
      <c r="F197" s="86">
        <v>466.4153846153846</v>
      </c>
      <c r="G197" s="66">
        <v>0</v>
      </c>
      <c r="H197" s="12"/>
      <c r="I197" s="95">
        <f t="shared" ref="I197:I205" si="9">SUM(F197*G197)</f>
        <v>0</v>
      </c>
    </row>
    <row r="198" spans="2:9" ht="15.6">
      <c r="B198" s="196"/>
      <c r="C198" s="102" t="s">
        <v>188</v>
      </c>
      <c r="D198" s="20" t="s">
        <v>189</v>
      </c>
      <c r="E198" s="16"/>
      <c r="F198" s="86">
        <v>311.54307692307697</v>
      </c>
      <c r="G198" s="66">
        <v>0</v>
      </c>
      <c r="H198" s="12"/>
      <c r="I198" s="95">
        <f t="shared" si="9"/>
        <v>0</v>
      </c>
    </row>
    <row r="199" spans="2:9" ht="15.6">
      <c r="B199" s="196"/>
      <c r="C199" s="19">
        <v>1608</v>
      </c>
      <c r="D199" s="20" t="s">
        <v>190</v>
      </c>
      <c r="E199" s="16"/>
      <c r="F199" s="86">
        <v>171.45692307692309</v>
      </c>
      <c r="G199" s="66">
        <v>0</v>
      </c>
      <c r="H199" s="12"/>
      <c r="I199" s="95">
        <f t="shared" si="9"/>
        <v>0</v>
      </c>
    </row>
    <row r="200" spans="2:9" ht="15.6">
      <c r="B200" s="196"/>
      <c r="C200" s="19">
        <v>1609</v>
      </c>
      <c r="D200" s="20" t="s">
        <v>191</v>
      </c>
      <c r="E200" s="16"/>
      <c r="F200" s="86">
        <v>186.92153846153843</v>
      </c>
      <c r="G200" s="66">
        <v>0</v>
      </c>
      <c r="H200" s="12"/>
      <c r="I200" s="95">
        <f t="shared" si="9"/>
        <v>0</v>
      </c>
    </row>
    <row r="201" spans="2:9" ht="15.6">
      <c r="B201" s="196"/>
      <c r="C201" s="19">
        <v>1610</v>
      </c>
      <c r="D201" s="20" t="s">
        <v>192</v>
      </c>
      <c r="E201" s="16"/>
      <c r="F201" s="86">
        <v>78.249230769230763</v>
      </c>
      <c r="G201" s="66">
        <v>0</v>
      </c>
      <c r="H201" s="12"/>
      <c r="I201" s="95">
        <f t="shared" si="9"/>
        <v>0</v>
      </c>
    </row>
    <row r="202" spans="2:9" ht="15.6">
      <c r="B202" s="196"/>
      <c r="C202" s="19">
        <v>1611</v>
      </c>
      <c r="D202" s="20" t="s">
        <v>193</v>
      </c>
      <c r="E202" s="16"/>
      <c r="F202" s="86">
        <v>227.00461538461539</v>
      </c>
      <c r="G202" s="66">
        <v>0</v>
      </c>
      <c r="H202" s="12"/>
      <c r="I202" s="95">
        <f t="shared" si="9"/>
        <v>0</v>
      </c>
    </row>
    <row r="203" spans="2:9" ht="15.6">
      <c r="B203" s="196"/>
      <c r="C203" s="19">
        <v>1612</v>
      </c>
      <c r="D203" s="20" t="s">
        <v>194</v>
      </c>
      <c r="E203" s="16"/>
      <c r="F203" s="86">
        <v>156.16461538461539</v>
      </c>
      <c r="G203" s="66">
        <v>0</v>
      </c>
      <c r="H203" s="12"/>
      <c r="I203" s="95">
        <f t="shared" si="9"/>
        <v>0</v>
      </c>
    </row>
    <row r="204" spans="2:9" ht="15.6">
      <c r="B204" s="196"/>
      <c r="C204" s="19">
        <v>1636</v>
      </c>
      <c r="D204" s="20" t="s">
        <v>195</v>
      </c>
      <c r="E204" s="23"/>
      <c r="F204" s="87">
        <v>378.35538461538459</v>
      </c>
      <c r="G204" s="66">
        <v>0</v>
      </c>
      <c r="H204" s="12"/>
      <c r="I204" s="95">
        <f t="shared" si="9"/>
        <v>0</v>
      </c>
    </row>
    <row r="205" spans="2:9" ht="16.2" thickBot="1">
      <c r="B205" s="197"/>
      <c r="C205" s="19">
        <v>1637</v>
      </c>
      <c r="D205" s="20" t="s">
        <v>287</v>
      </c>
      <c r="E205" s="23"/>
      <c r="F205" s="88">
        <v>164.05846153846153</v>
      </c>
      <c r="G205" s="66">
        <v>0</v>
      </c>
      <c r="H205" s="12"/>
      <c r="I205" s="95">
        <f t="shared" si="9"/>
        <v>0</v>
      </c>
    </row>
    <row r="206" spans="2:9" ht="15.6">
      <c r="B206" s="10" t="s">
        <v>6</v>
      </c>
      <c r="C206" s="10" t="s">
        <v>7</v>
      </c>
      <c r="D206" s="21" t="s">
        <v>232</v>
      </c>
      <c r="E206" s="16"/>
      <c r="F206" s="60" t="s">
        <v>9</v>
      </c>
      <c r="G206" s="59" t="s">
        <v>141</v>
      </c>
      <c r="H206" s="12"/>
      <c r="I206" s="12" t="s">
        <v>143</v>
      </c>
    </row>
    <row r="207" spans="2:9" ht="15.6" customHeight="1">
      <c r="B207" s="195" t="s">
        <v>280</v>
      </c>
      <c r="C207" s="102" t="s">
        <v>196</v>
      </c>
      <c r="D207" s="20" t="s">
        <v>197</v>
      </c>
      <c r="E207" s="16"/>
      <c r="F207" s="86">
        <v>250</v>
      </c>
      <c r="G207" s="66">
        <v>0</v>
      </c>
      <c r="H207" s="12"/>
      <c r="I207" s="95">
        <f t="shared" ref="I207:I218" si="10">SUM(F207*G207)</f>
        <v>0</v>
      </c>
    </row>
    <row r="208" spans="2:9" ht="15.6">
      <c r="B208" s="196"/>
      <c r="C208" s="102" t="s">
        <v>198</v>
      </c>
      <c r="D208" s="20" t="s">
        <v>88</v>
      </c>
      <c r="E208" s="16"/>
      <c r="F208" s="86">
        <v>250</v>
      </c>
      <c r="G208" s="66">
        <v>0</v>
      </c>
      <c r="H208" s="12"/>
      <c r="I208" s="95">
        <f t="shared" si="10"/>
        <v>0</v>
      </c>
    </row>
    <row r="209" spans="2:9" ht="15.6">
      <c r="B209" s="196"/>
      <c r="C209" s="102" t="s">
        <v>199</v>
      </c>
      <c r="D209" s="20" t="s">
        <v>200</v>
      </c>
      <c r="E209" s="16"/>
      <c r="F209" s="86">
        <v>250</v>
      </c>
      <c r="G209" s="66">
        <v>0</v>
      </c>
      <c r="H209" s="12"/>
      <c r="I209" s="95">
        <f t="shared" si="10"/>
        <v>0</v>
      </c>
    </row>
    <row r="210" spans="2:9" ht="15.6">
      <c r="B210" s="196"/>
      <c r="C210" s="102" t="s">
        <v>201</v>
      </c>
      <c r="D210" s="20" t="s">
        <v>94</v>
      </c>
      <c r="E210" s="16"/>
      <c r="F210" s="86">
        <v>250</v>
      </c>
      <c r="G210" s="66">
        <v>0</v>
      </c>
      <c r="H210" s="12"/>
      <c r="I210" s="95">
        <f t="shared" si="10"/>
        <v>0</v>
      </c>
    </row>
    <row r="211" spans="2:9" ht="15.6">
      <c r="B211" s="196"/>
      <c r="C211" s="102" t="s">
        <v>202</v>
      </c>
      <c r="D211" s="20" t="s">
        <v>203</v>
      </c>
      <c r="E211" s="16"/>
      <c r="F211" s="86">
        <v>250</v>
      </c>
      <c r="G211" s="66">
        <v>0</v>
      </c>
      <c r="H211" s="12"/>
      <c r="I211" s="95">
        <f t="shared" si="10"/>
        <v>0</v>
      </c>
    </row>
    <row r="212" spans="2:9" ht="15.6">
      <c r="B212" s="196"/>
      <c r="C212" s="102" t="s">
        <v>204</v>
      </c>
      <c r="D212" s="20" t="s">
        <v>118</v>
      </c>
      <c r="E212" s="16"/>
      <c r="F212" s="86">
        <v>250</v>
      </c>
      <c r="G212" s="66">
        <v>0</v>
      </c>
      <c r="H212" s="12"/>
      <c r="I212" s="95">
        <f t="shared" si="10"/>
        <v>0</v>
      </c>
    </row>
    <row r="213" spans="2:9" ht="15.6">
      <c r="B213" s="206"/>
      <c r="C213" s="103">
        <v>4001</v>
      </c>
      <c r="D213" s="99" t="s">
        <v>288</v>
      </c>
      <c r="E213" s="16"/>
      <c r="F213" s="86">
        <v>140</v>
      </c>
      <c r="G213" s="66">
        <v>0</v>
      </c>
      <c r="H213" s="12"/>
      <c r="I213" s="95">
        <f t="shared" si="10"/>
        <v>0</v>
      </c>
    </row>
    <row r="214" spans="2:9" ht="15.6">
      <c r="B214" s="206"/>
      <c r="C214" s="103">
        <v>4002</v>
      </c>
      <c r="D214" s="99" t="s">
        <v>289</v>
      </c>
      <c r="E214" s="16"/>
      <c r="F214" s="86">
        <v>140</v>
      </c>
      <c r="G214" s="66">
        <v>0</v>
      </c>
      <c r="H214" s="12"/>
      <c r="I214" s="95">
        <f t="shared" si="10"/>
        <v>0</v>
      </c>
    </row>
    <row r="215" spans="2:9" ht="15.6">
      <c r="B215" s="206"/>
      <c r="C215" s="103">
        <v>4004</v>
      </c>
      <c r="D215" s="99" t="s">
        <v>290</v>
      </c>
      <c r="E215" s="16"/>
      <c r="F215" s="86">
        <v>140</v>
      </c>
      <c r="G215" s="66">
        <v>0</v>
      </c>
      <c r="H215" s="12"/>
      <c r="I215" s="95">
        <f t="shared" si="10"/>
        <v>0</v>
      </c>
    </row>
    <row r="216" spans="2:9" ht="15.6">
      <c r="B216" s="206"/>
      <c r="C216" s="103">
        <v>4006</v>
      </c>
      <c r="D216" s="53" t="s">
        <v>291</v>
      </c>
      <c r="E216" s="16"/>
      <c r="F216" s="86">
        <v>140</v>
      </c>
      <c r="G216" s="66">
        <v>0</v>
      </c>
      <c r="H216" s="12"/>
      <c r="I216" s="95">
        <f t="shared" si="10"/>
        <v>0</v>
      </c>
    </row>
    <row r="217" spans="2:9" ht="15.6">
      <c r="B217" s="206"/>
      <c r="C217" s="103">
        <v>4007</v>
      </c>
      <c r="D217" s="53" t="s">
        <v>292</v>
      </c>
      <c r="E217" s="16"/>
      <c r="F217" s="86">
        <v>140</v>
      </c>
      <c r="G217" s="66">
        <v>0</v>
      </c>
      <c r="H217" s="12"/>
      <c r="I217" s="95">
        <f t="shared" si="10"/>
        <v>0</v>
      </c>
    </row>
    <row r="218" spans="2:9" ht="16.2" thickBot="1">
      <c r="B218" s="207"/>
      <c r="C218" s="103">
        <v>4008</v>
      </c>
      <c r="D218" s="104" t="s">
        <v>293</v>
      </c>
      <c r="E218" s="16"/>
      <c r="F218" s="88">
        <v>140</v>
      </c>
      <c r="G218" s="66">
        <v>0</v>
      </c>
      <c r="H218" s="12"/>
      <c r="I218" s="95">
        <f t="shared" si="10"/>
        <v>0</v>
      </c>
    </row>
    <row r="219" spans="2:9" ht="15.6">
      <c r="B219" s="10" t="s">
        <v>6</v>
      </c>
      <c r="C219" s="52" t="s">
        <v>7</v>
      </c>
      <c r="D219" s="21" t="s">
        <v>232</v>
      </c>
      <c r="E219" s="16"/>
      <c r="F219" s="60" t="s">
        <v>9</v>
      </c>
      <c r="G219" s="59" t="s">
        <v>141</v>
      </c>
      <c r="H219" s="12"/>
      <c r="I219" s="12" t="s">
        <v>143</v>
      </c>
    </row>
    <row r="220" spans="2:9" ht="15.6">
      <c r="B220" s="180" t="s">
        <v>217</v>
      </c>
      <c r="C220" s="19">
        <v>1800</v>
      </c>
      <c r="D220" s="20" t="s">
        <v>184</v>
      </c>
      <c r="E220" s="16"/>
      <c r="F220" s="86">
        <v>2.1</v>
      </c>
      <c r="G220" s="66">
        <v>0</v>
      </c>
      <c r="H220" s="12"/>
      <c r="I220" s="95">
        <f t="shared" ref="I220:I230" si="11">SUM(F220*G220)</f>
        <v>0</v>
      </c>
    </row>
    <row r="221" spans="2:9" ht="15.6" customHeight="1">
      <c r="B221" s="181"/>
      <c r="C221" s="102" t="s">
        <v>205</v>
      </c>
      <c r="D221" s="20" t="s">
        <v>206</v>
      </c>
      <c r="E221" s="16"/>
      <c r="F221" s="89">
        <v>31.392307692307693</v>
      </c>
      <c r="G221" s="66">
        <v>0</v>
      </c>
      <c r="H221" s="12"/>
      <c r="I221" s="95">
        <f t="shared" si="11"/>
        <v>0</v>
      </c>
    </row>
    <row r="222" spans="2:9" ht="15.6">
      <c r="B222" s="181"/>
      <c r="C222" s="102" t="s">
        <v>207</v>
      </c>
      <c r="D222" s="20" t="s">
        <v>208</v>
      </c>
      <c r="E222" s="16"/>
      <c r="F222" s="86">
        <v>43.626153846153841</v>
      </c>
      <c r="G222" s="66">
        <v>0</v>
      </c>
      <c r="H222" s="12"/>
      <c r="I222" s="95">
        <f t="shared" si="11"/>
        <v>0</v>
      </c>
    </row>
    <row r="223" spans="2:9" ht="15.6">
      <c r="B223" s="181"/>
      <c r="C223" s="102" t="s">
        <v>209</v>
      </c>
      <c r="D223" s="20" t="s">
        <v>381</v>
      </c>
      <c r="E223" s="16"/>
      <c r="F223" s="86">
        <v>69.709230769230771</v>
      </c>
      <c r="G223" s="66">
        <v>0</v>
      </c>
      <c r="H223" s="12"/>
      <c r="I223" s="95">
        <f t="shared" si="11"/>
        <v>0</v>
      </c>
    </row>
    <row r="224" spans="2:9" ht="15.6">
      <c r="B224" s="181"/>
      <c r="C224" s="102" t="s">
        <v>210</v>
      </c>
      <c r="D224" s="20" t="s">
        <v>380</v>
      </c>
      <c r="E224" s="16"/>
      <c r="F224" s="87">
        <v>54.416923076923084</v>
      </c>
      <c r="G224" s="66">
        <v>0</v>
      </c>
      <c r="H224" s="12"/>
      <c r="I224" s="95">
        <f t="shared" si="11"/>
        <v>0</v>
      </c>
    </row>
    <row r="225" spans="2:9" ht="15.6">
      <c r="B225" s="181"/>
      <c r="C225" s="102" t="s">
        <v>211</v>
      </c>
      <c r="D225" s="20" t="s">
        <v>379</v>
      </c>
      <c r="E225" s="16"/>
      <c r="F225" s="87">
        <v>54.416923076923084</v>
      </c>
      <c r="G225" s="66">
        <v>0</v>
      </c>
      <c r="H225" s="12"/>
      <c r="I225" s="95">
        <f t="shared" si="11"/>
        <v>0</v>
      </c>
    </row>
    <row r="226" spans="2:9" ht="15.6">
      <c r="B226" s="181"/>
      <c r="C226" s="102" t="s">
        <v>212</v>
      </c>
      <c r="D226" s="20" t="s">
        <v>436</v>
      </c>
      <c r="E226" s="16"/>
      <c r="F226" s="87">
        <v>2.5</v>
      </c>
      <c r="G226" s="66">
        <v>0</v>
      </c>
      <c r="H226" s="12"/>
      <c r="I226" s="95">
        <f t="shared" si="11"/>
        <v>0</v>
      </c>
    </row>
    <row r="227" spans="2:9" ht="15.6">
      <c r="B227" s="181"/>
      <c r="C227" s="102" t="s">
        <v>294</v>
      </c>
      <c r="D227" s="98" t="s">
        <v>378</v>
      </c>
      <c r="E227" s="16"/>
      <c r="F227" s="87">
        <v>54.416923076923084</v>
      </c>
      <c r="G227" s="66">
        <v>0</v>
      </c>
      <c r="H227" s="12"/>
      <c r="I227" s="95">
        <f t="shared" si="11"/>
        <v>0</v>
      </c>
    </row>
    <row r="228" spans="2:9" ht="15.6">
      <c r="B228" s="181"/>
      <c r="C228" s="102" t="s">
        <v>295</v>
      </c>
      <c r="D228" s="98" t="s">
        <v>377</v>
      </c>
      <c r="E228" s="16"/>
      <c r="F228" s="87">
        <v>54.416923076923084</v>
      </c>
      <c r="G228" s="66">
        <v>0</v>
      </c>
      <c r="H228" s="12"/>
      <c r="I228" s="95">
        <f t="shared" si="11"/>
        <v>0</v>
      </c>
    </row>
    <row r="229" spans="2:9" ht="15.6">
      <c r="B229" s="181"/>
      <c r="C229" s="102" t="s">
        <v>437</v>
      </c>
      <c r="D229" s="99" t="s">
        <v>439</v>
      </c>
      <c r="E229" s="16"/>
      <c r="F229" s="86">
        <v>3.5</v>
      </c>
      <c r="G229" s="66">
        <v>0</v>
      </c>
      <c r="H229" s="12"/>
      <c r="I229" s="95">
        <f t="shared" si="11"/>
        <v>0</v>
      </c>
    </row>
    <row r="230" spans="2:9" ht="16.2" thickBot="1">
      <c r="B230" s="182"/>
      <c r="C230" s="102" t="s">
        <v>438</v>
      </c>
      <c r="D230" s="105" t="s">
        <v>440</v>
      </c>
      <c r="E230" s="16"/>
      <c r="F230" s="88">
        <v>54.416923076923084</v>
      </c>
      <c r="G230" s="66">
        <v>0</v>
      </c>
      <c r="H230" s="12"/>
      <c r="I230" s="95">
        <f t="shared" si="11"/>
        <v>0</v>
      </c>
    </row>
    <row r="231" spans="2:9" ht="15.6">
      <c r="B231" s="10" t="s">
        <v>6</v>
      </c>
      <c r="C231" s="10" t="s">
        <v>7</v>
      </c>
      <c r="D231" s="21" t="s">
        <v>232</v>
      </c>
      <c r="E231" s="16"/>
      <c r="F231" s="94" t="s">
        <v>9</v>
      </c>
      <c r="G231" s="59" t="s">
        <v>141</v>
      </c>
      <c r="H231" s="12"/>
      <c r="I231" s="12" t="s">
        <v>143</v>
      </c>
    </row>
    <row r="232" spans="2:9" ht="15.6" customHeight="1">
      <c r="B232" s="187" t="s">
        <v>213</v>
      </c>
      <c r="C232" s="102" t="s">
        <v>449</v>
      </c>
      <c r="D232" s="20" t="s">
        <v>464</v>
      </c>
      <c r="E232" s="16"/>
      <c r="F232" s="86">
        <v>70</v>
      </c>
      <c r="G232" s="66">
        <v>0</v>
      </c>
      <c r="H232" s="12"/>
      <c r="I232" s="95">
        <f t="shared" ref="I232:I244" si="12">SUM(F232*G232)</f>
        <v>0</v>
      </c>
    </row>
    <row r="233" spans="2:9" ht="15.6" customHeight="1">
      <c r="B233" s="187"/>
      <c r="C233" s="102" t="s">
        <v>463</v>
      </c>
      <c r="D233" s="20" t="s">
        <v>465</v>
      </c>
      <c r="E233" s="16"/>
      <c r="F233" s="86">
        <v>70</v>
      </c>
      <c r="G233" s="66">
        <v>0</v>
      </c>
      <c r="H233" s="12"/>
      <c r="I233" s="95">
        <f t="shared" si="12"/>
        <v>0</v>
      </c>
    </row>
    <row r="234" spans="2:9" ht="15.6" customHeight="1">
      <c r="B234" s="187"/>
      <c r="C234" s="102" t="s">
        <v>456</v>
      </c>
      <c r="D234" s="20" t="s">
        <v>466</v>
      </c>
      <c r="E234" s="16"/>
      <c r="F234" s="86">
        <v>400</v>
      </c>
      <c r="G234" s="66">
        <v>0</v>
      </c>
      <c r="H234" s="12"/>
      <c r="I234" s="95">
        <f t="shared" si="12"/>
        <v>0</v>
      </c>
    </row>
    <row r="235" spans="2:9" ht="15.6" customHeight="1">
      <c r="B235" s="187"/>
      <c r="C235" s="102" t="s">
        <v>474</v>
      </c>
      <c r="D235" s="20" t="s">
        <v>475</v>
      </c>
      <c r="E235" s="16"/>
      <c r="F235" s="86">
        <v>180</v>
      </c>
      <c r="G235" s="66">
        <v>0</v>
      </c>
      <c r="H235" s="12"/>
      <c r="I235" s="95">
        <f t="shared" ref="I235" si="13">SUM(F235*G235)</f>
        <v>0</v>
      </c>
    </row>
    <row r="236" spans="2:9" ht="15.6" customHeight="1">
      <c r="B236" s="187"/>
      <c r="C236" s="102" t="s">
        <v>467</v>
      </c>
      <c r="D236" s="20" t="s">
        <v>468</v>
      </c>
      <c r="E236" s="16"/>
      <c r="F236" s="89">
        <v>488.96</v>
      </c>
      <c r="G236" s="66">
        <v>0</v>
      </c>
      <c r="H236" s="12"/>
      <c r="I236" s="95">
        <f t="shared" si="12"/>
        <v>0</v>
      </c>
    </row>
    <row r="237" spans="2:9" ht="15.6" customHeight="1">
      <c r="B237" s="187"/>
      <c r="C237" s="19">
        <v>6034</v>
      </c>
      <c r="D237" s="20" t="s">
        <v>214</v>
      </c>
      <c r="E237" s="16"/>
      <c r="F237" s="86">
        <v>80.66</v>
      </c>
      <c r="G237" s="66">
        <v>0</v>
      </c>
      <c r="H237" s="12"/>
      <c r="I237" s="95">
        <f t="shared" si="12"/>
        <v>0</v>
      </c>
    </row>
    <row r="238" spans="2:9" ht="15.6" customHeight="1">
      <c r="B238" s="187"/>
      <c r="C238" s="19">
        <v>6051</v>
      </c>
      <c r="D238" s="20" t="s">
        <v>469</v>
      </c>
      <c r="E238" s="16"/>
      <c r="F238" s="86">
        <v>120</v>
      </c>
      <c r="G238" s="66">
        <v>0</v>
      </c>
      <c r="H238" s="12"/>
      <c r="I238" s="95">
        <f t="shared" si="12"/>
        <v>0</v>
      </c>
    </row>
    <row r="239" spans="2:9" ht="15.6" customHeight="1">
      <c r="B239" s="187"/>
      <c r="C239" s="19">
        <v>6052</v>
      </c>
      <c r="D239" s="20" t="s">
        <v>473</v>
      </c>
      <c r="E239" s="16"/>
      <c r="F239" s="86">
        <v>550</v>
      </c>
      <c r="G239" s="66">
        <v>0</v>
      </c>
      <c r="H239" s="12"/>
      <c r="I239" s="95">
        <f t="shared" si="12"/>
        <v>0</v>
      </c>
    </row>
    <row r="240" spans="2:9" ht="15.6" customHeight="1">
      <c r="B240" s="187"/>
      <c r="C240" s="19">
        <v>6050</v>
      </c>
      <c r="D240" s="20" t="s">
        <v>470</v>
      </c>
      <c r="E240" s="16"/>
      <c r="F240" s="86">
        <v>140</v>
      </c>
      <c r="G240" s="66">
        <v>0</v>
      </c>
      <c r="H240" s="12"/>
      <c r="I240" s="95">
        <f t="shared" si="12"/>
        <v>0</v>
      </c>
    </row>
    <row r="241" spans="2:12" ht="15.6" customHeight="1">
      <c r="B241" s="187"/>
      <c r="C241" s="19">
        <v>6057</v>
      </c>
      <c r="D241" s="20" t="s">
        <v>471</v>
      </c>
      <c r="E241" s="16"/>
      <c r="F241" s="86">
        <v>250</v>
      </c>
      <c r="G241" s="66">
        <v>0</v>
      </c>
      <c r="H241" s="12"/>
      <c r="I241" s="95">
        <f t="shared" si="12"/>
        <v>0</v>
      </c>
    </row>
    <row r="242" spans="2:12" ht="15.6">
      <c r="B242" s="187"/>
      <c r="C242" s="102" t="s">
        <v>450</v>
      </c>
      <c r="D242" s="20" t="s">
        <v>419</v>
      </c>
      <c r="E242" s="16"/>
      <c r="F242" s="86">
        <v>51.85</v>
      </c>
      <c r="G242" s="66">
        <v>0</v>
      </c>
      <c r="H242" s="12"/>
      <c r="I242" s="95">
        <f t="shared" si="12"/>
        <v>0</v>
      </c>
    </row>
    <row r="243" spans="2:12" ht="15.6">
      <c r="B243" s="187"/>
      <c r="C243" s="19">
        <v>6019</v>
      </c>
      <c r="D243" s="20" t="s">
        <v>472</v>
      </c>
      <c r="E243" s="16"/>
      <c r="F243" s="86">
        <v>10</v>
      </c>
      <c r="G243" s="66">
        <v>0</v>
      </c>
      <c r="H243" s="12"/>
      <c r="I243" s="95">
        <f t="shared" si="12"/>
        <v>0</v>
      </c>
    </row>
    <row r="244" spans="2:12" ht="16.2" thickBot="1">
      <c r="B244" s="187"/>
      <c r="C244" s="19">
        <v>9087</v>
      </c>
      <c r="D244" s="20" t="s">
        <v>382</v>
      </c>
      <c r="E244" s="16"/>
      <c r="F244" s="88">
        <v>488.96</v>
      </c>
      <c r="G244" s="66">
        <v>0</v>
      </c>
      <c r="H244" s="12"/>
      <c r="I244" s="95">
        <f t="shared" si="12"/>
        <v>0</v>
      </c>
    </row>
    <row r="245" spans="2:12" ht="15" thickBot="1"/>
    <row r="246" spans="2:12">
      <c r="G246" s="204" t="s">
        <v>221</v>
      </c>
      <c r="H246" s="205"/>
      <c r="I246" s="61">
        <f>SUM(I23:I140)</f>
        <v>0</v>
      </c>
      <c r="K246" s="54" t="s">
        <v>296</v>
      </c>
      <c r="L246" s="54"/>
    </row>
    <row r="247" spans="2:12" ht="15" thickBot="1">
      <c r="G247" s="175" t="s">
        <v>233</v>
      </c>
      <c r="H247" s="176"/>
      <c r="I247" s="62">
        <f>SUM(I145:I244)</f>
        <v>0</v>
      </c>
      <c r="K247" t="s">
        <v>228</v>
      </c>
      <c r="L247" t="s">
        <v>297</v>
      </c>
    </row>
    <row r="248" spans="2:12" ht="15" thickBot="1">
      <c r="G248" s="113" t="s">
        <v>223</v>
      </c>
      <c r="H248" s="144"/>
      <c r="I248" s="63">
        <v>0</v>
      </c>
      <c r="K248" t="s">
        <v>229</v>
      </c>
      <c r="L248" t="s">
        <v>298</v>
      </c>
    </row>
    <row r="249" spans="2:12">
      <c r="G249" s="175" t="s">
        <v>155</v>
      </c>
      <c r="H249" s="203"/>
      <c r="I249" s="62">
        <f>SUM(I246,I247,I248)*100/115</f>
        <v>0</v>
      </c>
      <c r="K249" t="s">
        <v>230</v>
      </c>
      <c r="L249" t="s">
        <v>299</v>
      </c>
    </row>
    <row r="250" spans="2:12" ht="15" thickBot="1">
      <c r="G250" s="193" t="s">
        <v>387</v>
      </c>
      <c r="H250" s="194"/>
      <c r="I250" s="64">
        <f>SUM(I249)*15/100</f>
        <v>0</v>
      </c>
      <c r="K250" s="54"/>
    </row>
    <row r="251" spans="2:12" ht="15" thickBot="1">
      <c r="G251" s="198" t="s">
        <v>239</v>
      </c>
      <c r="H251" s="199"/>
      <c r="I251" s="26">
        <f>SUM(I252)/1.2</f>
        <v>0</v>
      </c>
    </row>
    <row r="252" spans="2:12" ht="15" thickBot="1">
      <c r="G252" s="190" t="s">
        <v>240</v>
      </c>
      <c r="H252" s="191"/>
      <c r="I252" s="65">
        <f>SUM(I249:I250)</f>
        <v>0</v>
      </c>
    </row>
    <row r="255" spans="2:12" ht="7.8" customHeight="1"/>
    <row r="256" spans="2:12" hidden="1"/>
    <row r="257" spans="3:6" hidden="1"/>
    <row r="258" spans="3:6">
      <c r="D258" s="29" t="s">
        <v>243</v>
      </c>
      <c r="E258" s="30" t="s">
        <v>242</v>
      </c>
      <c r="F258" t="s">
        <v>264</v>
      </c>
    </row>
    <row r="259" spans="3:6">
      <c r="D259" s="28"/>
      <c r="E259" s="37"/>
      <c r="F259" t="s">
        <v>265</v>
      </c>
    </row>
    <row r="260" spans="3:6" ht="15.6" customHeight="1">
      <c r="C260" s="180" t="s">
        <v>247</v>
      </c>
      <c r="D260" s="28" t="s">
        <v>245</v>
      </c>
      <c r="E260" s="34"/>
    </row>
    <row r="261" spans="3:6">
      <c r="C261" s="181"/>
      <c r="D261" s="28" t="s">
        <v>253</v>
      </c>
      <c r="E261" s="34"/>
    </row>
    <row r="262" spans="3:6">
      <c r="C262" s="181"/>
      <c r="D262" s="28" t="s">
        <v>246</v>
      </c>
      <c r="E262" s="34"/>
    </row>
    <row r="263" spans="3:6">
      <c r="C263" s="182"/>
      <c r="D263" s="28" t="s">
        <v>262</v>
      </c>
      <c r="E263" s="34"/>
    </row>
  </sheetData>
  <sheetProtection sheet="1" selectLockedCells="1"/>
  <mergeCells count="50">
    <mergeCell ref="G2:I2"/>
    <mergeCell ref="G3:H3"/>
    <mergeCell ref="G4:H4"/>
    <mergeCell ref="G5:H5"/>
    <mergeCell ref="B7:E7"/>
    <mergeCell ref="G7:I7"/>
    <mergeCell ref="G9:G10"/>
    <mergeCell ref="H15:I15"/>
    <mergeCell ref="H16:I16"/>
    <mergeCell ref="B18:I18"/>
    <mergeCell ref="G11:G13"/>
    <mergeCell ref="H11:I13"/>
    <mergeCell ref="H9:I10"/>
    <mergeCell ref="H14:I14"/>
    <mergeCell ref="B9:E16"/>
    <mergeCell ref="B136:B140"/>
    <mergeCell ref="B145:B149"/>
    <mergeCell ref="G19:I19"/>
    <mergeCell ref="B50:B74"/>
    <mergeCell ref="B46:B48"/>
    <mergeCell ref="B110:B114"/>
    <mergeCell ref="B21:I21"/>
    <mergeCell ref="B76:B82"/>
    <mergeCell ref="B19:C19"/>
    <mergeCell ref="B84:B100"/>
    <mergeCell ref="B103:B108"/>
    <mergeCell ref="B36:B44"/>
    <mergeCell ref="B23:B34"/>
    <mergeCell ref="D19:F19"/>
    <mergeCell ref="G246:H246"/>
    <mergeCell ref="B220:B230"/>
    <mergeCell ref="B207:B218"/>
    <mergeCell ref="B151:B155"/>
    <mergeCell ref="B174:B195"/>
    <mergeCell ref="G247:H247"/>
    <mergeCell ref="B116:B130"/>
    <mergeCell ref="B132:B134"/>
    <mergeCell ref="C260:C263"/>
    <mergeCell ref="B141:I141"/>
    <mergeCell ref="B143:I143"/>
    <mergeCell ref="B232:B244"/>
    <mergeCell ref="B142:I142"/>
    <mergeCell ref="B157:B168"/>
    <mergeCell ref="G252:H252"/>
    <mergeCell ref="B170:B172"/>
    <mergeCell ref="G250:H250"/>
    <mergeCell ref="B197:B205"/>
    <mergeCell ref="G251:H251"/>
    <mergeCell ref="C163:C165"/>
    <mergeCell ref="G249:H249"/>
  </mergeCells>
  <dataValidations count="1">
    <dataValidation type="list" allowBlank="1" showInputMessage="1" showErrorMessage="1" sqref="I248" xr:uid="{00000000-0002-0000-0000-000000000000}">
      <formula1>INDIRECT($H$248)</formula1>
    </dataValidation>
  </dataValidations>
  <pageMargins left="0.7" right="0.7" top="0.75" bottom="0.75" header="0.3" footer="0.3"/>
  <pageSetup paperSize="9" scale="54" fitToHeight="0" orientation="portrait" r:id="rId1"/>
  <rowBreaks count="3" manualBreakCount="3">
    <brk id="74" max="9" man="1"/>
    <brk id="141" max="9" man="1"/>
    <brk id="205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62EED26-2B9B-41D6-83A7-31E9C659E13A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E259:E263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511FC-B5C9-4E9D-BA4F-356C929685D6}">
  <sheetPr>
    <pageSetUpPr fitToPage="1"/>
  </sheetPr>
  <dimension ref="B1:R302"/>
  <sheetViews>
    <sheetView zoomScaleNormal="100" workbookViewId="0">
      <selection activeCell="P246" sqref="P246"/>
    </sheetView>
  </sheetViews>
  <sheetFormatPr defaultRowHeight="14.4"/>
  <cols>
    <col min="1" max="1" width="3.21875" customWidth="1"/>
    <col min="2" max="2" width="11.21875" customWidth="1"/>
    <col min="3" max="3" width="14.77734375" customWidth="1"/>
    <col min="4" max="4" width="67.109375" customWidth="1"/>
    <col min="5" max="5" width="11.33203125" bestFit="1" customWidth="1"/>
    <col min="6" max="6" width="13" style="22" customWidth="1"/>
    <col min="7" max="7" width="21" customWidth="1"/>
    <col min="8" max="8" width="13.77734375" customWidth="1"/>
    <col min="9" max="9" width="18.6640625" bestFit="1" customWidth="1"/>
    <col min="10" max="10" width="5.44140625" customWidth="1"/>
    <col min="11" max="11" width="42.109375" customWidth="1"/>
    <col min="12" max="12" width="13.44140625" customWidth="1"/>
  </cols>
  <sheetData>
    <row r="1" spans="2:9" ht="15" thickBot="1"/>
    <row r="2" spans="2:9" ht="23.4">
      <c r="G2" s="239" t="s">
        <v>263</v>
      </c>
      <c r="H2" s="240"/>
      <c r="I2" s="241"/>
    </row>
    <row r="3" spans="2:9" ht="15.6">
      <c r="G3" s="242" t="s">
        <v>238</v>
      </c>
      <c r="H3" s="243"/>
      <c r="I3" s="32"/>
    </row>
    <row r="4" spans="2:9" ht="15.6">
      <c r="G4" s="242" t="s">
        <v>261</v>
      </c>
      <c r="H4" s="243"/>
      <c r="I4" s="32"/>
    </row>
    <row r="5" spans="2:9" ht="16.2" thickBot="1">
      <c r="G5" s="244" t="s">
        <v>1</v>
      </c>
      <c r="H5" s="245"/>
      <c r="I5" s="33"/>
    </row>
    <row r="6" spans="2:9" ht="15" thickBot="1"/>
    <row r="7" spans="2:9" ht="16.2" thickBot="1">
      <c r="B7" s="246" t="s">
        <v>148</v>
      </c>
      <c r="C7" s="247"/>
      <c r="D7" s="248"/>
      <c r="E7" s="249"/>
      <c r="G7" s="250" t="s">
        <v>256</v>
      </c>
      <c r="H7" s="251"/>
      <c r="I7" s="252"/>
    </row>
    <row r="8" spans="2:9" ht="16.2" thickBot="1">
      <c r="B8" s="143"/>
      <c r="C8" s="143"/>
      <c r="D8" s="143"/>
      <c r="E8" s="143"/>
      <c r="G8" s="107"/>
      <c r="H8" s="107"/>
      <c r="I8" s="107"/>
    </row>
    <row r="9" spans="2:9" ht="14.4" customHeight="1">
      <c r="B9" s="230" t="s">
        <v>255</v>
      </c>
      <c r="C9" s="231"/>
      <c r="D9" s="231"/>
      <c r="E9" s="232"/>
      <c r="G9" s="27" t="s">
        <v>257</v>
      </c>
      <c r="H9" s="273"/>
      <c r="I9" s="274"/>
    </row>
    <row r="10" spans="2:9" ht="14.4" customHeight="1">
      <c r="B10" s="233"/>
      <c r="C10" s="234"/>
      <c r="D10" s="234"/>
      <c r="E10" s="235"/>
      <c r="G10" s="266" t="s">
        <v>241</v>
      </c>
      <c r="H10" s="267"/>
      <c r="I10" s="268"/>
    </row>
    <row r="11" spans="2:9" ht="14.4" customHeight="1">
      <c r="B11" s="233"/>
      <c r="C11" s="234"/>
      <c r="D11" s="234"/>
      <c r="E11" s="235"/>
      <c r="G11" s="217"/>
      <c r="H11" s="269"/>
      <c r="I11" s="270"/>
    </row>
    <row r="12" spans="2:9" ht="14.4" customHeight="1">
      <c r="B12" s="233"/>
      <c r="C12" s="234"/>
      <c r="D12" s="234"/>
      <c r="E12" s="235"/>
      <c r="G12" s="31" t="s">
        <v>252</v>
      </c>
      <c r="H12" s="271"/>
      <c r="I12" s="272"/>
    </row>
    <row r="13" spans="2:9" ht="14.4" customHeight="1">
      <c r="B13" s="233"/>
      <c r="C13" s="234"/>
      <c r="D13" s="234"/>
      <c r="E13" s="235"/>
      <c r="G13" s="31" t="s">
        <v>2</v>
      </c>
      <c r="H13" s="264" t="s">
        <v>260</v>
      </c>
      <c r="I13" s="265"/>
    </row>
    <row r="14" spans="2:9" ht="14.4" customHeight="1">
      <c r="B14" s="233"/>
      <c r="C14" s="234"/>
      <c r="D14" s="234"/>
      <c r="E14" s="235"/>
      <c r="G14" s="4" t="s">
        <v>3</v>
      </c>
      <c r="H14" s="212"/>
      <c r="I14" s="281"/>
    </row>
    <row r="15" spans="2:9" ht="14.4" customHeight="1">
      <c r="B15" s="233"/>
      <c r="C15" s="234"/>
      <c r="D15" s="234"/>
      <c r="E15" s="235"/>
      <c r="G15" s="4" t="s">
        <v>4</v>
      </c>
      <c r="H15" s="212"/>
      <c r="I15" s="281"/>
    </row>
    <row r="16" spans="2:9" ht="15" customHeight="1" thickBot="1">
      <c r="B16" s="236"/>
      <c r="C16" s="237"/>
      <c r="D16" s="237"/>
      <c r="E16" s="238"/>
      <c r="G16" s="141" t="s">
        <v>5</v>
      </c>
      <c r="H16" s="279"/>
      <c r="I16" s="280"/>
    </row>
    <row r="17" spans="2:10" ht="15.6">
      <c r="B17" s="140"/>
      <c r="C17" s="140"/>
      <c r="D17" s="140"/>
      <c r="E17" s="140"/>
      <c r="G17" s="110"/>
      <c r="H17" s="107"/>
      <c r="I17" s="107"/>
    </row>
    <row r="18" spans="2:10" ht="15.6">
      <c r="B18" s="222" t="s">
        <v>236</v>
      </c>
      <c r="C18" s="222"/>
      <c r="D18" s="222"/>
      <c r="E18" s="222"/>
      <c r="F18" s="222"/>
      <c r="G18" s="222"/>
      <c r="H18" s="222"/>
      <c r="I18" s="222"/>
    </row>
    <row r="19" spans="2:10">
      <c r="B19" s="212"/>
      <c r="C19" s="212"/>
      <c r="D19" s="213"/>
      <c r="E19" s="214"/>
      <c r="F19" s="215"/>
      <c r="G19" s="208" t="s">
        <v>254</v>
      </c>
      <c r="H19" s="208"/>
      <c r="I19" s="208"/>
    </row>
    <row r="21" spans="2:10" ht="18">
      <c r="B21" s="211" t="s">
        <v>219</v>
      </c>
      <c r="C21" s="211"/>
      <c r="D21" s="211"/>
      <c r="E21" s="211"/>
      <c r="F21" s="211"/>
      <c r="G21" s="211"/>
      <c r="H21" s="211"/>
      <c r="I21" s="211"/>
    </row>
    <row r="22" spans="2:10" ht="15.6">
      <c r="B22" s="10" t="s">
        <v>6</v>
      </c>
      <c r="C22" s="10" t="s">
        <v>7</v>
      </c>
      <c r="D22" s="21" t="s">
        <v>8</v>
      </c>
      <c r="E22" s="11" t="s">
        <v>0</v>
      </c>
      <c r="F22" s="51" t="s">
        <v>9</v>
      </c>
      <c r="G22" s="12" t="s">
        <v>141</v>
      </c>
      <c r="H22" s="58" t="s">
        <v>142</v>
      </c>
      <c r="I22" s="12" t="s">
        <v>143</v>
      </c>
      <c r="J22" s="114"/>
    </row>
    <row r="23" spans="2:10" ht="15.6" customHeight="1">
      <c r="B23" s="179" t="s">
        <v>10</v>
      </c>
      <c r="C23" s="13" t="s">
        <v>11</v>
      </c>
      <c r="D23" s="14" t="s">
        <v>12</v>
      </c>
      <c r="E23" s="15">
        <v>2</v>
      </c>
      <c r="F23" s="80">
        <v>7280.6212500000001</v>
      </c>
      <c r="G23" s="131">
        <v>0</v>
      </c>
      <c r="H23" s="15">
        <f t="shared" ref="H23:H34" si="0">SUM(E23*G23)</f>
        <v>0</v>
      </c>
      <c r="I23" s="71">
        <f t="shared" ref="I23:I34" si="1">SUM(F23*G23)</f>
        <v>0</v>
      </c>
      <c r="J23" s="130"/>
    </row>
    <row r="24" spans="2:10" ht="15.6">
      <c r="B24" s="177"/>
      <c r="C24" s="13" t="s">
        <v>13</v>
      </c>
      <c r="D24" s="14" t="s">
        <v>14</v>
      </c>
      <c r="E24" s="15">
        <v>2</v>
      </c>
      <c r="F24" s="81">
        <v>7280.6212500000001</v>
      </c>
      <c r="G24" s="131">
        <v>0</v>
      </c>
      <c r="H24" s="15">
        <f t="shared" si="0"/>
        <v>0</v>
      </c>
      <c r="I24" s="71">
        <f t="shared" si="1"/>
        <v>0</v>
      </c>
      <c r="J24" s="130"/>
    </row>
    <row r="25" spans="2:10" ht="15.6">
      <c r="B25" s="177"/>
      <c r="C25" s="13" t="s">
        <v>15</v>
      </c>
      <c r="D25" s="14" t="s">
        <v>352</v>
      </c>
      <c r="E25" s="15">
        <v>1</v>
      </c>
      <c r="F25" s="81">
        <v>3712.41275</v>
      </c>
      <c r="G25" s="131">
        <v>0</v>
      </c>
      <c r="H25" s="15">
        <f t="shared" si="0"/>
        <v>0</v>
      </c>
      <c r="I25" s="71">
        <f t="shared" si="1"/>
        <v>0</v>
      </c>
      <c r="J25" s="130"/>
    </row>
    <row r="26" spans="2:10" ht="15.6">
      <c r="B26" s="177"/>
      <c r="C26" s="13" t="s">
        <v>442</v>
      </c>
      <c r="D26" s="14" t="s">
        <v>443</v>
      </c>
      <c r="E26" s="15">
        <v>0.33400000000000002</v>
      </c>
      <c r="F26" s="80">
        <v>1140.087</v>
      </c>
      <c r="G26" s="131">
        <v>0</v>
      </c>
      <c r="H26" s="15">
        <f t="shared" si="0"/>
        <v>0</v>
      </c>
      <c r="I26" s="71">
        <f t="shared" si="1"/>
        <v>0</v>
      </c>
      <c r="J26" s="130"/>
    </row>
    <row r="27" spans="2:10" ht="15.6">
      <c r="B27" s="177"/>
      <c r="C27" s="13" t="s">
        <v>441</v>
      </c>
      <c r="D27" s="14" t="s">
        <v>443</v>
      </c>
      <c r="E27" s="15">
        <v>0.33400000000000002</v>
      </c>
      <c r="F27" s="81">
        <v>1140.087</v>
      </c>
      <c r="G27" s="131">
        <v>0</v>
      </c>
      <c r="H27" s="15">
        <f t="shared" si="0"/>
        <v>0</v>
      </c>
      <c r="I27" s="71">
        <f t="shared" si="1"/>
        <v>0</v>
      </c>
      <c r="J27" s="130"/>
    </row>
    <row r="28" spans="2:10" ht="15.6">
      <c r="B28" s="177"/>
      <c r="C28" s="13" t="s">
        <v>451</v>
      </c>
      <c r="D28" s="14" t="s">
        <v>453</v>
      </c>
      <c r="E28" s="15">
        <v>0.33400000000000002</v>
      </c>
      <c r="F28" s="81">
        <v>1140.087</v>
      </c>
      <c r="G28" s="131">
        <v>0</v>
      </c>
      <c r="H28" s="15">
        <f t="shared" si="0"/>
        <v>0</v>
      </c>
      <c r="I28" s="71">
        <f t="shared" si="1"/>
        <v>0</v>
      </c>
      <c r="J28" s="130"/>
    </row>
    <row r="29" spans="2:10" ht="15.6">
      <c r="B29" s="177"/>
      <c r="C29" s="13" t="s">
        <v>420</v>
      </c>
      <c r="D29" s="14" t="s">
        <v>421</v>
      </c>
      <c r="E29" s="15">
        <v>1.516</v>
      </c>
      <c r="F29" s="80">
        <v>5487.2479999999996</v>
      </c>
      <c r="G29" s="131">
        <v>0</v>
      </c>
      <c r="H29" s="15">
        <f t="shared" si="0"/>
        <v>0</v>
      </c>
      <c r="I29" s="71">
        <f t="shared" si="1"/>
        <v>0</v>
      </c>
      <c r="J29" s="130"/>
    </row>
    <row r="30" spans="2:10" ht="15.6">
      <c r="B30" s="177"/>
      <c r="C30" s="13" t="s">
        <v>16</v>
      </c>
      <c r="D30" s="14" t="s">
        <v>17</v>
      </c>
      <c r="E30" s="15">
        <v>1</v>
      </c>
      <c r="F30" s="81">
        <v>3684.6057499999997</v>
      </c>
      <c r="G30" s="131">
        <v>0</v>
      </c>
      <c r="H30" s="15">
        <f t="shared" si="0"/>
        <v>0</v>
      </c>
      <c r="I30" s="71">
        <f t="shared" si="1"/>
        <v>0</v>
      </c>
      <c r="J30" s="130"/>
    </row>
    <row r="31" spans="2:10" ht="15.6">
      <c r="B31" s="177"/>
      <c r="C31" s="13" t="s">
        <v>275</v>
      </c>
      <c r="D31" s="14" t="s">
        <v>353</v>
      </c>
      <c r="E31" s="15">
        <v>0.58599999999999997</v>
      </c>
      <c r="F31" s="81">
        <v>2155.3989999999999</v>
      </c>
      <c r="G31" s="131">
        <v>0</v>
      </c>
      <c r="H31" s="15">
        <f t="shared" si="0"/>
        <v>0</v>
      </c>
      <c r="I31" s="71">
        <f t="shared" si="1"/>
        <v>0</v>
      </c>
      <c r="J31" s="130"/>
    </row>
    <row r="32" spans="2:10" ht="15.6">
      <c r="B32" s="177"/>
      <c r="C32" s="13" t="s">
        <v>276</v>
      </c>
      <c r="D32" s="14" t="s">
        <v>354</v>
      </c>
      <c r="E32" s="15">
        <v>0.58599999999999997</v>
      </c>
      <c r="F32" s="80">
        <v>2155.3989999999999</v>
      </c>
      <c r="G32" s="131">
        <v>0</v>
      </c>
      <c r="H32" s="15">
        <f t="shared" si="0"/>
        <v>0</v>
      </c>
      <c r="I32" s="71">
        <f t="shared" si="1"/>
        <v>0</v>
      </c>
      <c r="J32" s="130"/>
    </row>
    <row r="33" spans="2:10" ht="15.6">
      <c r="B33" s="177"/>
      <c r="C33" s="13" t="s">
        <v>277</v>
      </c>
      <c r="D33" s="14" t="s">
        <v>355</v>
      </c>
      <c r="E33" s="15">
        <v>0.48199999999999998</v>
      </c>
      <c r="F33" s="81">
        <v>1776.9742499999998</v>
      </c>
      <c r="G33" s="131">
        <v>0</v>
      </c>
      <c r="H33" s="15">
        <f t="shared" si="0"/>
        <v>0</v>
      </c>
      <c r="I33" s="71">
        <f t="shared" si="1"/>
        <v>0</v>
      </c>
      <c r="J33" s="130"/>
    </row>
    <row r="34" spans="2:10" ht="15.6">
      <c r="B34" s="178"/>
      <c r="C34" s="13" t="s">
        <v>278</v>
      </c>
      <c r="D34" s="14" t="s">
        <v>356</v>
      </c>
      <c r="E34" s="15">
        <v>0.48199999999999998</v>
      </c>
      <c r="F34" s="81">
        <v>1776.9742499999998</v>
      </c>
      <c r="G34" s="131">
        <v>0</v>
      </c>
      <c r="H34" s="15">
        <f t="shared" si="0"/>
        <v>0</v>
      </c>
      <c r="I34" s="71">
        <f t="shared" si="1"/>
        <v>0</v>
      </c>
      <c r="J34" s="130"/>
    </row>
    <row r="35" spans="2:10" ht="15.6">
      <c r="B35" s="10" t="s">
        <v>6</v>
      </c>
      <c r="C35" s="10" t="s">
        <v>7</v>
      </c>
      <c r="D35" s="21" t="s">
        <v>8</v>
      </c>
      <c r="E35" s="11" t="s">
        <v>0</v>
      </c>
      <c r="F35" s="51" t="s">
        <v>9</v>
      </c>
      <c r="G35" s="59" t="s">
        <v>141</v>
      </c>
      <c r="H35" s="58" t="s">
        <v>142</v>
      </c>
      <c r="I35" s="12" t="s">
        <v>143</v>
      </c>
      <c r="J35" s="130"/>
    </row>
    <row r="36" spans="2:10" ht="15.6">
      <c r="B36" s="177"/>
      <c r="C36" s="13" t="s">
        <v>18</v>
      </c>
      <c r="D36" s="14" t="s">
        <v>357</v>
      </c>
      <c r="E36" s="15">
        <v>0.14599999999999999</v>
      </c>
      <c r="F36" s="81">
        <v>548.11874999999998</v>
      </c>
      <c r="G36" s="131">
        <v>0</v>
      </c>
      <c r="H36" s="15">
        <f t="shared" ref="H36:H44" si="2">SUM(E36*G36)</f>
        <v>0</v>
      </c>
      <c r="I36" s="71">
        <f t="shared" ref="I36:I44" si="3">SUM(F36*G36)</f>
        <v>0</v>
      </c>
      <c r="J36" s="130"/>
    </row>
    <row r="37" spans="2:10" ht="15.6">
      <c r="B37" s="177"/>
      <c r="C37" s="13" t="s">
        <v>19</v>
      </c>
      <c r="D37" s="14" t="s">
        <v>20</v>
      </c>
      <c r="E37" s="15">
        <v>7.0999999999999994E-2</v>
      </c>
      <c r="F37" s="81">
        <v>258.64074999999997</v>
      </c>
      <c r="G37" s="131">
        <v>0</v>
      </c>
      <c r="H37" s="15">
        <f t="shared" si="2"/>
        <v>0</v>
      </c>
      <c r="I37" s="71">
        <f t="shared" si="3"/>
        <v>0</v>
      </c>
      <c r="J37" s="130"/>
    </row>
    <row r="38" spans="2:10" ht="15.6">
      <c r="B38" s="177"/>
      <c r="C38" s="13" t="s">
        <v>21</v>
      </c>
      <c r="D38" s="14" t="s">
        <v>22</v>
      </c>
      <c r="E38" s="15">
        <v>9.6000000000000002E-2</v>
      </c>
      <c r="F38" s="81">
        <v>345.62674999999996</v>
      </c>
      <c r="G38" s="131">
        <v>0</v>
      </c>
      <c r="H38" s="15">
        <f t="shared" si="2"/>
        <v>0</v>
      </c>
      <c r="I38" s="71">
        <f t="shared" si="3"/>
        <v>0</v>
      </c>
      <c r="J38" s="130"/>
    </row>
    <row r="39" spans="2:10" ht="15.6">
      <c r="B39" s="177"/>
      <c r="C39" s="13" t="s">
        <v>23</v>
      </c>
      <c r="D39" s="14" t="s">
        <v>24</v>
      </c>
      <c r="E39" s="15">
        <v>1.9E-2</v>
      </c>
      <c r="F39" s="81">
        <v>68.982749999999996</v>
      </c>
      <c r="G39" s="131">
        <v>0</v>
      </c>
      <c r="H39" s="15">
        <f t="shared" si="2"/>
        <v>0</v>
      </c>
      <c r="I39" s="71">
        <f t="shared" si="3"/>
        <v>0</v>
      </c>
      <c r="J39" s="130"/>
    </row>
    <row r="40" spans="2:10" ht="15.6">
      <c r="B40" s="177"/>
      <c r="C40" s="13" t="s">
        <v>25</v>
      </c>
      <c r="D40" s="14" t="s">
        <v>26</v>
      </c>
      <c r="E40" s="15">
        <v>1.9E-2</v>
      </c>
      <c r="F40" s="81">
        <v>68.982749999999996</v>
      </c>
      <c r="G40" s="131">
        <v>0</v>
      </c>
      <c r="H40" s="15">
        <f t="shared" si="2"/>
        <v>0</v>
      </c>
      <c r="I40" s="71">
        <f t="shared" si="3"/>
        <v>0</v>
      </c>
      <c r="J40" s="130"/>
    </row>
    <row r="41" spans="2:10" ht="15.6">
      <c r="B41" s="177"/>
      <c r="C41" s="13" t="s">
        <v>389</v>
      </c>
      <c r="D41" s="14" t="s">
        <v>457</v>
      </c>
      <c r="E41" s="15">
        <v>0.10199999999999999</v>
      </c>
      <c r="F41" s="81">
        <v>383.41575</v>
      </c>
      <c r="G41" s="131">
        <v>0</v>
      </c>
      <c r="H41" s="15">
        <f t="shared" si="2"/>
        <v>0</v>
      </c>
      <c r="I41" s="71">
        <f t="shared" si="3"/>
        <v>0</v>
      </c>
      <c r="J41" s="130"/>
    </row>
    <row r="42" spans="2:10" ht="15.6">
      <c r="B42" s="177"/>
      <c r="C42" s="13" t="s">
        <v>452</v>
      </c>
      <c r="D42" s="14" t="s">
        <v>458</v>
      </c>
      <c r="E42" s="15">
        <v>0.36</v>
      </c>
      <c r="F42" s="81">
        <v>1349.3746428571428</v>
      </c>
      <c r="G42" s="131">
        <v>0</v>
      </c>
      <c r="H42" s="15">
        <f t="shared" si="2"/>
        <v>0</v>
      </c>
      <c r="I42" s="71">
        <f t="shared" si="3"/>
        <v>0</v>
      </c>
      <c r="J42" s="130"/>
    </row>
    <row r="43" spans="2:10" ht="15.6">
      <c r="B43" s="177"/>
      <c r="C43" s="13" t="s">
        <v>390</v>
      </c>
      <c r="D43" s="14" t="s">
        <v>459</v>
      </c>
      <c r="E43" s="15">
        <v>0.10199999999999999</v>
      </c>
      <c r="F43" s="81">
        <v>383.41575</v>
      </c>
      <c r="G43" s="131">
        <v>0</v>
      </c>
      <c r="H43" s="15">
        <f t="shared" si="2"/>
        <v>0</v>
      </c>
      <c r="I43" s="71">
        <f t="shared" si="3"/>
        <v>0</v>
      </c>
      <c r="J43" s="130"/>
    </row>
    <row r="44" spans="2:10" ht="15.6">
      <c r="B44" s="178"/>
      <c r="C44" s="13" t="s">
        <v>391</v>
      </c>
      <c r="D44" s="14" t="s">
        <v>460</v>
      </c>
      <c r="E44" s="15">
        <v>0.1</v>
      </c>
      <c r="F44" s="81">
        <v>373.61200000000002</v>
      </c>
      <c r="G44" s="131">
        <v>0</v>
      </c>
      <c r="H44" s="15">
        <f t="shared" si="2"/>
        <v>0</v>
      </c>
      <c r="I44" s="71">
        <f t="shared" si="3"/>
        <v>0</v>
      </c>
      <c r="J44" s="130"/>
    </row>
    <row r="45" spans="2:10" ht="16.2" thickBot="1">
      <c r="B45" s="10" t="s">
        <v>6</v>
      </c>
      <c r="C45" s="10" t="s">
        <v>7</v>
      </c>
      <c r="D45" s="21" t="s">
        <v>8</v>
      </c>
      <c r="E45" s="11" t="s">
        <v>0</v>
      </c>
      <c r="F45" s="51" t="s">
        <v>9</v>
      </c>
      <c r="G45" s="59" t="s">
        <v>141</v>
      </c>
      <c r="H45" s="58" t="s">
        <v>142</v>
      </c>
      <c r="I45" s="12" t="s">
        <v>143</v>
      </c>
      <c r="J45" s="130"/>
    </row>
    <row r="46" spans="2:10" ht="15.6" customHeight="1">
      <c r="B46" s="209" t="s">
        <v>27</v>
      </c>
      <c r="C46" s="13" t="s">
        <v>28</v>
      </c>
      <c r="D46" s="14" t="s">
        <v>383</v>
      </c>
      <c r="E46" s="15">
        <v>6.2E-2</v>
      </c>
      <c r="F46" s="83">
        <v>224.41674999999995</v>
      </c>
      <c r="G46" s="131">
        <v>0</v>
      </c>
      <c r="H46" s="15">
        <f>SUM(E46*G46)</f>
        <v>0</v>
      </c>
      <c r="I46" s="71">
        <f>SUM(F46*G46)</f>
        <v>0</v>
      </c>
      <c r="J46" s="130"/>
    </row>
    <row r="47" spans="2:10" ht="15.6">
      <c r="B47" s="210"/>
      <c r="C47" s="13" t="s">
        <v>29</v>
      </c>
      <c r="D47" s="14" t="s">
        <v>384</v>
      </c>
      <c r="E47" s="15">
        <v>0.129</v>
      </c>
      <c r="F47" s="81">
        <v>469.33224999999987</v>
      </c>
      <c r="G47" s="131">
        <v>0</v>
      </c>
      <c r="H47" s="15">
        <f>SUM(E47*G47)</f>
        <v>0</v>
      </c>
      <c r="I47" s="71">
        <f>SUM(F47*G47)</f>
        <v>0</v>
      </c>
      <c r="J47" s="130"/>
    </row>
    <row r="48" spans="2:10" ht="15.6">
      <c r="B48" s="210"/>
      <c r="C48" s="13" t="s">
        <v>30</v>
      </c>
      <c r="D48" s="14" t="s">
        <v>31</v>
      </c>
      <c r="E48" s="15">
        <v>0.13300000000000001</v>
      </c>
      <c r="F48" s="81">
        <v>485.553</v>
      </c>
      <c r="G48" s="131">
        <v>0</v>
      </c>
      <c r="H48" s="15">
        <f>SUM(E48*G48)</f>
        <v>0</v>
      </c>
      <c r="I48" s="71">
        <f>SUM(F48*G48)</f>
        <v>0</v>
      </c>
      <c r="J48" s="130"/>
    </row>
    <row r="49" spans="2:10" ht="16.2" thickBot="1">
      <c r="B49" s="10" t="s">
        <v>6</v>
      </c>
      <c r="C49" s="10" t="s">
        <v>7</v>
      </c>
      <c r="D49" s="21" t="s">
        <v>8</v>
      </c>
      <c r="E49" s="11" t="s">
        <v>0</v>
      </c>
      <c r="F49" s="51" t="s">
        <v>9</v>
      </c>
      <c r="G49" s="59" t="s">
        <v>141</v>
      </c>
      <c r="H49" s="58" t="s">
        <v>142</v>
      </c>
      <c r="I49" s="12" t="s">
        <v>143</v>
      </c>
      <c r="J49" s="130"/>
    </row>
    <row r="50" spans="2:10" ht="15.6" customHeight="1">
      <c r="B50" s="179" t="s">
        <v>32</v>
      </c>
      <c r="C50" s="13" t="s">
        <v>33</v>
      </c>
      <c r="D50" s="14" t="s">
        <v>34</v>
      </c>
      <c r="E50" s="15">
        <v>7.1999999999999995E-2</v>
      </c>
      <c r="F50" s="83">
        <v>260.06674999999996</v>
      </c>
      <c r="G50" s="131">
        <v>0</v>
      </c>
      <c r="H50" s="15">
        <f t="shared" ref="H50:H74" si="4">SUM(E50*G50)</f>
        <v>0</v>
      </c>
      <c r="I50" s="71">
        <f t="shared" ref="I50:I74" si="5">SUM(F50*G50)</f>
        <v>0</v>
      </c>
      <c r="J50" s="130"/>
    </row>
    <row r="51" spans="2:10" ht="15.6">
      <c r="B51" s="177"/>
      <c r="C51" s="13" t="s">
        <v>35</v>
      </c>
      <c r="D51" s="14" t="s">
        <v>36</v>
      </c>
      <c r="E51" s="15">
        <v>7.1999999999999995E-2</v>
      </c>
      <c r="F51" s="81">
        <v>260.06674999999996</v>
      </c>
      <c r="G51" s="131">
        <v>0</v>
      </c>
      <c r="H51" s="15">
        <f t="shared" si="4"/>
        <v>0</v>
      </c>
      <c r="I51" s="71">
        <f t="shared" si="5"/>
        <v>0</v>
      </c>
      <c r="J51" s="130"/>
    </row>
    <row r="52" spans="2:10" ht="15.6">
      <c r="B52" s="177"/>
      <c r="C52" s="13" t="s">
        <v>37</v>
      </c>
      <c r="D52" s="14" t="s">
        <v>38</v>
      </c>
      <c r="E52" s="15">
        <v>6.9000000000000006E-2</v>
      </c>
      <c r="F52" s="81">
        <v>251.33249999999995</v>
      </c>
      <c r="G52" s="131">
        <v>0</v>
      </c>
      <c r="H52" s="15">
        <f t="shared" si="4"/>
        <v>0</v>
      </c>
      <c r="I52" s="71">
        <f t="shared" si="5"/>
        <v>0</v>
      </c>
      <c r="J52" s="130"/>
    </row>
    <row r="53" spans="2:10" ht="15.6">
      <c r="B53" s="177"/>
      <c r="C53" s="13" t="s">
        <v>39</v>
      </c>
      <c r="D53" s="14" t="s">
        <v>40</v>
      </c>
      <c r="E53" s="15">
        <v>0.12</v>
      </c>
      <c r="F53" s="81">
        <v>436.89074999999997</v>
      </c>
      <c r="G53" s="131">
        <v>0</v>
      </c>
      <c r="H53" s="15">
        <f t="shared" si="4"/>
        <v>0</v>
      </c>
      <c r="I53" s="71">
        <f t="shared" si="5"/>
        <v>0</v>
      </c>
      <c r="J53" s="130"/>
    </row>
    <row r="54" spans="2:10" ht="15.6">
      <c r="B54" s="177"/>
      <c r="C54" s="13" t="s">
        <v>41</v>
      </c>
      <c r="D54" s="14" t="s">
        <v>42</v>
      </c>
      <c r="E54" s="15">
        <v>7.3999999999999996E-2</v>
      </c>
      <c r="F54" s="81">
        <v>267.55324999999999</v>
      </c>
      <c r="G54" s="131">
        <v>0</v>
      </c>
      <c r="H54" s="15">
        <f t="shared" si="4"/>
        <v>0</v>
      </c>
      <c r="I54" s="71">
        <f t="shared" si="5"/>
        <v>0</v>
      </c>
      <c r="J54" s="130"/>
    </row>
    <row r="55" spans="2:10" ht="15.6">
      <c r="B55" s="177"/>
      <c r="C55" s="13" t="s">
        <v>43</v>
      </c>
      <c r="D55" s="14" t="s">
        <v>44</v>
      </c>
      <c r="E55" s="15">
        <v>5.1999999999999998E-2</v>
      </c>
      <c r="F55" s="81">
        <v>187.34074999999999</v>
      </c>
      <c r="G55" s="131">
        <v>0</v>
      </c>
      <c r="H55" s="15">
        <f t="shared" si="4"/>
        <v>0</v>
      </c>
      <c r="I55" s="71">
        <f t="shared" si="5"/>
        <v>0</v>
      </c>
      <c r="J55" s="130"/>
    </row>
    <row r="56" spans="2:10" ht="15.6">
      <c r="B56" s="177"/>
      <c r="C56" s="13" t="s">
        <v>45</v>
      </c>
      <c r="D56" s="14" t="s">
        <v>385</v>
      </c>
      <c r="E56" s="15">
        <v>0.122</v>
      </c>
      <c r="F56" s="81">
        <v>445.98149999999998</v>
      </c>
      <c r="G56" s="131">
        <v>0</v>
      </c>
      <c r="H56" s="15">
        <f t="shared" si="4"/>
        <v>0</v>
      </c>
      <c r="I56" s="71">
        <f t="shared" si="5"/>
        <v>0</v>
      </c>
      <c r="J56" s="130"/>
    </row>
    <row r="57" spans="2:10" ht="15.6">
      <c r="B57" s="177"/>
      <c r="C57" s="13" t="s">
        <v>46</v>
      </c>
      <c r="D57" s="14" t="s">
        <v>47</v>
      </c>
      <c r="E57" s="15">
        <v>0.122</v>
      </c>
      <c r="F57" s="81">
        <v>445.98149999999998</v>
      </c>
      <c r="G57" s="131">
        <v>0</v>
      </c>
      <c r="H57" s="15">
        <f t="shared" si="4"/>
        <v>0</v>
      </c>
      <c r="I57" s="71">
        <f t="shared" si="5"/>
        <v>0</v>
      </c>
      <c r="J57" s="130"/>
    </row>
    <row r="58" spans="2:10" ht="15.6">
      <c r="B58" s="177"/>
      <c r="C58" s="13" t="s">
        <v>48</v>
      </c>
      <c r="D58" s="14" t="s">
        <v>49</v>
      </c>
      <c r="E58" s="15">
        <v>6.2E-2</v>
      </c>
      <c r="F58" s="81">
        <v>226.19924999999995</v>
      </c>
      <c r="G58" s="131">
        <v>0</v>
      </c>
      <c r="H58" s="15">
        <f t="shared" si="4"/>
        <v>0</v>
      </c>
      <c r="I58" s="71">
        <f t="shared" si="5"/>
        <v>0</v>
      </c>
      <c r="J58" s="130"/>
    </row>
    <row r="59" spans="2:10" ht="15.6">
      <c r="B59" s="177"/>
      <c r="C59" s="13" t="s">
        <v>50</v>
      </c>
      <c r="D59" s="14" t="s">
        <v>386</v>
      </c>
      <c r="E59" s="15">
        <v>9.8000000000000004E-2</v>
      </c>
      <c r="F59" s="81">
        <v>355.96524999999997</v>
      </c>
      <c r="G59" s="131">
        <v>0</v>
      </c>
      <c r="H59" s="15">
        <f t="shared" si="4"/>
        <v>0</v>
      </c>
      <c r="I59" s="71">
        <f t="shared" si="5"/>
        <v>0</v>
      </c>
      <c r="J59" s="130"/>
    </row>
    <row r="60" spans="2:10" ht="15.6">
      <c r="B60" s="177"/>
      <c r="C60" s="13" t="s">
        <v>51</v>
      </c>
      <c r="D60" s="14" t="s">
        <v>52</v>
      </c>
      <c r="E60" s="15">
        <v>0.107</v>
      </c>
      <c r="F60" s="81">
        <v>388.58499999999998</v>
      </c>
      <c r="G60" s="131">
        <v>0</v>
      </c>
      <c r="H60" s="15">
        <f t="shared" si="4"/>
        <v>0</v>
      </c>
      <c r="I60" s="71">
        <f t="shared" si="5"/>
        <v>0</v>
      </c>
      <c r="J60" s="130"/>
    </row>
    <row r="61" spans="2:10" ht="15.6">
      <c r="B61" s="177"/>
      <c r="C61" s="13" t="s">
        <v>53</v>
      </c>
      <c r="D61" s="14" t="s">
        <v>54</v>
      </c>
      <c r="E61" s="15">
        <v>0.106</v>
      </c>
      <c r="F61" s="81">
        <v>381.09849999999994</v>
      </c>
      <c r="G61" s="131">
        <v>0</v>
      </c>
      <c r="H61" s="15">
        <f t="shared" si="4"/>
        <v>0</v>
      </c>
      <c r="I61" s="71">
        <f t="shared" si="5"/>
        <v>0</v>
      </c>
      <c r="J61" s="130"/>
    </row>
    <row r="62" spans="2:10" ht="15.6">
      <c r="B62" s="177"/>
      <c r="C62" s="13" t="s">
        <v>55</v>
      </c>
      <c r="D62" s="14" t="s">
        <v>56</v>
      </c>
      <c r="E62" s="15">
        <v>0.13600000000000001</v>
      </c>
      <c r="F62" s="81">
        <v>491.25699999999989</v>
      </c>
      <c r="G62" s="131">
        <v>0</v>
      </c>
      <c r="H62" s="15">
        <f t="shared" si="4"/>
        <v>0</v>
      </c>
      <c r="I62" s="71">
        <f t="shared" si="5"/>
        <v>0</v>
      </c>
      <c r="J62" s="130"/>
    </row>
    <row r="63" spans="2:10" ht="15.6">
      <c r="B63" s="177"/>
      <c r="C63" s="13" t="s">
        <v>57</v>
      </c>
      <c r="D63" s="14" t="s">
        <v>58</v>
      </c>
      <c r="E63" s="15">
        <v>0.13300000000000001</v>
      </c>
      <c r="F63" s="81">
        <v>483.05749999999995</v>
      </c>
      <c r="G63" s="131">
        <v>0</v>
      </c>
      <c r="H63" s="15">
        <f t="shared" si="4"/>
        <v>0</v>
      </c>
      <c r="I63" s="71">
        <f t="shared" si="5"/>
        <v>0</v>
      </c>
      <c r="J63" s="130"/>
    </row>
    <row r="64" spans="2:10" ht="15.6">
      <c r="B64" s="177"/>
      <c r="C64" s="13" t="s">
        <v>59</v>
      </c>
      <c r="D64" s="14" t="s">
        <v>60</v>
      </c>
      <c r="E64" s="15">
        <v>0.06</v>
      </c>
      <c r="F64" s="81">
        <v>218.17800000000003</v>
      </c>
      <c r="G64" s="131">
        <v>0</v>
      </c>
      <c r="H64" s="15">
        <f t="shared" si="4"/>
        <v>0</v>
      </c>
      <c r="I64" s="71">
        <f t="shared" si="5"/>
        <v>0</v>
      </c>
      <c r="J64" s="130"/>
    </row>
    <row r="65" spans="2:10" ht="15.6">
      <c r="B65" s="177"/>
      <c r="C65" s="13" t="s">
        <v>61</v>
      </c>
      <c r="D65" s="14" t="s">
        <v>62</v>
      </c>
      <c r="E65" s="15">
        <v>9.2999999999999999E-2</v>
      </c>
      <c r="F65" s="81">
        <v>338.14025000000004</v>
      </c>
      <c r="G65" s="131">
        <v>0</v>
      </c>
      <c r="H65" s="15">
        <f t="shared" si="4"/>
        <v>0</v>
      </c>
      <c r="I65" s="71">
        <f t="shared" si="5"/>
        <v>0</v>
      </c>
      <c r="J65" s="130"/>
    </row>
    <row r="66" spans="2:10" ht="15.6">
      <c r="B66" s="177"/>
      <c r="C66" s="13" t="s">
        <v>63</v>
      </c>
      <c r="D66" s="14" t="s">
        <v>138</v>
      </c>
      <c r="E66" s="15">
        <v>0.12</v>
      </c>
      <c r="F66" s="81">
        <v>436.71249999999992</v>
      </c>
      <c r="G66" s="131">
        <v>0</v>
      </c>
      <c r="H66" s="15">
        <f t="shared" si="4"/>
        <v>0</v>
      </c>
      <c r="I66" s="71">
        <f t="shared" si="5"/>
        <v>0</v>
      </c>
      <c r="J66" s="130"/>
    </row>
    <row r="67" spans="2:10" ht="15.6">
      <c r="B67" s="177"/>
      <c r="C67" s="13" t="s">
        <v>64</v>
      </c>
      <c r="D67" s="14" t="s">
        <v>139</v>
      </c>
      <c r="E67" s="15">
        <v>0.127</v>
      </c>
      <c r="F67" s="81">
        <v>462.20224999999999</v>
      </c>
      <c r="G67" s="131">
        <v>0</v>
      </c>
      <c r="H67" s="15">
        <f t="shared" si="4"/>
        <v>0</v>
      </c>
      <c r="I67" s="71">
        <f t="shared" si="5"/>
        <v>0</v>
      </c>
      <c r="J67" s="130"/>
    </row>
    <row r="68" spans="2:10" ht="15.6">
      <c r="B68" s="177"/>
      <c r="C68" s="13" t="s">
        <v>65</v>
      </c>
      <c r="D68" s="14" t="s">
        <v>140</v>
      </c>
      <c r="E68" s="15">
        <v>0.12</v>
      </c>
      <c r="F68" s="81">
        <v>436.17775</v>
      </c>
      <c r="G68" s="131">
        <v>0</v>
      </c>
      <c r="H68" s="15">
        <f t="shared" si="4"/>
        <v>0</v>
      </c>
      <c r="I68" s="71">
        <f t="shared" si="5"/>
        <v>0</v>
      </c>
      <c r="J68" s="130"/>
    </row>
    <row r="69" spans="2:10" ht="15.6">
      <c r="B69" s="177"/>
      <c r="C69" s="139" t="s">
        <v>66</v>
      </c>
      <c r="D69" s="138" t="s">
        <v>67</v>
      </c>
      <c r="E69" s="137">
        <v>0.08</v>
      </c>
      <c r="F69" s="81">
        <v>291.08224999999993</v>
      </c>
      <c r="G69" s="131">
        <v>0</v>
      </c>
      <c r="H69" s="15">
        <f t="shared" si="4"/>
        <v>0</v>
      </c>
      <c r="I69" s="71">
        <f t="shared" si="5"/>
        <v>0</v>
      </c>
      <c r="J69" s="130"/>
    </row>
    <row r="70" spans="2:10" ht="15.6">
      <c r="B70" s="177"/>
      <c r="C70" s="13" t="s">
        <v>68</v>
      </c>
      <c r="D70" s="14" t="s">
        <v>69</v>
      </c>
      <c r="E70" s="15">
        <v>0.30299999999999999</v>
      </c>
      <c r="F70" s="81">
        <v>1101.2284999999999</v>
      </c>
      <c r="G70" s="131">
        <v>0</v>
      </c>
      <c r="H70" s="15">
        <f t="shared" si="4"/>
        <v>0</v>
      </c>
      <c r="I70" s="71">
        <f t="shared" si="5"/>
        <v>0</v>
      </c>
      <c r="J70" s="130"/>
    </row>
    <row r="71" spans="2:10" ht="15.6">
      <c r="B71" s="177"/>
      <c r="C71" s="13" t="s">
        <v>279</v>
      </c>
      <c r="D71" s="14" t="s">
        <v>358</v>
      </c>
      <c r="E71" s="15">
        <v>0.25</v>
      </c>
      <c r="F71" s="81">
        <v>909.96923076923076</v>
      </c>
      <c r="G71" s="131">
        <v>0</v>
      </c>
      <c r="H71" s="15">
        <f t="shared" si="4"/>
        <v>0</v>
      </c>
      <c r="I71" s="71">
        <f t="shared" si="5"/>
        <v>0</v>
      </c>
      <c r="J71" s="130"/>
    </row>
    <row r="72" spans="2:10" ht="15.6">
      <c r="B72" s="177"/>
      <c r="C72" s="13" t="s">
        <v>422</v>
      </c>
      <c r="D72" s="14" t="s">
        <v>423</v>
      </c>
      <c r="E72" s="15">
        <v>0.14699999999999999</v>
      </c>
      <c r="F72" s="81">
        <v>535.10592592592593</v>
      </c>
      <c r="G72" s="131">
        <v>0</v>
      </c>
      <c r="H72" s="15">
        <f t="shared" si="4"/>
        <v>0</v>
      </c>
      <c r="I72" s="71">
        <f t="shared" si="5"/>
        <v>0</v>
      </c>
      <c r="J72" s="130"/>
    </row>
    <row r="73" spans="2:10" ht="15.6">
      <c r="B73" s="177"/>
      <c r="C73" s="13" t="s">
        <v>444</v>
      </c>
      <c r="D73" s="14" t="s">
        <v>445</v>
      </c>
      <c r="E73" s="15">
        <v>0.154</v>
      </c>
      <c r="F73" s="81">
        <v>560.59071428571428</v>
      </c>
      <c r="G73" s="131">
        <v>0</v>
      </c>
      <c r="H73" s="15">
        <f t="shared" si="4"/>
        <v>0</v>
      </c>
      <c r="I73" s="71">
        <f t="shared" si="5"/>
        <v>0</v>
      </c>
      <c r="J73" s="130"/>
    </row>
    <row r="74" spans="2:10" ht="15.6">
      <c r="B74" s="178"/>
      <c r="C74" s="13" t="s">
        <v>455</v>
      </c>
      <c r="D74" s="14" t="s">
        <v>454</v>
      </c>
      <c r="E74" s="15">
        <v>0.33400000000000002</v>
      </c>
      <c r="F74" s="81">
        <v>1215.7424999999998</v>
      </c>
      <c r="G74" s="131">
        <v>0</v>
      </c>
      <c r="H74" s="15">
        <f t="shared" si="4"/>
        <v>0</v>
      </c>
      <c r="I74" s="71">
        <f t="shared" si="5"/>
        <v>0</v>
      </c>
      <c r="J74" s="130"/>
    </row>
    <row r="75" spans="2:10" ht="16.2" thickBot="1">
      <c r="B75" s="10" t="s">
        <v>6</v>
      </c>
      <c r="C75" s="10" t="s">
        <v>7</v>
      </c>
      <c r="D75" s="21" t="s">
        <v>8</v>
      </c>
      <c r="E75" s="57" t="s">
        <v>0</v>
      </c>
      <c r="F75" s="51" t="s">
        <v>9</v>
      </c>
      <c r="G75" s="59" t="s">
        <v>141</v>
      </c>
      <c r="H75" s="58" t="s">
        <v>142</v>
      </c>
      <c r="I75" s="12" t="s">
        <v>143</v>
      </c>
      <c r="J75" s="130"/>
    </row>
    <row r="76" spans="2:10" ht="15.6" customHeight="1">
      <c r="B76" s="179" t="s">
        <v>446</v>
      </c>
      <c r="C76" s="13" t="s">
        <v>70</v>
      </c>
      <c r="D76" s="14" t="s">
        <v>71</v>
      </c>
      <c r="E76" s="15">
        <v>0.122</v>
      </c>
      <c r="F76" s="83">
        <v>445.98149999999998</v>
      </c>
      <c r="G76" s="131">
        <v>0</v>
      </c>
      <c r="H76" s="15">
        <f t="shared" ref="H76:H82" si="6">SUM(E76*G76)</f>
        <v>0</v>
      </c>
      <c r="I76" s="71">
        <f t="shared" ref="I76:I82" si="7">SUM(F76*G76)</f>
        <v>0</v>
      </c>
      <c r="J76" s="130"/>
    </row>
    <row r="77" spans="2:10" ht="15.6">
      <c r="B77" s="177"/>
      <c r="C77" s="13" t="s">
        <v>72</v>
      </c>
      <c r="D77" s="14" t="s">
        <v>73</v>
      </c>
      <c r="E77" s="15">
        <v>0.16700000000000001</v>
      </c>
      <c r="F77" s="81">
        <v>607.65425000000016</v>
      </c>
      <c r="G77" s="131">
        <v>0</v>
      </c>
      <c r="H77" s="15">
        <f t="shared" si="6"/>
        <v>0</v>
      </c>
      <c r="I77" s="71">
        <f t="shared" si="7"/>
        <v>0</v>
      </c>
      <c r="J77" s="130"/>
    </row>
    <row r="78" spans="2:10" ht="15.6">
      <c r="B78" s="177"/>
      <c r="C78" s="134">
        <v>463</v>
      </c>
      <c r="D78" s="133" t="s">
        <v>74</v>
      </c>
      <c r="E78" s="132">
        <v>0.114</v>
      </c>
      <c r="F78" s="81">
        <v>414.96599999999989</v>
      </c>
      <c r="G78" s="131">
        <v>0</v>
      </c>
      <c r="H78" s="15">
        <f t="shared" si="6"/>
        <v>0</v>
      </c>
      <c r="I78" s="71">
        <f t="shared" si="7"/>
        <v>0</v>
      </c>
      <c r="J78" s="130"/>
    </row>
    <row r="79" spans="2:10" ht="15.6">
      <c r="B79" s="177"/>
      <c r="C79" s="134">
        <v>464</v>
      </c>
      <c r="D79" s="133" t="s">
        <v>75</v>
      </c>
      <c r="E79" s="132">
        <v>0.115</v>
      </c>
      <c r="F79" s="81">
        <v>418.53100000000006</v>
      </c>
      <c r="G79" s="131">
        <v>0</v>
      </c>
      <c r="H79" s="15">
        <f t="shared" si="6"/>
        <v>0</v>
      </c>
      <c r="I79" s="71">
        <f t="shared" si="7"/>
        <v>0</v>
      </c>
      <c r="J79" s="130"/>
    </row>
    <row r="80" spans="2:10" ht="15.6">
      <c r="B80" s="177"/>
      <c r="C80" s="134">
        <v>470</v>
      </c>
      <c r="D80" s="133" t="s">
        <v>76</v>
      </c>
      <c r="E80" s="132">
        <v>0.122</v>
      </c>
      <c r="F80" s="81">
        <v>443.84249999999992</v>
      </c>
      <c r="G80" s="131">
        <v>0</v>
      </c>
      <c r="H80" s="15">
        <f t="shared" si="6"/>
        <v>0</v>
      </c>
      <c r="I80" s="71">
        <f t="shared" si="7"/>
        <v>0</v>
      </c>
      <c r="J80" s="130"/>
    </row>
    <row r="81" spans="2:10" ht="15.6">
      <c r="B81" s="177"/>
      <c r="C81" s="134">
        <v>471</v>
      </c>
      <c r="D81" s="133" t="s">
        <v>77</v>
      </c>
      <c r="E81" s="132">
        <v>0.122</v>
      </c>
      <c r="F81" s="81">
        <v>443.84249999999992</v>
      </c>
      <c r="G81" s="131">
        <v>0</v>
      </c>
      <c r="H81" s="15">
        <f t="shared" si="6"/>
        <v>0</v>
      </c>
      <c r="I81" s="71">
        <f t="shared" si="7"/>
        <v>0</v>
      </c>
      <c r="J81" s="130"/>
    </row>
    <row r="82" spans="2:10" ht="15.6">
      <c r="B82" s="178"/>
      <c r="C82" s="134">
        <v>520</v>
      </c>
      <c r="D82" s="14" t="s">
        <v>359</v>
      </c>
      <c r="E82" s="132">
        <v>2.1000000000000001E-2</v>
      </c>
      <c r="F82" s="81">
        <v>76.112749999999977</v>
      </c>
      <c r="G82" s="131">
        <v>0</v>
      </c>
      <c r="H82" s="15">
        <f t="shared" si="6"/>
        <v>0</v>
      </c>
      <c r="I82" s="71">
        <f t="shared" si="7"/>
        <v>0</v>
      </c>
      <c r="J82" s="130"/>
    </row>
    <row r="83" spans="2:10" ht="16.2" thickBot="1">
      <c r="B83" s="10" t="s">
        <v>6</v>
      </c>
      <c r="C83" s="10" t="s">
        <v>7</v>
      </c>
      <c r="D83" s="21" t="s">
        <v>8</v>
      </c>
      <c r="E83" s="57" t="s">
        <v>0</v>
      </c>
      <c r="F83" s="51" t="s">
        <v>9</v>
      </c>
      <c r="G83" s="59" t="s">
        <v>141</v>
      </c>
      <c r="H83" s="58" t="s">
        <v>142</v>
      </c>
      <c r="I83" s="12" t="s">
        <v>143</v>
      </c>
      <c r="J83" s="130"/>
    </row>
    <row r="84" spans="2:10" ht="15.6" customHeight="1">
      <c r="B84" s="179" t="s">
        <v>78</v>
      </c>
      <c r="C84" s="13" t="s">
        <v>79</v>
      </c>
      <c r="D84" s="14" t="s">
        <v>80</v>
      </c>
      <c r="E84" s="15">
        <v>7.9000000000000001E-2</v>
      </c>
      <c r="F84" s="83">
        <v>288.58674999999999</v>
      </c>
      <c r="G84" s="131">
        <v>0</v>
      </c>
      <c r="H84" s="15">
        <f t="shared" ref="H84:H101" si="8">SUM(E84*G84)</f>
        <v>0</v>
      </c>
      <c r="I84" s="71">
        <f t="shared" ref="I84:I101" si="9">SUM(F84*G84)</f>
        <v>0</v>
      </c>
      <c r="J84" s="130"/>
    </row>
    <row r="85" spans="2:10" ht="15.6">
      <c r="B85" s="177"/>
      <c r="C85" s="13" t="s">
        <v>81</v>
      </c>
      <c r="D85" s="14" t="s">
        <v>82</v>
      </c>
      <c r="E85" s="15">
        <v>0.08</v>
      </c>
      <c r="F85" s="81">
        <v>291.08224999999993</v>
      </c>
      <c r="G85" s="131">
        <v>0</v>
      </c>
      <c r="H85" s="15">
        <f t="shared" si="8"/>
        <v>0</v>
      </c>
      <c r="I85" s="71">
        <f t="shared" si="9"/>
        <v>0</v>
      </c>
      <c r="J85" s="130"/>
    </row>
    <row r="86" spans="2:10" ht="15.6">
      <c r="B86" s="177"/>
      <c r="C86" s="13" t="s">
        <v>83</v>
      </c>
      <c r="D86" s="14" t="s">
        <v>84</v>
      </c>
      <c r="E86" s="15">
        <v>0.32900000000000001</v>
      </c>
      <c r="F86" s="81">
        <v>1202.8309999999999</v>
      </c>
      <c r="G86" s="131">
        <v>0</v>
      </c>
      <c r="H86" s="15">
        <f t="shared" si="8"/>
        <v>0</v>
      </c>
      <c r="I86" s="71">
        <f t="shared" si="9"/>
        <v>0</v>
      </c>
      <c r="J86" s="130"/>
    </row>
    <row r="87" spans="2:10" ht="15.6">
      <c r="B87" s="177"/>
      <c r="C87" s="13" t="s">
        <v>85</v>
      </c>
      <c r="D87" s="14" t="s">
        <v>86</v>
      </c>
      <c r="E87" s="15">
        <v>0.109</v>
      </c>
      <c r="F87" s="81">
        <v>398.74524999999988</v>
      </c>
      <c r="G87" s="131">
        <v>0</v>
      </c>
      <c r="H87" s="15">
        <f t="shared" si="8"/>
        <v>0</v>
      </c>
      <c r="I87" s="71">
        <f t="shared" si="9"/>
        <v>0</v>
      </c>
      <c r="J87" s="130"/>
    </row>
    <row r="88" spans="2:10" ht="15.6">
      <c r="B88" s="177"/>
      <c r="C88" s="13" t="s">
        <v>87</v>
      </c>
      <c r="D88" s="14" t="s">
        <v>88</v>
      </c>
      <c r="E88" s="15">
        <v>0.06</v>
      </c>
      <c r="F88" s="81">
        <v>218.89099999999996</v>
      </c>
      <c r="G88" s="131">
        <v>0</v>
      </c>
      <c r="H88" s="15">
        <f t="shared" si="8"/>
        <v>0</v>
      </c>
      <c r="I88" s="71">
        <f t="shared" si="9"/>
        <v>0</v>
      </c>
      <c r="J88" s="130"/>
    </row>
    <row r="89" spans="2:10" ht="15.6">
      <c r="B89" s="177"/>
      <c r="C89" s="13" t="s">
        <v>89</v>
      </c>
      <c r="D89" s="14" t="s">
        <v>90</v>
      </c>
      <c r="E89" s="15">
        <v>0.06</v>
      </c>
      <c r="F89" s="81">
        <v>218.89099999999996</v>
      </c>
      <c r="G89" s="131">
        <v>0</v>
      </c>
      <c r="H89" s="15">
        <f t="shared" si="8"/>
        <v>0</v>
      </c>
      <c r="I89" s="71">
        <f t="shared" si="9"/>
        <v>0</v>
      </c>
      <c r="J89" s="130"/>
    </row>
    <row r="90" spans="2:10" ht="15.6">
      <c r="B90" s="177"/>
      <c r="C90" s="13" t="s">
        <v>91</v>
      </c>
      <c r="D90" s="14" t="s">
        <v>92</v>
      </c>
      <c r="E90" s="15">
        <v>0.06</v>
      </c>
      <c r="F90" s="81">
        <v>218.89099999999996</v>
      </c>
      <c r="G90" s="131">
        <v>0</v>
      </c>
      <c r="H90" s="15">
        <f t="shared" si="8"/>
        <v>0</v>
      </c>
      <c r="I90" s="71">
        <f t="shared" si="9"/>
        <v>0</v>
      </c>
      <c r="J90" s="130"/>
    </row>
    <row r="91" spans="2:10" ht="15.6">
      <c r="B91" s="177"/>
      <c r="C91" s="13" t="s">
        <v>93</v>
      </c>
      <c r="D91" s="14" t="s">
        <v>94</v>
      </c>
      <c r="E91" s="15">
        <v>0.06</v>
      </c>
      <c r="F91" s="81">
        <v>218.89099999999996</v>
      </c>
      <c r="G91" s="131">
        <v>0</v>
      </c>
      <c r="H91" s="15">
        <f t="shared" si="8"/>
        <v>0</v>
      </c>
      <c r="I91" s="71">
        <f t="shared" si="9"/>
        <v>0</v>
      </c>
      <c r="J91" s="130"/>
    </row>
    <row r="92" spans="2:10" ht="15.6">
      <c r="B92" s="177"/>
      <c r="C92" s="13" t="s">
        <v>95</v>
      </c>
      <c r="D92" s="14" t="s">
        <v>96</v>
      </c>
      <c r="E92" s="15">
        <v>0.129</v>
      </c>
      <c r="F92" s="81">
        <v>469.33224999999987</v>
      </c>
      <c r="G92" s="131">
        <v>0</v>
      </c>
      <c r="H92" s="15">
        <f t="shared" si="8"/>
        <v>0</v>
      </c>
      <c r="I92" s="71">
        <f t="shared" si="9"/>
        <v>0</v>
      </c>
      <c r="J92" s="130"/>
    </row>
    <row r="93" spans="2:10" ht="15.6">
      <c r="B93" s="177"/>
      <c r="C93" s="13" t="s">
        <v>97</v>
      </c>
      <c r="D93" s="14" t="s">
        <v>98</v>
      </c>
      <c r="E93" s="15">
        <v>0.13300000000000001</v>
      </c>
      <c r="F93" s="81">
        <v>485.553</v>
      </c>
      <c r="G93" s="131">
        <v>0</v>
      </c>
      <c r="H93" s="15">
        <f t="shared" si="8"/>
        <v>0</v>
      </c>
      <c r="I93" s="71">
        <f t="shared" si="9"/>
        <v>0</v>
      </c>
      <c r="J93" s="130"/>
    </row>
    <row r="94" spans="2:10" ht="15.6">
      <c r="B94" s="177"/>
      <c r="C94" s="13" t="s">
        <v>99</v>
      </c>
      <c r="D94" s="14" t="s">
        <v>100</v>
      </c>
      <c r="E94" s="15">
        <v>0.09</v>
      </c>
      <c r="F94" s="81">
        <v>323.52375000000001</v>
      </c>
      <c r="G94" s="131">
        <v>0</v>
      </c>
      <c r="H94" s="15">
        <f t="shared" si="8"/>
        <v>0</v>
      </c>
      <c r="I94" s="71">
        <f t="shared" si="9"/>
        <v>0</v>
      </c>
      <c r="J94" s="130"/>
    </row>
    <row r="95" spans="2:10" ht="15.6">
      <c r="B95" s="177"/>
      <c r="C95" s="13" t="s">
        <v>101</v>
      </c>
      <c r="D95" s="14" t="s">
        <v>102</v>
      </c>
      <c r="E95" s="15">
        <v>0.08</v>
      </c>
      <c r="F95" s="81">
        <v>287.87374999999997</v>
      </c>
      <c r="G95" s="131">
        <v>0</v>
      </c>
      <c r="H95" s="15">
        <f t="shared" si="8"/>
        <v>0</v>
      </c>
      <c r="I95" s="71">
        <f t="shared" si="9"/>
        <v>0</v>
      </c>
      <c r="J95" s="130"/>
    </row>
    <row r="96" spans="2:10" ht="15.6">
      <c r="B96" s="177"/>
      <c r="C96" s="13" t="s">
        <v>103</v>
      </c>
      <c r="D96" s="14" t="s">
        <v>104</v>
      </c>
      <c r="E96" s="15">
        <v>6.4000000000000001E-2</v>
      </c>
      <c r="F96" s="81">
        <v>231.012</v>
      </c>
      <c r="G96" s="131">
        <v>0</v>
      </c>
      <c r="H96" s="15">
        <f t="shared" si="8"/>
        <v>0</v>
      </c>
      <c r="I96" s="71">
        <f t="shared" si="9"/>
        <v>0</v>
      </c>
      <c r="J96" s="130"/>
    </row>
    <row r="97" spans="2:10" ht="15.6">
      <c r="B97" s="177"/>
      <c r="C97" s="13" t="s">
        <v>105</v>
      </c>
      <c r="D97" s="14" t="s">
        <v>106</v>
      </c>
      <c r="E97" s="15">
        <v>0.30299999999999999</v>
      </c>
      <c r="F97" s="81">
        <v>1102.8327499999998</v>
      </c>
      <c r="G97" s="131">
        <v>0</v>
      </c>
      <c r="H97" s="15">
        <f t="shared" si="8"/>
        <v>0</v>
      </c>
      <c r="I97" s="71">
        <f t="shared" si="9"/>
        <v>0</v>
      </c>
      <c r="J97" s="130"/>
    </row>
    <row r="98" spans="2:10" ht="15.6">
      <c r="B98" s="177"/>
      <c r="C98" s="13" t="s">
        <v>107</v>
      </c>
      <c r="D98" s="14" t="s">
        <v>108</v>
      </c>
      <c r="E98" s="15">
        <v>0.10299999999999999</v>
      </c>
      <c r="F98" s="81">
        <v>374.85974999999996</v>
      </c>
      <c r="G98" s="131">
        <v>0</v>
      </c>
      <c r="H98" s="15">
        <f t="shared" si="8"/>
        <v>0</v>
      </c>
      <c r="I98" s="71">
        <f t="shared" si="9"/>
        <v>0</v>
      </c>
      <c r="J98" s="130"/>
    </row>
    <row r="99" spans="2:10" ht="15.6">
      <c r="B99" s="177"/>
      <c r="C99" s="13" t="s">
        <v>109</v>
      </c>
      <c r="D99" s="14" t="s">
        <v>110</v>
      </c>
      <c r="E99" s="15">
        <v>8.4000000000000005E-2</v>
      </c>
      <c r="F99" s="81">
        <v>305.34225000000004</v>
      </c>
      <c r="G99" s="131">
        <v>0</v>
      </c>
      <c r="H99" s="15">
        <f t="shared" si="8"/>
        <v>0</v>
      </c>
      <c r="I99" s="71">
        <f t="shared" si="9"/>
        <v>0</v>
      </c>
      <c r="J99" s="130"/>
    </row>
    <row r="100" spans="2:10" ht="15.6">
      <c r="B100" s="177"/>
      <c r="C100" s="13" t="s">
        <v>111</v>
      </c>
      <c r="D100" s="14" t="s">
        <v>112</v>
      </c>
      <c r="E100" s="15">
        <v>8.4000000000000005E-2</v>
      </c>
      <c r="F100" s="81">
        <v>305.52049999999991</v>
      </c>
      <c r="G100" s="131">
        <v>0</v>
      </c>
      <c r="H100" s="15">
        <f t="shared" si="8"/>
        <v>0</v>
      </c>
      <c r="I100" s="71">
        <f t="shared" si="9"/>
        <v>0</v>
      </c>
      <c r="J100" s="130"/>
    </row>
    <row r="101" spans="2:10" ht="15.6">
      <c r="B101" s="178"/>
      <c r="C101" s="13" t="s">
        <v>447</v>
      </c>
      <c r="D101" s="14" t="s">
        <v>461</v>
      </c>
      <c r="E101" s="15">
        <v>8.3000000000000004E-2</v>
      </c>
      <c r="F101" s="81">
        <v>302.13928571428568</v>
      </c>
      <c r="G101" s="131">
        <v>0</v>
      </c>
      <c r="H101" s="15">
        <f t="shared" si="8"/>
        <v>0</v>
      </c>
      <c r="I101" s="71">
        <f t="shared" si="9"/>
        <v>0</v>
      </c>
      <c r="J101" s="130"/>
    </row>
    <row r="102" spans="2:10" ht="15.6">
      <c r="B102" s="10" t="s">
        <v>6</v>
      </c>
      <c r="C102" s="10" t="s">
        <v>7</v>
      </c>
      <c r="D102" s="21" t="s">
        <v>8</v>
      </c>
      <c r="E102" s="11" t="s">
        <v>0</v>
      </c>
      <c r="F102" s="51" t="s">
        <v>9</v>
      </c>
      <c r="G102" s="59" t="s">
        <v>141</v>
      </c>
      <c r="H102" s="58" t="s">
        <v>142</v>
      </c>
      <c r="I102" s="12" t="s">
        <v>143</v>
      </c>
      <c r="J102" s="130"/>
    </row>
    <row r="103" spans="2:10" ht="15.6">
      <c r="B103" s="179" t="s">
        <v>427</v>
      </c>
      <c r="C103" s="136" t="s">
        <v>364</v>
      </c>
      <c r="D103" s="135" t="s">
        <v>396</v>
      </c>
      <c r="E103" s="15">
        <v>0.14499999999999999</v>
      </c>
      <c r="F103" s="82">
        <v>527.79824999999994</v>
      </c>
      <c r="G103" s="131">
        <v>0</v>
      </c>
      <c r="H103" s="15">
        <f t="shared" ref="H103:H108" si="10">SUM(E103*G103)</f>
        <v>0</v>
      </c>
      <c r="I103" s="71">
        <f t="shared" ref="I103:I108" si="11">SUM(F103*G103)</f>
        <v>0</v>
      </c>
      <c r="J103" s="130"/>
    </row>
    <row r="104" spans="2:10" ht="15.6">
      <c r="B104" s="177"/>
      <c r="C104" s="136" t="s">
        <v>366</v>
      </c>
      <c r="D104" s="135" t="s">
        <v>414</v>
      </c>
      <c r="E104" s="15">
        <v>7.2999999999999995E-2</v>
      </c>
      <c r="F104" s="82">
        <v>265.59249999999997</v>
      </c>
      <c r="G104" s="131">
        <v>0</v>
      </c>
      <c r="H104" s="15">
        <f t="shared" si="10"/>
        <v>0</v>
      </c>
      <c r="I104" s="71">
        <f t="shared" si="11"/>
        <v>0</v>
      </c>
      <c r="J104" s="130"/>
    </row>
    <row r="105" spans="2:10" ht="15.6">
      <c r="B105" s="177"/>
      <c r="C105" s="136" t="s">
        <v>367</v>
      </c>
      <c r="D105" s="135" t="s">
        <v>399</v>
      </c>
      <c r="E105" s="15">
        <v>8.6999999999999994E-2</v>
      </c>
      <c r="F105" s="82">
        <v>316.572</v>
      </c>
      <c r="G105" s="131">
        <v>0</v>
      </c>
      <c r="H105" s="15">
        <f t="shared" si="10"/>
        <v>0</v>
      </c>
      <c r="I105" s="71">
        <f t="shared" si="11"/>
        <v>0</v>
      </c>
      <c r="J105" s="130"/>
    </row>
    <row r="106" spans="2:10" ht="15.6">
      <c r="B106" s="177"/>
      <c r="C106" s="136" t="s">
        <v>368</v>
      </c>
      <c r="D106" s="135" t="s">
        <v>402</v>
      </c>
      <c r="E106" s="15">
        <v>7.2999999999999995E-2</v>
      </c>
      <c r="F106" s="82">
        <v>265.59249999999997</v>
      </c>
      <c r="G106" s="131">
        <v>0</v>
      </c>
      <c r="H106" s="15">
        <f t="shared" si="10"/>
        <v>0</v>
      </c>
      <c r="I106" s="71">
        <f t="shared" si="11"/>
        <v>0</v>
      </c>
      <c r="J106" s="130"/>
    </row>
    <row r="107" spans="2:10" ht="15.6">
      <c r="B107" s="177"/>
      <c r="C107" s="13" t="s">
        <v>424</v>
      </c>
      <c r="D107" s="14" t="s">
        <v>113</v>
      </c>
      <c r="E107" s="15">
        <v>6.4000000000000001E-2</v>
      </c>
      <c r="F107" s="82">
        <v>232.97074074074072</v>
      </c>
      <c r="G107" s="131">
        <v>0</v>
      </c>
      <c r="H107" s="15">
        <f t="shared" si="10"/>
        <v>0</v>
      </c>
      <c r="I107" s="71">
        <f t="shared" si="11"/>
        <v>0</v>
      </c>
      <c r="J107" s="130"/>
    </row>
    <row r="108" spans="2:10" ht="15.6">
      <c r="B108" s="178"/>
      <c r="C108" s="13" t="s">
        <v>425</v>
      </c>
      <c r="D108" s="14" t="s">
        <v>426</v>
      </c>
      <c r="E108" s="15">
        <v>0.21</v>
      </c>
      <c r="F108" s="82">
        <v>764.33370370370369</v>
      </c>
      <c r="G108" s="131">
        <v>0</v>
      </c>
      <c r="H108" s="15">
        <f t="shared" si="10"/>
        <v>0</v>
      </c>
      <c r="I108" s="71">
        <f t="shared" si="11"/>
        <v>0</v>
      </c>
      <c r="J108" s="130"/>
    </row>
    <row r="109" spans="2:10" ht="15.6">
      <c r="B109" s="10" t="s">
        <v>6</v>
      </c>
      <c r="C109" s="10" t="s">
        <v>7</v>
      </c>
      <c r="D109" s="21" t="s">
        <v>8</v>
      </c>
      <c r="E109" s="11" t="s">
        <v>0</v>
      </c>
      <c r="F109" s="51" t="s">
        <v>9</v>
      </c>
      <c r="G109" s="59" t="s">
        <v>141</v>
      </c>
      <c r="H109" s="58" t="s">
        <v>142</v>
      </c>
      <c r="I109" s="12" t="s">
        <v>143</v>
      </c>
      <c r="J109" s="130"/>
    </row>
    <row r="110" spans="2:10" ht="15.6">
      <c r="B110" s="179" t="s">
        <v>388</v>
      </c>
      <c r="C110" s="136" t="s">
        <v>360</v>
      </c>
      <c r="D110" s="135" t="s">
        <v>392</v>
      </c>
      <c r="E110" s="15">
        <v>0.64600000000000002</v>
      </c>
      <c r="F110" s="91">
        <v>2349.6914999999999</v>
      </c>
      <c r="G110" s="131">
        <v>0</v>
      </c>
      <c r="H110" s="15">
        <f>SUM(E110*G110)</f>
        <v>0</v>
      </c>
      <c r="I110" s="71">
        <f>SUM(F110*G110)</f>
        <v>0</v>
      </c>
      <c r="J110" s="130"/>
    </row>
    <row r="111" spans="2:10" ht="15.6">
      <c r="B111" s="177"/>
      <c r="C111" s="136" t="s">
        <v>361</v>
      </c>
      <c r="D111" s="135" t="s">
        <v>393</v>
      </c>
      <c r="E111" s="15">
        <v>0.107</v>
      </c>
      <c r="F111" s="82">
        <v>390.01100000000002</v>
      </c>
      <c r="G111" s="131">
        <v>0</v>
      </c>
      <c r="H111" s="15">
        <f>SUM(E111*G111)</f>
        <v>0</v>
      </c>
      <c r="I111" s="71">
        <f>SUM(F111*G111)</f>
        <v>0</v>
      </c>
      <c r="J111" s="130"/>
    </row>
    <row r="112" spans="2:10" ht="15.6">
      <c r="B112" s="177"/>
      <c r="C112" s="136" t="s">
        <v>362</v>
      </c>
      <c r="D112" s="135" t="s">
        <v>394</v>
      </c>
      <c r="E112" s="15">
        <v>0.17899999999999999</v>
      </c>
      <c r="F112" s="82">
        <v>650.07774999999992</v>
      </c>
      <c r="G112" s="131">
        <v>0</v>
      </c>
      <c r="H112" s="15">
        <f>SUM(E112*G112)</f>
        <v>0</v>
      </c>
      <c r="I112" s="71">
        <f>SUM(F112*G112)</f>
        <v>0</v>
      </c>
      <c r="J112" s="130"/>
    </row>
    <row r="113" spans="2:10" ht="15.6">
      <c r="B113" s="177"/>
      <c r="C113" s="136" t="s">
        <v>363</v>
      </c>
      <c r="D113" s="135" t="s">
        <v>395</v>
      </c>
      <c r="E113" s="15">
        <v>0.17899999999999999</v>
      </c>
      <c r="F113" s="82">
        <v>650.07774999999992</v>
      </c>
      <c r="G113" s="131">
        <v>0</v>
      </c>
      <c r="H113" s="15">
        <f>SUM(E113*G113)</f>
        <v>0</v>
      </c>
      <c r="I113" s="71">
        <f>SUM(F113*G113)</f>
        <v>0</v>
      </c>
      <c r="J113" s="130"/>
    </row>
    <row r="114" spans="2:10" ht="15.6">
      <c r="B114" s="177"/>
      <c r="C114" s="136" t="s">
        <v>365</v>
      </c>
      <c r="D114" s="135" t="s">
        <v>413</v>
      </c>
      <c r="E114" s="15">
        <v>0.2</v>
      </c>
      <c r="F114" s="82">
        <v>727.97300000000007</v>
      </c>
      <c r="G114" s="131">
        <v>0</v>
      </c>
      <c r="H114" s="15">
        <f>SUM(E114*G114)</f>
        <v>0</v>
      </c>
      <c r="I114" s="71">
        <f>SUM(F114*G114)</f>
        <v>0</v>
      </c>
      <c r="J114" s="130"/>
    </row>
    <row r="115" spans="2:10" ht="15.6">
      <c r="B115" s="10" t="s">
        <v>6</v>
      </c>
      <c r="C115" s="10" t="s">
        <v>7</v>
      </c>
      <c r="D115" s="21" t="s">
        <v>8</v>
      </c>
      <c r="E115" s="11" t="s">
        <v>0</v>
      </c>
      <c r="F115" s="51" t="s">
        <v>9</v>
      </c>
      <c r="G115" s="59" t="s">
        <v>141</v>
      </c>
      <c r="H115" s="58" t="s">
        <v>142</v>
      </c>
      <c r="I115" s="12" t="s">
        <v>143</v>
      </c>
      <c r="J115" s="130"/>
    </row>
    <row r="116" spans="2:10" ht="15.6">
      <c r="B116" s="177" t="s">
        <v>114</v>
      </c>
      <c r="C116" s="13" t="s">
        <v>115</v>
      </c>
      <c r="D116" s="14" t="s">
        <v>116</v>
      </c>
      <c r="E116" s="15">
        <v>1.4E-2</v>
      </c>
      <c r="F116" s="81">
        <v>51.15775</v>
      </c>
      <c r="G116" s="131">
        <v>0</v>
      </c>
      <c r="H116" s="15">
        <f t="shared" ref="H116:H130" si="12">SUM(E116*G116)</f>
        <v>0</v>
      </c>
      <c r="I116" s="71">
        <f t="shared" ref="I116:I130" si="13">SUM(F116*G116)</f>
        <v>0</v>
      </c>
      <c r="J116" s="130"/>
    </row>
    <row r="117" spans="2:10" ht="15.6">
      <c r="B117" s="177"/>
      <c r="C117" s="13" t="s">
        <v>117</v>
      </c>
      <c r="D117" s="14" t="s">
        <v>118</v>
      </c>
      <c r="E117" s="15">
        <v>3.1E-2</v>
      </c>
      <c r="F117" s="81">
        <v>112.654</v>
      </c>
      <c r="G117" s="131">
        <v>0</v>
      </c>
      <c r="H117" s="15">
        <f t="shared" si="12"/>
        <v>0</v>
      </c>
      <c r="I117" s="71">
        <f t="shared" si="13"/>
        <v>0</v>
      </c>
      <c r="J117" s="130"/>
    </row>
    <row r="118" spans="2:10" ht="15.6">
      <c r="B118" s="177"/>
      <c r="C118" s="13" t="s">
        <v>119</v>
      </c>
      <c r="D118" s="14" t="s">
        <v>120</v>
      </c>
      <c r="E118" s="15">
        <v>0.08</v>
      </c>
      <c r="F118" s="81">
        <v>291.08224999999993</v>
      </c>
      <c r="G118" s="131">
        <v>0</v>
      </c>
      <c r="H118" s="15">
        <f t="shared" si="12"/>
        <v>0</v>
      </c>
      <c r="I118" s="71">
        <f t="shared" si="13"/>
        <v>0</v>
      </c>
      <c r="J118" s="130"/>
    </row>
    <row r="119" spans="2:10" ht="15.6">
      <c r="B119" s="177"/>
      <c r="C119" s="13" t="s">
        <v>121</v>
      </c>
      <c r="D119" s="14" t="s">
        <v>122</v>
      </c>
      <c r="E119" s="15">
        <v>2.9000000000000001E-2</v>
      </c>
      <c r="F119" s="81">
        <v>105.52399999999999</v>
      </c>
      <c r="G119" s="131">
        <v>0</v>
      </c>
      <c r="H119" s="15">
        <f t="shared" si="12"/>
        <v>0</v>
      </c>
      <c r="I119" s="71">
        <f t="shared" si="13"/>
        <v>0</v>
      </c>
      <c r="J119" s="130"/>
    </row>
    <row r="120" spans="2:10" ht="15.6">
      <c r="B120" s="177"/>
      <c r="C120" s="13" t="s">
        <v>123</v>
      </c>
      <c r="D120" s="14" t="s">
        <v>124</v>
      </c>
      <c r="E120" s="15">
        <v>0.06</v>
      </c>
      <c r="F120" s="81">
        <v>218.89099999999996</v>
      </c>
      <c r="G120" s="131">
        <v>0</v>
      </c>
      <c r="H120" s="15">
        <f t="shared" si="12"/>
        <v>0</v>
      </c>
      <c r="I120" s="71">
        <f t="shared" si="13"/>
        <v>0</v>
      </c>
      <c r="J120" s="130"/>
    </row>
    <row r="121" spans="2:10" ht="15.6">
      <c r="B121" s="177"/>
      <c r="C121" s="13" t="s">
        <v>125</v>
      </c>
      <c r="D121" s="14" t="s">
        <v>126</v>
      </c>
      <c r="E121" s="15">
        <v>9.2999999999999999E-2</v>
      </c>
      <c r="F121" s="81">
        <v>339.74450000000002</v>
      </c>
      <c r="G121" s="131">
        <v>0</v>
      </c>
      <c r="H121" s="15">
        <f t="shared" si="12"/>
        <v>0</v>
      </c>
      <c r="I121" s="71">
        <f t="shared" si="13"/>
        <v>0</v>
      </c>
      <c r="J121" s="130"/>
    </row>
    <row r="122" spans="2:10" ht="15.6">
      <c r="B122" s="177"/>
      <c r="C122" s="13" t="s">
        <v>127</v>
      </c>
      <c r="D122" s="14" t="s">
        <v>128</v>
      </c>
      <c r="E122" s="15">
        <v>0.17699999999999999</v>
      </c>
      <c r="F122" s="81">
        <v>647.76050000000009</v>
      </c>
      <c r="G122" s="131">
        <v>0</v>
      </c>
      <c r="H122" s="15">
        <f t="shared" si="12"/>
        <v>0</v>
      </c>
      <c r="I122" s="71">
        <f t="shared" si="13"/>
        <v>0</v>
      </c>
      <c r="J122" s="130"/>
    </row>
    <row r="123" spans="2:10" ht="15.6">
      <c r="B123" s="177"/>
      <c r="C123" s="13" t="s">
        <v>129</v>
      </c>
      <c r="D123" s="14" t="s">
        <v>130</v>
      </c>
      <c r="E123" s="15">
        <v>0.17699999999999999</v>
      </c>
      <c r="F123" s="81">
        <v>647.76050000000009</v>
      </c>
      <c r="G123" s="131">
        <v>0</v>
      </c>
      <c r="H123" s="15">
        <f t="shared" si="12"/>
        <v>0</v>
      </c>
      <c r="I123" s="71">
        <f t="shared" si="13"/>
        <v>0</v>
      </c>
      <c r="J123" s="130"/>
    </row>
    <row r="124" spans="2:10" ht="15.6">
      <c r="B124" s="177"/>
      <c r="C124" s="13" t="s">
        <v>131</v>
      </c>
      <c r="D124" s="14" t="s">
        <v>132</v>
      </c>
      <c r="E124" s="15">
        <v>2.7E-2</v>
      </c>
      <c r="F124" s="81">
        <v>97.859250000000003</v>
      </c>
      <c r="G124" s="131">
        <v>0</v>
      </c>
      <c r="H124" s="15">
        <f t="shared" si="12"/>
        <v>0</v>
      </c>
      <c r="I124" s="71">
        <f t="shared" si="13"/>
        <v>0</v>
      </c>
      <c r="J124" s="130"/>
    </row>
    <row r="125" spans="2:10" ht="15.6">
      <c r="B125" s="177"/>
      <c r="C125" s="13" t="s">
        <v>133</v>
      </c>
      <c r="D125" s="14" t="s">
        <v>134</v>
      </c>
      <c r="E125" s="15">
        <v>9.9000000000000005E-2</v>
      </c>
      <c r="F125" s="81">
        <v>360.42150000000004</v>
      </c>
      <c r="G125" s="131">
        <v>0</v>
      </c>
      <c r="H125" s="15">
        <f t="shared" si="12"/>
        <v>0</v>
      </c>
      <c r="I125" s="71">
        <f t="shared" si="13"/>
        <v>0</v>
      </c>
      <c r="J125" s="130"/>
    </row>
    <row r="126" spans="2:10" ht="15.6">
      <c r="B126" s="177"/>
      <c r="C126" s="13" t="s">
        <v>153</v>
      </c>
      <c r="D126" s="14" t="s">
        <v>154</v>
      </c>
      <c r="E126" s="15">
        <v>1.7000000000000001E-2</v>
      </c>
      <c r="F126" s="81">
        <v>61.852749999999993</v>
      </c>
      <c r="G126" s="131">
        <v>0</v>
      </c>
      <c r="H126" s="15">
        <f t="shared" si="12"/>
        <v>0</v>
      </c>
      <c r="I126" s="71">
        <f t="shared" si="13"/>
        <v>0</v>
      </c>
      <c r="J126" s="130"/>
    </row>
    <row r="127" spans="2:10" ht="15.6">
      <c r="B127" s="177"/>
      <c r="C127" s="134">
        <v>521</v>
      </c>
      <c r="D127" s="14" t="s">
        <v>369</v>
      </c>
      <c r="E127" s="132">
        <v>7.0999999999999994E-2</v>
      </c>
      <c r="F127" s="81">
        <v>258.10599999999999</v>
      </c>
      <c r="G127" s="131">
        <v>0</v>
      </c>
      <c r="H127" s="15">
        <f t="shared" si="12"/>
        <v>0</v>
      </c>
      <c r="I127" s="71">
        <f t="shared" si="13"/>
        <v>0</v>
      </c>
      <c r="J127" s="130"/>
    </row>
    <row r="128" spans="2:10" ht="15.6">
      <c r="B128" s="177"/>
      <c r="C128" s="134">
        <v>522</v>
      </c>
      <c r="D128" s="14" t="s">
        <v>370</v>
      </c>
      <c r="E128" s="132">
        <v>7.0999999999999994E-2</v>
      </c>
      <c r="F128" s="81">
        <v>258.10599999999999</v>
      </c>
      <c r="G128" s="131">
        <v>0</v>
      </c>
      <c r="H128" s="15">
        <f t="shared" si="12"/>
        <v>0</v>
      </c>
      <c r="I128" s="71">
        <f t="shared" si="13"/>
        <v>0</v>
      </c>
      <c r="J128" s="130"/>
    </row>
    <row r="129" spans="2:18" ht="15.6">
      <c r="B129" s="177"/>
      <c r="C129" s="134">
        <v>523</v>
      </c>
      <c r="D129" s="14" t="s">
        <v>371</v>
      </c>
      <c r="E129" s="132">
        <v>6.2E-2</v>
      </c>
      <c r="F129" s="81">
        <v>225.48625000000001</v>
      </c>
      <c r="G129" s="131">
        <v>0</v>
      </c>
      <c r="H129" s="15">
        <f t="shared" si="12"/>
        <v>0</v>
      </c>
      <c r="I129" s="71">
        <f t="shared" si="13"/>
        <v>0</v>
      </c>
      <c r="J129" s="130"/>
    </row>
    <row r="130" spans="2:18" ht="15.6">
      <c r="B130" s="178"/>
      <c r="C130" s="134">
        <v>524</v>
      </c>
      <c r="D130" s="133" t="s">
        <v>372</v>
      </c>
      <c r="E130" s="132">
        <v>0.121</v>
      </c>
      <c r="F130" s="81">
        <v>439.36538461538458</v>
      </c>
      <c r="G130" s="131">
        <v>0</v>
      </c>
      <c r="H130" s="15">
        <f t="shared" si="12"/>
        <v>0</v>
      </c>
      <c r="I130" s="71">
        <f t="shared" si="13"/>
        <v>0</v>
      </c>
      <c r="J130" s="130"/>
    </row>
    <row r="131" spans="2:18" ht="16.2" thickBot="1">
      <c r="B131" s="10" t="s">
        <v>6</v>
      </c>
      <c r="C131" s="10" t="s">
        <v>7</v>
      </c>
      <c r="D131" s="21" t="s">
        <v>8</v>
      </c>
      <c r="E131" s="11" t="s">
        <v>0</v>
      </c>
      <c r="F131" s="51" t="s">
        <v>9</v>
      </c>
      <c r="G131" s="59" t="s">
        <v>141</v>
      </c>
      <c r="H131" s="58" t="s">
        <v>142</v>
      </c>
      <c r="I131" s="12" t="s">
        <v>143</v>
      </c>
      <c r="J131" s="130"/>
    </row>
    <row r="132" spans="2:18" ht="15.6" customHeight="1">
      <c r="B132" s="179" t="s">
        <v>135</v>
      </c>
      <c r="C132" s="13" t="s">
        <v>150</v>
      </c>
      <c r="D132" s="14" t="s">
        <v>151</v>
      </c>
      <c r="E132" s="15">
        <v>4.4999999999999998E-2</v>
      </c>
      <c r="F132" s="83">
        <v>161.31624999999997</v>
      </c>
      <c r="G132" s="131">
        <v>0</v>
      </c>
      <c r="H132" s="15">
        <f>SUM(E132*G132)</f>
        <v>0</v>
      </c>
      <c r="I132" s="71">
        <f>SUM(F132*G132)</f>
        <v>0</v>
      </c>
      <c r="J132" s="130"/>
    </row>
    <row r="133" spans="2:18" ht="15.6">
      <c r="B133" s="177"/>
      <c r="C133" s="13" t="s">
        <v>136</v>
      </c>
      <c r="D133" s="14" t="s">
        <v>137</v>
      </c>
      <c r="E133" s="15">
        <v>0.13300000000000001</v>
      </c>
      <c r="F133" s="81">
        <v>483.05749999999995</v>
      </c>
      <c r="G133" s="131">
        <v>0</v>
      </c>
      <c r="H133" s="15">
        <f>SUM(E133*G133)</f>
        <v>0</v>
      </c>
      <c r="I133" s="71">
        <f>SUM(F133*G133)</f>
        <v>0</v>
      </c>
      <c r="J133" s="130"/>
    </row>
    <row r="134" spans="2:18" ht="15.6">
      <c r="B134" s="177"/>
      <c r="C134" s="13" t="s">
        <v>428</v>
      </c>
      <c r="D134" s="14" t="s">
        <v>429</v>
      </c>
      <c r="E134" s="15">
        <v>7.1999999999999995E-2</v>
      </c>
      <c r="F134" s="81">
        <v>262.20259259259257</v>
      </c>
      <c r="G134" s="131">
        <v>0</v>
      </c>
      <c r="H134" s="15">
        <f>SUM(E134*G134)</f>
        <v>0</v>
      </c>
      <c r="I134" s="71">
        <f>SUM(F134*G134)</f>
        <v>0</v>
      </c>
      <c r="J134" s="130"/>
    </row>
    <row r="135" spans="2:18" ht="15.6">
      <c r="B135" s="10" t="s">
        <v>6</v>
      </c>
      <c r="C135" s="10" t="s">
        <v>7</v>
      </c>
      <c r="D135" s="21" t="s">
        <v>8</v>
      </c>
      <c r="E135" s="11" t="s">
        <v>0</v>
      </c>
      <c r="F135" s="51" t="s">
        <v>9</v>
      </c>
      <c r="G135" s="59" t="s">
        <v>141</v>
      </c>
      <c r="H135" s="58" t="s">
        <v>142</v>
      </c>
      <c r="I135" s="12" t="s">
        <v>143</v>
      </c>
      <c r="J135" s="130"/>
    </row>
    <row r="136" spans="2:18" ht="15.6">
      <c r="B136" s="179" t="s">
        <v>430</v>
      </c>
      <c r="C136" s="13" t="s">
        <v>403</v>
      </c>
      <c r="D136" s="14" t="s">
        <v>408</v>
      </c>
      <c r="E136" s="15">
        <v>0.34100000000000003</v>
      </c>
      <c r="F136" s="81">
        <v>1241.331851851852</v>
      </c>
      <c r="G136" s="131">
        <v>0</v>
      </c>
      <c r="H136" s="15">
        <f>SUM(E136*G136)</f>
        <v>0</v>
      </c>
      <c r="I136" s="71">
        <f>SUM(F136*G136)</f>
        <v>0</v>
      </c>
      <c r="J136" s="130"/>
    </row>
    <row r="137" spans="2:18" ht="15.6">
      <c r="B137" s="177"/>
      <c r="C137" s="13" t="s">
        <v>404</v>
      </c>
      <c r="D137" s="14" t="s">
        <v>409</v>
      </c>
      <c r="E137" s="15">
        <v>9.4E-2</v>
      </c>
      <c r="F137" s="91">
        <v>342.06174999999996</v>
      </c>
      <c r="G137" s="131">
        <v>0</v>
      </c>
      <c r="H137" s="15">
        <f>SUM(E137*G137)</f>
        <v>0</v>
      </c>
      <c r="I137" s="71">
        <f>SUM(F137*G137)</f>
        <v>0</v>
      </c>
      <c r="J137" s="130"/>
    </row>
    <row r="138" spans="2:18" ht="15.6">
      <c r="B138" s="177"/>
      <c r="C138" s="13" t="s">
        <v>405</v>
      </c>
      <c r="D138" s="14" t="s">
        <v>410</v>
      </c>
      <c r="E138" s="15">
        <v>8.8999999999999996E-2</v>
      </c>
      <c r="F138" s="82">
        <v>323.88024999999999</v>
      </c>
      <c r="G138" s="131">
        <v>0</v>
      </c>
      <c r="H138" s="15">
        <f>SUM(E138*G138)</f>
        <v>0</v>
      </c>
      <c r="I138" s="71">
        <f>SUM(F138*G138)</f>
        <v>0</v>
      </c>
      <c r="J138" s="130"/>
    </row>
    <row r="139" spans="2:18" ht="15.6">
      <c r="B139" s="177"/>
      <c r="C139" s="13" t="s">
        <v>406</v>
      </c>
      <c r="D139" s="14" t="s">
        <v>411</v>
      </c>
      <c r="E139" s="15">
        <v>9.4E-2</v>
      </c>
      <c r="F139" s="82">
        <v>342.06174999999996</v>
      </c>
      <c r="G139" s="131">
        <v>0</v>
      </c>
      <c r="H139" s="15">
        <f>SUM(E139*G139)</f>
        <v>0</v>
      </c>
      <c r="I139" s="71">
        <f>SUM(F139*G139)</f>
        <v>0</v>
      </c>
      <c r="J139" s="130"/>
    </row>
    <row r="140" spans="2:18" ht="16.2" thickBot="1">
      <c r="B140" s="177"/>
      <c r="C140" s="13" t="s">
        <v>407</v>
      </c>
      <c r="D140" s="14" t="s">
        <v>412</v>
      </c>
      <c r="E140" s="15">
        <v>0.10299999999999999</v>
      </c>
      <c r="F140" s="85">
        <v>374.85888888888888</v>
      </c>
      <c r="G140" s="131">
        <v>0</v>
      </c>
      <c r="H140" s="15">
        <f>SUM(E140*G140)</f>
        <v>0</v>
      </c>
      <c r="I140" s="71">
        <f>SUM(F140*G140)</f>
        <v>0</v>
      </c>
      <c r="J140" s="130"/>
    </row>
    <row r="141" spans="2:18" ht="14.4" customHeight="1">
      <c r="B141" s="256"/>
      <c r="C141" s="257"/>
      <c r="D141" s="257"/>
      <c r="E141" s="257"/>
      <c r="F141" s="258"/>
      <c r="G141" s="257"/>
      <c r="H141" s="257"/>
      <c r="I141" s="259"/>
      <c r="K141" s="129"/>
      <c r="L141" s="128"/>
      <c r="M141" s="116"/>
      <c r="N141" s="115"/>
      <c r="O141" s="114"/>
      <c r="P141" s="114"/>
      <c r="Q141" s="114"/>
      <c r="R141" s="114"/>
    </row>
    <row r="142" spans="2:18" ht="14.4" customHeight="1">
      <c r="B142" s="188" t="s">
        <v>218</v>
      </c>
      <c r="C142" s="188"/>
      <c r="D142" s="188"/>
      <c r="E142" s="188"/>
      <c r="F142" s="188"/>
      <c r="G142" s="188"/>
      <c r="H142" s="188"/>
      <c r="I142" s="188"/>
      <c r="K142" s="127"/>
      <c r="L142" s="125"/>
      <c r="M142" s="120"/>
      <c r="N142" s="115"/>
      <c r="O142" s="50"/>
      <c r="P142" s="119"/>
      <c r="Q142" s="114"/>
      <c r="R142" s="118"/>
    </row>
    <row r="143" spans="2:18" ht="14.4" customHeight="1">
      <c r="B143" s="188" t="s">
        <v>231</v>
      </c>
      <c r="C143" s="188"/>
      <c r="D143" s="188"/>
      <c r="E143" s="188"/>
      <c r="F143" s="188"/>
      <c r="G143" s="188"/>
      <c r="H143" s="188"/>
      <c r="I143" s="188"/>
      <c r="K143" s="127"/>
      <c r="L143" s="125"/>
      <c r="M143" s="120"/>
      <c r="N143" s="115"/>
      <c r="O143" s="50"/>
      <c r="P143" s="119"/>
      <c r="Q143" s="114"/>
      <c r="R143" s="118"/>
    </row>
    <row r="144" spans="2:18" ht="15.6" customHeight="1">
      <c r="B144" s="10" t="s">
        <v>6</v>
      </c>
      <c r="C144" s="10" t="s">
        <v>7</v>
      </c>
      <c r="D144" s="21" t="s">
        <v>232</v>
      </c>
      <c r="E144" s="16"/>
      <c r="F144" s="60" t="s">
        <v>9</v>
      </c>
      <c r="G144" s="12" t="s">
        <v>141</v>
      </c>
      <c r="H144" s="12"/>
      <c r="I144" s="12" t="s">
        <v>143</v>
      </c>
    </row>
    <row r="145" spans="2:9" ht="15.6" customHeight="1">
      <c r="B145" s="196"/>
      <c r="C145" s="19">
        <v>1001</v>
      </c>
      <c r="D145" s="20" t="s">
        <v>156</v>
      </c>
      <c r="E145" s="16"/>
      <c r="F145" s="86">
        <v>15.626153846153844</v>
      </c>
      <c r="G145" s="66">
        <v>0</v>
      </c>
      <c r="H145" s="12"/>
      <c r="I145" s="95">
        <f>SUM(F145*G145)</f>
        <v>0</v>
      </c>
    </row>
    <row r="146" spans="2:9" ht="15.6" customHeight="1">
      <c r="B146" s="196"/>
      <c r="C146" s="19">
        <v>1004</v>
      </c>
      <c r="D146" s="20" t="s">
        <v>431</v>
      </c>
      <c r="E146" s="16"/>
      <c r="F146" s="86">
        <v>75.51384615384616</v>
      </c>
      <c r="G146" s="66">
        <v>0</v>
      </c>
      <c r="H146" s="12"/>
      <c r="I146" s="95">
        <f>SUM(F146*G146)</f>
        <v>0</v>
      </c>
    </row>
    <row r="147" spans="2:9" ht="15.6" customHeight="1">
      <c r="B147" s="196"/>
      <c r="C147" s="19">
        <v>9093</v>
      </c>
      <c r="D147" s="20" t="s">
        <v>432</v>
      </c>
      <c r="E147" s="16"/>
      <c r="F147" s="86">
        <v>80.823076923076925</v>
      </c>
      <c r="G147" s="66">
        <v>0</v>
      </c>
      <c r="H147" s="12"/>
      <c r="I147" s="95">
        <f>SUM(F147*G147)</f>
        <v>0</v>
      </c>
    </row>
    <row r="148" spans="2:9" ht="15.6" customHeight="1">
      <c r="B148" s="196"/>
      <c r="C148" s="19">
        <v>1008</v>
      </c>
      <c r="D148" s="20" t="s">
        <v>157</v>
      </c>
      <c r="E148" s="16"/>
      <c r="F148" s="86">
        <v>18.835384615384612</v>
      </c>
      <c r="G148" s="66">
        <v>0</v>
      </c>
      <c r="H148" s="12"/>
      <c r="I148" s="95">
        <f>SUM(F148*G148)</f>
        <v>0</v>
      </c>
    </row>
    <row r="149" spans="2:9" ht="15.6" customHeight="1">
      <c r="B149" s="197"/>
      <c r="C149" s="96">
        <v>1148</v>
      </c>
      <c r="D149" s="97" t="s">
        <v>415</v>
      </c>
      <c r="E149" s="16"/>
      <c r="F149" s="86">
        <v>1.6046153846153848</v>
      </c>
      <c r="G149" s="66">
        <v>0</v>
      </c>
      <c r="H149" s="12"/>
      <c r="I149" s="95">
        <f>SUM(F149*G149)</f>
        <v>0</v>
      </c>
    </row>
    <row r="150" spans="2:9" ht="15.6" customHeight="1">
      <c r="B150" s="10" t="s">
        <v>6</v>
      </c>
      <c r="C150" s="10" t="s">
        <v>7</v>
      </c>
      <c r="D150" s="21" t="s">
        <v>232</v>
      </c>
      <c r="E150" s="16"/>
      <c r="F150" s="60" t="s">
        <v>9</v>
      </c>
      <c r="G150" s="59" t="s">
        <v>141</v>
      </c>
      <c r="H150" s="12"/>
      <c r="I150" s="12" t="s">
        <v>143</v>
      </c>
    </row>
    <row r="151" spans="2:9" ht="15.6" customHeight="1">
      <c r="B151" s="195" t="s">
        <v>158</v>
      </c>
      <c r="C151" s="19">
        <v>1100</v>
      </c>
      <c r="D151" s="20" t="s">
        <v>159</v>
      </c>
      <c r="E151" s="16"/>
      <c r="F151" s="86">
        <v>10.144615384615385</v>
      </c>
      <c r="G151" s="66">
        <v>0</v>
      </c>
      <c r="H151" s="12"/>
      <c r="I151" s="95">
        <f>SUM(F151*G151)</f>
        <v>0</v>
      </c>
    </row>
    <row r="152" spans="2:9" ht="15.6" customHeight="1">
      <c r="B152" s="196"/>
      <c r="C152" s="19">
        <v>1106</v>
      </c>
      <c r="D152" s="20" t="s">
        <v>160</v>
      </c>
      <c r="E152" s="16"/>
      <c r="F152" s="86">
        <v>3.22</v>
      </c>
      <c r="G152" s="66">
        <v>0</v>
      </c>
      <c r="H152" s="12"/>
      <c r="I152" s="95">
        <f>SUM(F152*G152)</f>
        <v>0</v>
      </c>
    </row>
    <row r="153" spans="2:9" ht="15.6" customHeight="1">
      <c r="B153" s="196"/>
      <c r="C153" s="19">
        <v>1139</v>
      </c>
      <c r="D153" s="98" t="s">
        <v>374</v>
      </c>
      <c r="E153" s="16"/>
      <c r="F153" s="87">
        <v>1.7230769230769232</v>
      </c>
      <c r="G153" s="66">
        <v>0</v>
      </c>
      <c r="H153" s="12"/>
      <c r="I153" s="95">
        <f>SUM(F153*G153)</f>
        <v>0</v>
      </c>
    </row>
    <row r="154" spans="2:9" ht="15.6" customHeight="1">
      <c r="B154" s="196"/>
      <c r="C154" s="19">
        <v>1143</v>
      </c>
      <c r="D154" s="98" t="s">
        <v>373</v>
      </c>
      <c r="E154" s="16"/>
      <c r="F154" s="86">
        <v>1.6046153846153848</v>
      </c>
      <c r="G154" s="66">
        <v>0</v>
      </c>
      <c r="H154" s="12"/>
      <c r="I154" s="95">
        <f>SUM(F154*G154)</f>
        <v>0</v>
      </c>
    </row>
    <row r="155" spans="2:9" ht="15.6" customHeight="1">
      <c r="B155" s="196"/>
      <c r="C155" s="19">
        <v>1147</v>
      </c>
      <c r="D155" s="99" t="s">
        <v>416</v>
      </c>
      <c r="E155" s="16"/>
      <c r="F155" s="86">
        <v>2.1</v>
      </c>
      <c r="G155" s="66">
        <v>0</v>
      </c>
      <c r="H155" s="12"/>
      <c r="I155" s="95">
        <f>SUM(F155*G155)</f>
        <v>0</v>
      </c>
    </row>
    <row r="156" spans="2:9" ht="15.6" customHeight="1">
      <c r="B156" s="10" t="s">
        <v>6</v>
      </c>
      <c r="C156" s="10" t="s">
        <v>7</v>
      </c>
      <c r="D156" s="21" t="s">
        <v>232</v>
      </c>
      <c r="E156" s="16"/>
      <c r="F156" s="60" t="s">
        <v>9</v>
      </c>
      <c r="G156" s="59" t="s">
        <v>141</v>
      </c>
      <c r="H156" s="12"/>
      <c r="I156" s="12" t="s">
        <v>143</v>
      </c>
    </row>
    <row r="157" spans="2:9" ht="15.6" customHeight="1">
      <c r="B157" s="189" t="s">
        <v>215</v>
      </c>
      <c r="C157" s="19">
        <v>1201</v>
      </c>
      <c r="D157" s="20" t="s">
        <v>161</v>
      </c>
      <c r="E157" s="16"/>
      <c r="F157" s="86">
        <v>62.79538461538462</v>
      </c>
      <c r="G157" s="66">
        <v>0</v>
      </c>
      <c r="H157" s="12"/>
      <c r="I157" s="95">
        <f t="shared" ref="I157:I168" si="14">SUM(F157*G157)</f>
        <v>0</v>
      </c>
    </row>
    <row r="158" spans="2:9" ht="15.6" customHeight="1">
      <c r="B158" s="189"/>
      <c r="C158" s="19">
        <v>1202</v>
      </c>
      <c r="D158" s="20" t="s">
        <v>281</v>
      </c>
      <c r="E158" s="16"/>
      <c r="F158" s="86">
        <v>7.1723076923076929</v>
      </c>
      <c r="G158" s="66">
        <v>0</v>
      </c>
      <c r="H158" s="12"/>
      <c r="I158" s="95">
        <f t="shared" si="14"/>
        <v>0</v>
      </c>
    </row>
    <row r="159" spans="2:9" ht="15.6" customHeight="1">
      <c r="B159" s="189"/>
      <c r="C159" s="19">
        <v>1204</v>
      </c>
      <c r="D159" s="20" t="s">
        <v>282</v>
      </c>
      <c r="E159" s="16"/>
      <c r="F159" s="86">
        <v>2.5738461538461541</v>
      </c>
      <c r="G159" s="66">
        <v>0</v>
      </c>
      <c r="H159" s="12"/>
      <c r="I159" s="95">
        <f t="shared" si="14"/>
        <v>0</v>
      </c>
    </row>
    <row r="160" spans="2:9" ht="15.6" customHeight="1">
      <c r="B160" s="189"/>
      <c r="C160" s="19">
        <v>1210</v>
      </c>
      <c r="D160" s="20" t="s">
        <v>162</v>
      </c>
      <c r="E160" s="16"/>
      <c r="F160" s="86">
        <v>100.95076923076921</v>
      </c>
      <c r="G160" s="66">
        <v>0</v>
      </c>
      <c r="H160" s="12"/>
      <c r="I160" s="95">
        <f t="shared" si="14"/>
        <v>0</v>
      </c>
    </row>
    <row r="161" spans="2:9" ht="15.6" customHeight="1">
      <c r="B161" s="189"/>
      <c r="C161" s="96">
        <v>1222</v>
      </c>
      <c r="D161" s="20" t="s">
        <v>283</v>
      </c>
      <c r="E161" s="16"/>
      <c r="F161" s="86">
        <v>7.1723076923076929</v>
      </c>
      <c r="G161" s="66">
        <v>0</v>
      </c>
      <c r="H161" s="12"/>
      <c r="I161" s="95">
        <f t="shared" si="14"/>
        <v>0</v>
      </c>
    </row>
    <row r="162" spans="2:9" ht="15.6" customHeight="1">
      <c r="B162" s="189"/>
      <c r="C162" s="96">
        <v>1224</v>
      </c>
      <c r="D162" s="20" t="s">
        <v>284</v>
      </c>
      <c r="E162" s="16"/>
      <c r="F162" s="86">
        <v>2.5738461538461541</v>
      </c>
      <c r="G162" s="66">
        <v>0</v>
      </c>
      <c r="H162" s="12"/>
      <c r="I162" s="95">
        <f t="shared" si="14"/>
        <v>0</v>
      </c>
    </row>
    <row r="163" spans="2:9" ht="15.6" customHeight="1">
      <c r="B163" s="189"/>
      <c r="C163" s="200">
        <v>1502</v>
      </c>
      <c r="D163" s="20" t="s">
        <v>163</v>
      </c>
      <c r="E163" s="16"/>
      <c r="F163" s="86">
        <v>78.249230769230763</v>
      </c>
      <c r="G163" s="66">
        <v>0</v>
      </c>
      <c r="H163" s="12"/>
      <c r="I163" s="95">
        <f t="shared" si="14"/>
        <v>0</v>
      </c>
    </row>
    <row r="164" spans="2:9" ht="15.6" customHeight="1">
      <c r="B164" s="189"/>
      <c r="C164" s="201"/>
      <c r="D164" s="20" t="s">
        <v>164</v>
      </c>
      <c r="E164" s="16"/>
      <c r="F164" s="86">
        <v>156.49846153846153</v>
      </c>
      <c r="G164" s="66">
        <v>0</v>
      </c>
      <c r="H164" s="12"/>
      <c r="I164" s="95">
        <f t="shared" si="14"/>
        <v>0</v>
      </c>
    </row>
    <row r="165" spans="2:9" ht="15.6" customHeight="1">
      <c r="B165" s="189"/>
      <c r="C165" s="202"/>
      <c r="D165" s="20" t="s">
        <v>165</v>
      </c>
      <c r="E165" s="16"/>
      <c r="F165" s="86">
        <v>234.75846153846157</v>
      </c>
      <c r="G165" s="66">
        <v>0</v>
      </c>
      <c r="H165" s="12"/>
      <c r="I165" s="95">
        <f t="shared" si="14"/>
        <v>0</v>
      </c>
    </row>
    <row r="166" spans="2:9" ht="15.6" customHeight="1">
      <c r="B166" s="189"/>
      <c r="C166" s="19">
        <v>1505</v>
      </c>
      <c r="D166" s="20" t="s">
        <v>166</v>
      </c>
      <c r="E166" s="16"/>
      <c r="F166" s="86">
        <v>672.81846153846152</v>
      </c>
      <c r="G166" s="66">
        <v>0</v>
      </c>
      <c r="H166" s="12"/>
      <c r="I166" s="95">
        <f t="shared" si="14"/>
        <v>0</v>
      </c>
    </row>
    <row r="167" spans="2:9" ht="15.6" customHeight="1">
      <c r="B167" s="189"/>
      <c r="C167" s="19">
        <v>1536</v>
      </c>
      <c r="D167" s="20" t="s">
        <v>167</v>
      </c>
      <c r="E167" s="16"/>
      <c r="F167" s="86">
        <v>788.57692307692309</v>
      </c>
      <c r="G167" s="66">
        <v>0</v>
      </c>
      <c r="H167" s="12"/>
      <c r="I167" s="95">
        <f t="shared" si="14"/>
        <v>0</v>
      </c>
    </row>
    <row r="168" spans="2:9" ht="15.6" customHeight="1" thickBot="1">
      <c r="B168" s="189"/>
      <c r="C168" s="19">
        <v>1301</v>
      </c>
      <c r="D168" s="20" t="s">
        <v>168</v>
      </c>
      <c r="E168" s="16"/>
      <c r="F168" s="88">
        <v>62.563199999999995</v>
      </c>
      <c r="G168" s="66">
        <v>0</v>
      </c>
      <c r="H168" s="12"/>
      <c r="I168" s="95">
        <f t="shared" si="14"/>
        <v>0</v>
      </c>
    </row>
    <row r="169" spans="2:9" ht="15.6" customHeight="1">
      <c r="B169" s="10" t="s">
        <v>6</v>
      </c>
      <c r="C169" s="10" t="s">
        <v>7</v>
      </c>
      <c r="D169" s="21" t="s">
        <v>232</v>
      </c>
      <c r="E169" s="16"/>
      <c r="F169" s="60" t="s">
        <v>9</v>
      </c>
      <c r="G169" s="59" t="s">
        <v>141</v>
      </c>
      <c r="H169" s="12"/>
      <c r="I169" s="12" t="s">
        <v>143</v>
      </c>
    </row>
    <row r="170" spans="2:9" ht="15.6" customHeight="1">
      <c r="B170" s="192" t="s">
        <v>216</v>
      </c>
      <c r="C170" s="19">
        <v>1212</v>
      </c>
      <c r="D170" s="20" t="s">
        <v>285</v>
      </c>
      <c r="E170" s="16"/>
      <c r="F170" s="101">
        <v>0.01</v>
      </c>
      <c r="G170" s="66">
        <v>0</v>
      </c>
      <c r="H170" s="12"/>
      <c r="I170" s="95">
        <f>SUM(F170*G170)</f>
        <v>0</v>
      </c>
    </row>
    <row r="171" spans="2:9" ht="15.6" customHeight="1">
      <c r="B171" s="192"/>
      <c r="C171" s="19">
        <v>1223</v>
      </c>
      <c r="D171" s="20" t="s">
        <v>286</v>
      </c>
      <c r="E171" s="16"/>
      <c r="F171" s="101">
        <v>0.01</v>
      </c>
      <c r="G171" s="66">
        <v>0</v>
      </c>
      <c r="H171" s="12"/>
      <c r="I171" s="95">
        <f>SUM(F171*G171)</f>
        <v>0</v>
      </c>
    </row>
    <row r="172" spans="2:9" ht="15.6" customHeight="1">
      <c r="B172" s="192"/>
      <c r="C172" s="19">
        <v>1537</v>
      </c>
      <c r="D172" s="20" t="s">
        <v>169</v>
      </c>
      <c r="E172" s="16"/>
      <c r="F172" s="101">
        <v>0.01</v>
      </c>
      <c r="G172" s="66">
        <v>0</v>
      </c>
      <c r="H172" s="12"/>
      <c r="I172" s="95">
        <f>SUM(F172*G172)</f>
        <v>0</v>
      </c>
    </row>
    <row r="173" spans="2:9" ht="15.6" customHeight="1">
      <c r="B173" s="10" t="s">
        <v>6</v>
      </c>
      <c r="C173" s="10" t="s">
        <v>7</v>
      </c>
      <c r="D173" s="21" t="s">
        <v>232</v>
      </c>
      <c r="E173" s="16"/>
      <c r="F173" s="60" t="s">
        <v>9</v>
      </c>
      <c r="G173" s="59" t="s">
        <v>141</v>
      </c>
      <c r="H173" s="12"/>
      <c r="I173" s="12" t="s">
        <v>143</v>
      </c>
    </row>
    <row r="174" spans="2:9" ht="15.6" customHeight="1">
      <c r="B174" s="196"/>
      <c r="C174" s="19">
        <v>1503</v>
      </c>
      <c r="D174" s="20" t="s">
        <v>170</v>
      </c>
      <c r="E174" s="16"/>
      <c r="F174" s="86">
        <v>1690.9738461538464</v>
      </c>
      <c r="G174" s="66">
        <v>0</v>
      </c>
      <c r="H174" s="12"/>
      <c r="I174" s="95">
        <f t="shared" ref="I174:I195" si="15">SUM(F174*G174)</f>
        <v>0</v>
      </c>
    </row>
    <row r="175" spans="2:9" ht="15.6" customHeight="1">
      <c r="B175" s="196"/>
      <c r="C175" s="19">
        <v>1508</v>
      </c>
      <c r="D175" s="20" t="s">
        <v>171</v>
      </c>
      <c r="E175" s="16"/>
      <c r="F175" s="86">
        <v>900</v>
      </c>
      <c r="G175" s="66">
        <v>0</v>
      </c>
      <c r="H175" s="12"/>
      <c r="I175" s="95">
        <f t="shared" si="15"/>
        <v>0</v>
      </c>
    </row>
    <row r="176" spans="2:9" ht="15.6" customHeight="1">
      <c r="B176" s="196"/>
      <c r="C176" s="19">
        <v>1509</v>
      </c>
      <c r="D176" s="20" t="s">
        <v>375</v>
      </c>
      <c r="E176" s="16"/>
      <c r="F176" s="86">
        <v>900</v>
      </c>
      <c r="G176" s="66">
        <v>0</v>
      </c>
      <c r="H176" s="12"/>
      <c r="I176" s="95">
        <f t="shared" si="15"/>
        <v>0</v>
      </c>
    </row>
    <row r="177" spans="2:9" ht="15.6" customHeight="1">
      <c r="B177" s="196"/>
      <c r="C177" s="19">
        <v>1510</v>
      </c>
      <c r="D177" s="20" t="s">
        <v>172</v>
      </c>
      <c r="E177" s="16"/>
      <c r="F177" s="86">
        <v>900</v>
      </c>
      <c r="G177" s="66">
        <v>0</v>
      </c>
      <c r="H177" s="12"/>
      <c r="I177" s="95">
        <f t="shared" si="15"/>
        <v>0</v>
      </c>
    </row>
    <row r="178" spans="2:9" ht="15.6" customHeight="1">
      <c r="B178" s="196"/>
      <c r="C178" s="19">
        <v>1511</v>
      </c>
      <c r="D178" s="20" t="s">
        <v>173</v>
      </c>
      <c r="E178" s="16"/>
      <c r="F178" s="86">
        <v>900</v>
      </c>
      <c r="G178" s="66">
        <v>0</v>
      </c>
      <c r="H178" s="12"/>
      <c r="I178" s="95">
        <f t="shared" si="15"/>
        <v>0</v>
      </c>
    </row>
    <row r="179" spans="2:9" ht="15.6" customHeight="1">
      <c r="B179" s="196"/>
      <c r="C179" s="19">
        <v>1512</v>
      </c>
      <c r="D179" s="20" t="s">
        <v>174</v>
      </c>
      <c r="E179" s="16"/>
      <c r="F179" s="86">
        <v>900</v>
      </c>
      <c r="G179" s="66">
        <v>0</v>
      </c>
      <c r="H179" s="12"/>
      <c r="I179" s="95">
        <f t="shared" si="15"/>
        <v>0</v>
      </c>
    </row>
    <row r="180" spans="2:9" ht="15.6" customHeight="1">
      <c r="B180" s="196"/>
      <c r="C180" s="19">
        <v>1513</v>
      </c>
      <c r="D180" s="20" t="s">
        <v>175</v>
      </c>
      <c r="E180" s="16"/>
      <c r="F180" s="86">
        <v>900</v>
      </c>
      <c r="G180" s="66">
        <v>0</v>
      </c>
      <c r="H180" s="12"/>
      <c r="I180" s="95">
        <f t="shared" si="15"/>
        <v>0</v>
      </c>
    </row>
    <row r="181" spans="2:9" ht="15.6" customHeight="1">
      <c r="B181" s="196"/>
      <c r="C181" s="19">
        <v>1514</v>
      </c>
      <c r="D181" s="20" t="s">
        <v>176</v>
      </c>
      <c r="E181" s="16"/>
      <c r="F181" s="86">
        <v>900</v>
      </c>
      <c r="G181" s="66">
        <v>0</v>
      </c>
      <c r="H181" s="12"/>
      <c r="I181" s="95">
        <f t="shared" si="15"/>
        <v>0</v>
      </c>
    </row>
    <row r="182" spans="2:9" ht="15.6" customHeight="1">
      <c r="B182" s="196"/>
      <c r="C182" s="19">
        <v>1515</v>
      </c>
      <c r="D182" s="20" t="s">
        <v>177</v>
      </c>
      <c r="E182" s="16"/>
      <c r="F182" s="86">
        <v>900</v>
      </c>
      <c r="G182" s="66">
        <v>0</v>
      </c>
      <c r="H182" s="12"/>
      <c r="I182" s="95">
        <f t="shared" si="15"/>
        <v>0</v>
      </c>
    </row>
    <row r="183" spans="2:9" ht="15.6" customHeight="1">
      <c r="B183" s="196"/>
      <c r="C183" s="19">
        <v>1518</v>
      </c>
      <c r="D183" s="20" t="s">
        <v>448</v>
      </c>
      <c r="E183" s="16"/>
      <c r="F183" s="86">
        <v>900</v>
      </c>
      <c r="G183" s="66">
        <v>0</v>
      </c>
      <c r="H183" s="12"/>
      <c r="I183" s="95">
        <f t="shared" si="15"/>
        <v>0</v>
      </c>
    </row>
    <row r="184" spans="2:9" ht="15.6" customHeight="1">
      <c r="B184" s="196"/>
      <c r="C184" s="19">
        <v>1528</v>
      </c>
      <c r="D184" s="20" t="s">
        <v>178</v>
      </c>
      <c r="E184" s="16"/>
      <c r="F184" s="86">
        <v>900</v>
      </c>
      <c r="G184" s="66">
        <v>0</v>
      </c>
      <c r="H184" s="12"/>
      <c r="I184" s="95">
        <f t="shared" si="15"/>
        <v>0</v>
      </c>
    </row>
    <row r="185" spans="2:9" ht="15.6" customHeight="1">
      <c r="B185" s="196"/>
      <c r="C185" s="19">
        <v>1532</v>
      </c>
      <c r="D185" s="20" t="s">
        <v>179</v>
      </c>
      <c r="E185" s="16"/>
      <c r="F185" s="86">
        <v>1000</v>
      </c>
      <c r="G185" s="66">
        <v>0</v>
      </c>
      <c r="H185" s="12"/>
      <c r="I185" s="95">
        <f t="shared" si="15"/>
        <v>0</v>
      </c>
    </row>
    <row r="186" spans="2:9" ht="15.6" customHeight="1">
      <c r="B186" s="196"/>
      <c r="C186" s="19">
        <v>1533</v>
      </c>
      <c r="D186" s="20" t="s">
        <v>180</v>
      </c>
      <c r="E186" s="16"/>
      <c r="F186" s="86">
        <v>900</v>
      </c>
      <c r="G186" s="66">
        <v>0</v>
      </c>
      <c r="H186" s="12"/>
      <c r="I186" s="95">
        <f t="shared" si="15"/>
        <v>0</v>
      </c>
    </row>
    <row r="187" spans="2:9" ht="15.6" customHeight="1">
      <c r="B187" s="196"/>
      <c r="C187" s="19">
        <v>1534</v>
      </c>
      <c r="D187" s="20" t="s">
        <v>181</v>
      </c>
      <c r="E187" s="16"/>
      <c r="F187" s="86">
        <v>900</v>
      </c>
      <c r="G187" s="66">
        <v>0</v>
      </c>
      <c r="H187" s="12"/>
      <c r="I187" s="95">
        <f t="shared" si="15"/>
        <v>0</v>
      </c>
    </row>
    <row r="188" spans="2:9" ht="15.6" customHeight="1">
      <c r="B188" s="196"/>
      <c r="C188" s="19">
        <v>1535</v>
      </c>
      <c r="D188" s="20" t="s">
        <v>182</v>
      </c>
      <c r="E188" s="16"/>
      <c r="F188" s="86">
        <v>900</v>
      </c>
      <c r="G188" s="66">
        <v>0</v>
      </c>
      <c r="H188" s="12"/>
      <c r="I188" s="95">
        <f t="shared" si="15"/>
        <v>0</v>
      </c>
    </row>
    <row r="189" spans="2:9" ht="15.6" customHeight="1">
      <c r="B189" s="196"/>
      <c r="C189" s="19">
        <v>1539</v>
      </c>
      <c r="D189" s="20" t="s">
        <v>183</v>
      </c>
      <c r="E189" s="16"/>
      <c r="F189" s="86">
        <v>900</v>
      </c>
      <c r="G189" s="66">
        <v>0</v>
      </c>
      <c r="H189" s="12"/>
      <c r="I189" s="95">
        <f t="shared" si="15"/>
        <v>0</v>
      </c>
    </row>
    <row r="190" spans="2:9" ht="15.6" customHeight="1">
      <c r="B190" s="196"/>
      <c r="C190" s="19">
        <v>1541</v>
      </c>
      <c r="D190" s="20" t="s">
        <v>376</v>
      </c>
      <c r="E190" s="16"/>
      <c r="F190" s="86">
        <v>900</v>
      </c>
      <c r="G190" s="66">
        <v>0</v>
      </c>
      <c r="H190" s="12"/>
      <c r="I190" s="95">
        <f t="shared" si="15"/>
        <v>0</v>
      </c>
    </row>
    <row r="191" spans="2:9" ht="15.6" customHeight="1">
      <c r="B191" s="196"/>
      <c r="C191" s="19">
        <v>1542</v>
      </c>
      <c r="D191" s="20" t="s">
        <v>417</v>
      </c>
      <c r="E191" s="16"/>
      <c r="F191" s="86">
        <v>900</v>
      </c>
      <c r="G191" s="66">
        <v>0</v>
      </c>
      <c r="H191" s="12"/>
      <c r="I191" s="95">
        <f t="shared" si="15"/>
        <v>0</v>
      </c>
    </row>
    <row r="192" spans="2:9" ht="15.6" customHeight="1">
      <c r="B192" s="196"/>
      <c r="C192" s="19">
        <v>1543</v>
      </c>
      <c r="D192" s="20" t="s">
        <v>434</v>
      </c>
      <c r="E192" s="16"/>
      <c r="F192" s="86">
        <v>900</v>
      </c>
      <c r="G192" s="66">
        <v>0</v>
      </c>
      <c r="H192" s="12"/>
      <c r="I192" s="95">
        <f t="shared" si="15"/>
        <v>0</v>
      </c>
    </row>
    <row r="193" spans="2:9" ht="15.6" customHeight="1">
      <c r="B193" s="196"/>
      <c r="C193" s="19">
        <v>1602</v>
      </c>
      <c r="D193" s="20" t="s">
        <v>433</v>
      </c>
      <c r="E193" s="16"/>
      <c r="F193" s="86">
        <v>17.392307692307689</v>
      </c>
      <c r="G193" s="66">
        <v>0</v>
      </c>
      <c r="H193" s="12"/>
      <c r="I193" s="95">
        <f t="shared" si="15"/>
        <v>0</v>
      </c>
    </row>
    <row r="194" spans="2:9" ht="15.6" customHeight="1">
      <c r="B194" s="196"/>
      <c r="C194" s="19">
        <v>7003</v>
      </c>
      <c r="D194" s="20" t="s">
        <v>418</v>
      </c>
      <c r="E194" s="16"/>
      <c r="F194" s="86">
        <v>700</v>
      </c>
      <c r="G194" s="66">
        <v>0</v>
      </c>
      <c r="H194" s="12"/>
      <c r="I194" s="95">
        <f t="shared" si="15"/>
        <v>0</v>
      </c>
    </row>
    <row r="195" spans="2:9" ht="15.6" customHeight="1">
      <c r="B195" s="197"/>
      <c r="C195" s="19">
        <v>7009</v>
      </c>
      <c r="D195" s="20" t="s">
        <v>435</v>
      </c>
      <c r="E195" s="16"/>
      <c r="F195" s="86">
        <v>700</v>
      </c>
      <c r="G195" s="66">
        <v>0</v>
      </c>
      <c r="H195" s="12"/>
      <c r="I195" s="95">
        <f t="shared" si="15"/>
        <v>0</v>
      </c>
    </row>
    <row r="196" spans="2:9" ht="15.6" customHeight="1">
      <c r="B196" s="10" t="s">
        <v>6</v>
      </c>
      <c r="C196" s="10" t="s">
        <v>7</v>
      </c>
      <c r="D196" s="21" t="s">
        <v>232</v>
      </c>
      <c r="E196" s="16"/>
      <c r="F196" s="60" t="s">
        <v>9</v>
      </c>
      <c r="G196" s="59" t="s">
        <v>141</v>
      </c>
      <c r="H196" s="12"/>
      <c r="I196" s="60" t="s">
        <v>143</v>
      </c>
    </row>
    <row r="197" spans="2:9" ht="15.6" customHeight="1">
      <c r="B197" s="195" t="s">
        <v>185</v>
      </c>
      <c r="C197" s="102" t="s">
        <v>186</v>
      </c>
      <c r="D197" s="20" t="s">
        <v>187</v>
      </c>
      <c r="E197" s="16"/>
      <c r="F197" s="86">
        <v>466.4153846153846</v>
      </c>
      <c r="G197" s="66">
        <v>0</v>
      </c>
      <c r="H197" s="12"/>
      <c r="I197" s="95">
        <f t="shared" ref="I197:I205" si="16">SUM(F197*G197)</f>
        <v>0</v>
      </c>
    </row>
    <row r="198" spans="2:9" ht="15.6" customHeight="1">
      <c r="B198" s="196"/>
      <c r="C198" s="102" t="s">
        <v>188</v>
      </c>
      <c r="D198" s="20" t="s">
        <v>189</v>
      </c>
      <c r="E198" s="16"/>
      <c r="F198" s="86">
        <v>311.54307692307697</v>
      </c>
      <c r="G198" s="66">
        <v>0</v>
      </c>
      <c r="H198" s="12"/>
      <c r="I198" s="95">
        <f t="shared" si="16"/>
        <v>0</v>
      </c>
    </row>
    <row r="199" spans="2:9" ht="15.6" customHeight="1">
      <c r="B199" s="196"/>
      <c r="C199" s="19">
        <v>1608</v>
      </c>
      <c r="D199" s="20" t="s">
        <v>190</v>
      </c>
      <c r="E199" s="16"/>
      <c r="F199" s="86">
        <v>171.45692307692309</v>
      </c>
      <c r="G199" s="66">
        <v>0</v>
      </c>
      <c r="H199" s="12"/>
      <c r="I199" s="95">
        <f t="shared" si="16"/>
        <v>0</v>
      </c>
    </row>
    <row r="200" spans="2:9" ht="15.6" customHeight="1">
      <c r="B200" s="196"/>
      <c r="C200" s="19">
        <v>1609</v>
      </c>
      <c r="D200" s="20" t="s">
        <v>191</v>
      </c>
      <c r="E200" s="16"/>
      <c r="F200" s="86">
        <v>186.92153846153843</v>
      </c>
      <c r="G200" s="66">
        <v>0</v>
      </c>
      <c r="H200" s="12"/>
      <c r="I200" s="95">
        <f t="shared" si="16"/>
        <v>0</v>
      </c>
    </row>
    <row r="201" spans="2:9" ht="15.6" customHeight="1">
      <c r="B201" s="196"/>
      <c r="C201" s="19">
        <v>1610</v>
      </c>
      <c r="D201" s="20" t="s">
        <v>192</v>
      </c>
      <c r="E201" s="16"/>
      <c r="F201" s="86">
        <v>78.249230769230763</v>
      </c>
      <c r="G201" s="66">
        <v>0</v>
      </c>
      <c r="H201" s="12"/>
      <c r="I201" s="95">
        <f t="shared" si="16"/>
        <v>0</v>
      </c>
    </row>
    <row r="202" spans="2:9" ht="15.6" customHeight="1">
      <c r="B202" s="196"/>
      <c r="C202" s="19">
        <v>1611</v>
      </c>
      <c r="D202" s="20" t="s">
        <v>193</v>
      </c>
      <c r="E202" s="16"/>
      <c r="F202" s="86">
        <v>227.00461538461539</v>
      </c>
      <c r="G202" s="66">
        <v>0</v>
      </c>
      <c r="H202" s="12"/>
      <c r="I202" s="95">
        <f t="shared" si="16"/>
        <v>0</v>
      </c>
    </row>
    <row r="203" spans="2:9" ht="15.6" customHeight="1">
      <c r="B203" s="196"/>
      <c r="C203" s="19">
        <v>1612</v>
      </c>
      <c r="D203" s="20" t="s">
        <v>194</v>
      </c>
      <c r="E203" s="16"/>
      <c r="F203" s="86">
        <v>156.16461538461539</v>
      </c>
      <c r="G203" s="66">
        <v>0</v>
      </c>
      <c r="H203" s="12"/>
      <c r="I203" s="95">
        <f t="shared" si="16"/>
        <v>0</v>
      </c>
    </row>
    <row r="204" spans="2:9" ht="15.6" customHeight="1">
      <c r="B204" s="196"/>
      <c r="C204" s="19">
        <v>1636</v>
      </c>
      <c r="D204" s="20" t="s">
        <v>195</v>
      </c>
      <c r="E204" s="23"/>
      <c r="F204" s="87">
        <v>378.35538461538459</v>
      </c>
      <c r="G204" s="66">
        <v>0</v>
      </c>
      <c r="H204" s="12"/>
      <c r="I204" s="95">
        <f t="shared" si="16"/>
        <v>0</v>
      </c>
    </row>
    <row r="205" spans="2:9" ht="15.6" customHeight="1" thickBot="1">
      <c r="B205" s="197"/>
      <c r="C205" s="19">
        <v>1637</v>
      </c>
      <c r="D205" s="20" t="s">
        <v>287</v>
      </c>
      <c r="E205" s="23"/>
      <c r="F205" s="88">
        <v>164.05846153846153</v>
      </c>
      <c r="G205" s="66">
        <v>0</v>
      </c>
      <c r="H205" s="12"/>
      <c r="I205" s="95">
        <f t="shared" si="16"/>
        <v>0</v>
      </c>
    </row>
    <row r="206" spans="2:9" ht="15.6" customHeight="1">
      <c r="B206" s="10" t="s">
        <v>6</v>
      </c>
      <c r="C206" s="10" t="s">
        <v>7</v>
      </c>
      <c r="D206" s="21" t="s">
        <v>232</v>
      </c>
      <c r="E206" s="16"/>
      <c r="F206" s="60" t="s">
        <v>9</v>
      </c>
      <c r="G206" s="59" t="s">
        <v>141</v>
      </c>
      <c r="H206" s="12"/>
      <c r="I206" s="12" t="s">
        <v>143</v>
      </c>
    </row>
    <row r="207" spans="2:9" ht="15.6" customHeight="1">
      <c r="B207" s="195" t="s">
        <v>280</v>
      </c>
      <c r="C207" s="102" t="s">
        <v>196</v>
      </c>
      <c r="D207" s="20" t="s">
        <v>197</v>
      </c>
      <c r="E207" s="16"/>
      <c r="F207" s="86">
        <v>250</v>
      </c>
      <c r="G207" s="66">
        <v>0</v>
      </c>
      <c r="H207" s="12"/>
      <c r="I207" s="95">
        <f t="shared" ref="I207:I218" si="17">SUM(F207*G207)</f>
        <v>0</v>
      </c>
    </row>
    <row r="208" spans="2:9" ht="15.6" customHeight="1">
      <c r="B208" s="196"/>
      <c r="C208" s="102" t="s">
        <v>198</v>
      </c>
      <c r="D208" s="20" t="s">
        <v>88</v>
      </c>
      <c r="E208" s="16"/>
      <c r="F208" s="86">
        <v>250</v>
      </c>
      <c r="G208" s="66">
        <v>0</v>
      </c>
      <c r="H208" s="12"/>
      <c r="I208" s="95">
        <f t="shared" si="17"/>
        <v>0</v>
      </c>
    </row>
    <row r="209" spans="2:9" ht="15.6" customHeight="1">
      <c r="B209" s="196"/>
      <c r="C209" s="102" t="s">
        <v>199</v>
      </c>
      <c r="D209" s="20" t="s">
        <v>200</v>
      </c>
      <c r="E209" s="16"/>
      <c r="F209" s="86">
        <v>250</v>
      </c>
      <c r="G209" s="66">
        <v>0</v>
      </c>
      <c r="H209" s="12"/>
      <c r="I209" s="95">
        <f t="shared" si="17"/>
        <v>0</v>
      </c>
    </row>
    <row r="210" spans="2:9" ht="15.6" customHeight="1">
      <c r="B210" s="196"/>
      <c r="C210" s="102" t="s">
        <v>201</v>
      </c>
      <c r="D210" s="20" t="s">
        <v>94</v>
      </c>
      <c r="E210" s="16"/>
      <c r="F210" s="86">
        <v>250</v>
      </c>
      <c r="G210" s="66">
        <v>0</v>
      </c>
      <c r="H210" s="12"/>
      <c r="I210" s="95">
        <f t="shared" si="17"/>
        <v>0</v>
      </c>
    </row>
    <row r="211" spans="2:9" ht="15.6" customHeight="1">
      <c r="B211" s="196"/>
      <c r="C211" s="102" t="s">
        <v>202</v>
      </c>
      <c r="D211" s="20" t="s">
        <v>203</v>
      </c>
      <c r="E211" s="16"/>
      <c r="F211" s="86">
        <v>250</v>
      </c>
      <c r="G211" s="66">
        <v>0</v>
      </c>
      <c r="H211" s="12"/>
      <c r="I211" s="95">
        <f t="shared" si="17"/>
        <v>0</v>
      </c>
    </row>
    <row r="212" spans="2:9" ht="15.6" customHeight="1">
      <c r="B212" s="196"/>
      <c r="C212" s="102" t="s">
        <v>204</v>
      </c>
      <c r="D212" s="20" t="s">
        <v>118</v>
      </c>
      <c r="E212" s="16"/>
      <c r="F212" s="86">
        <v>250</v>
      </c>
      <c r="G212" s="66">
        <v>0</v>
      </c>
      <c r="H212" s="12"/>
      <c r="I212" s="95">
        <f t="shared" si="17"/>
        <v>0</v>
      </c>
    </row>
    <row r="213" spans="2:9" ht="15.6" customHeight="1">
      <c r="B213" s="206"/>
      <c r="C213" s="103">
        <v>4001</v>
      </c>
      <c r="D213" s="99" t="s">
        <v>288</v>
      </c>
      <c r="E213" s="16"/>
      <c r="F213" s="86">
        <v>140</v>
      </c>
      <c r="G213" s="66">
        <v>0</v>
      </c>
      <c r="H213" s="12"/>
      <c r="I213" s="95">
        <f t="shared" si="17"/>
        <v>0</v>
      </c>
    </row>
    <row r="214" spans="2:9" ht="15.6" customHeight="1">
      <c r="B214" s="206"/>
      <c r="C214" s="103">
        <v>4002</v>
      </c>
      <c r="D214" s="99" t="s">
        <v>289</v>
      </c>
      <c r="E214" s="16"/>
      <c r="F214" s="86">
        <v>140</v>
      </c>
      <c r="G214" s="66">
        <v>0</v>
      </c>
      <c r="H214" s="12"/>
      <c r="I214" s="95">
        <f t="shared" si="17"/>
        <v>0</v>
      </c>
    </row>
    <row r="215" spans="2:9" ht="15.6" customHeight="1">
      <c r="B215" s="206"/>
      <c r="C215" s="103">
        <v>4004</v>
      </c>
      <c r="D215" s="99" t="s">
        <v>290</v>
      </c>
      <c r="E215" s="16"/>
      <c r="F215" s="86">
        <v>140</v>
      </c>
      <c r="G215" s="66">
        <v>0</v>
      </c>
      <c r="H215" s="12"/>
      <c r="I215" s="95">
        <f t="shared" si="17"/>
        <v>0</v>
      </c>
    </row>
    <row r="216" spans="2:9" ht="15.6" customHeight="1">
      <c r="B216" s="206"/>
      <c r="C216" s="103">
        <v>4006</v>
      </c>
      <c r="D216" s="53" t="s">
        <v>291</v>
      </c>
      <c r="E216" s="16"/>
      <c r="F216" s="86">
        <v>140</v>
      </c>
      <c r="G216" s="66">
        <v>0</v>
      </c>
      <c r="H216" s="12"/>
      <c r="I216" s="95">
        <f t="shared" si="17"/>
        <v>0</v>
      </c>
    </row>
    <row r="217" spans="2:9" ht="15.6" customHeight="1">
      <c r="B217" s="206"/>
      <c r="C217" s="103">
        <v>4007</v>
      </c>
      <c r="D217" s="53" t="s">
        <v>292</v>
      </c>
      <c r="E217" s="16"/>
      <c r="F217" s="86">
        <v>140</v>
      </c>
      <c r="G217" s="66">
        <v>0</v>
      </c>
      <c r="H217" s="12"/>
      <c r="I217" s="95">
        <f t="shared" si="17"/>
        <v>0</v>
      </c>
    </row>
    <row r="218" spans="2:9" ht="15.6" customHeight="1" thickBot="1">
      <c r="B218" s="207"/>
      <c r="C218" s="103">
        <v>4008</v>
      </c>
      <c r="D218" s="104" t="s">
        <v>293</v>
      </c>
      <c r="E218" s="16"/>
      <c r="F218" s="88">
        <v>140</v>
      </c>
      <c r="G218" s="66">
        <v>0</v>
      </c>
      <c r="H218" s="12"/>
      <c r="I218" s="95">
        <f t="shared" si="17"/>
        <v>0</v>
      </c>
    </row>
    <row r="219" spans="2:9" ht="15.6" customHeight="1">
      <c r="B219" s="10" t="s">
        <v>6</v>
      </c>
      <c r="C219" s="52" t="s">
        <v>7</v>
      </c>
      <c r="D219" s="21" t="s">
        <v>232</v>
      </c>
      <c r="E219" s="16"/>
      <c r="F219" s="60" t="s">
        <v>9</v>
      </c>
      <c r="G219" s="59" t="s">
        <v>141</v>
      </c>
      <c r="H219" s="12"/>
      <c r="I219" s="12" t="s">
        <v>143</v>
      </c>
    </row>
    <row r="220" spans="2:9" ht="15.6" customHeight="1">
      <c r="B220" s="180" t="s">
        <v>217</v>
      </c>
      <c r="C220" s="19">
        <v>1800</v>
      </c>
      <c r="D220" s="20" t="s">
        <v>184</v>
      </c>
      <c r="E220" s="16"/>
      <c r="F220" s="86">
        <v>2.1</v>
      </c>
      <c r="G220" s="66">
        <v>0</v>
      </c>
      <c r="H220" s="12"/>
      <c r="I220" s="95">
        <f t="shared" ref="I220:I230" si="18">SUM(F220*G220)</f>
        <v>0</v>
      </c>
    </row>
    <row r="221" spans="2:9" ht="15.6" customHeight="1">
      <c r="B221" s="181"/>
      <c r="C221" s="102" t="s">
        <v>205</v>
      </c>
      <c r="D221" s="20" t="s">
        <v>206</v>
      </c>
      <c r="E221" s="16"/>
      <c r="F221" s="89">
        <v>31.392307692307693</v>
      </c>
      <c r="G221" s="66">
        <v>0</v>
      </c>
      <c r="H221" s="12"/>
      <c r="I221" s="95">
        <f t="shared" si="18"/>
        <v>0</v>
      </c>
    </row>
    <row r="222" spans="2:9" ht="15.6" customHeight="1">
      <c r="B222" s="181"/>
      <c r="C222" s="102" t="s">
        <v>207</v>
      </c>
      <c r="D222" s="20" t="s">
        <v>208</v>
      </c>
      <c r="E222" s="16"/>
      <c r="F222" s="86">
        <v>43.626153846153841</v>
      </c>
      <c r="G222" s="66">
        <v>0</v>
      </c>
      <c r="H222" s="12"/>
      <c r="I222" s="95">
        <f t="shared" si="18"/>
        <v>0</v>
      </c>
    </row>
    <row r="223" spans="2:9" ht="15.6" customHeight="1">
      <c r="B223" s="181"/>
      <c r="C223" s="102" t="s">
        <v>209</v>
      </c>
      <c r="D223" s="20" t="s">
        <v>381</v>
      </c>
      <c r="E223" s="16"/>
      <c r="F223" s="86">
        <v>69.709230769230771</v>
      </c>
      <c r="G223" s="66">
        <v>0</v>
      </c>
      <c r="H223" s="12"/>
      <c r="I223" s="95">
        <f t="shared" si="18"/>
        <v>0</v>
      </c>
    </row>
    <row r="224" spans="2:9" ht="15.6" customHeight="1">
      <c r="B224" s="181"/>
      <c r="C224" s="102" t="s">
        <v>210</v>
      </c>
      <c r="D224" s="20" t="s">
        <v>380</v>
      </c>
      <c r="E224" s="16"/>
      <c r="F224" s="87">
        <v>54.416923076923084</v>
      </c>
      <c r="G224" s="66">
        <v>0</v>
      </c>
      <c r="H224" s="12"/>
      <c r="I224" s="95">
        <f t="shared" si="18"/>
        <v>0</v>
      </c>
    </row>
    <row r="225" spans="2:9" ht="15.6" customHeight="1">
      <c r="B225" s="181"/>
      <c r="C225" s="102" t="s">
        <v>211</v>
      </c>
      <c r="D225" s="20" t="s">
        <v>379</v>
      </c>
      <c r="E225" s="16"/>
      <c r="F225" s="87">
        <v>54.416923076923084</v>
      </c>
      <c r="G225" s="66">
        <v>0</v>
      </c>
      <c r="H225" s="12"/>
      <c r="I225" s="95">
        <f t="shared" si="18"/>
        <v>0</v>
      </c>
    </row>
    <row r="226" spans="2:9" ht="15.6" customHeight="1">
      <c r="B226" s="181"/>
      <c r="C226" s="102" t="s">
        <v>212</v>
      </c>
      <c r="D226" s="20" t="s">
        <v>436</v>
      </c>
      <c r="E226" s="16"/>
      <c r="F226" s="87">
        <v>2.5</v>
      </c>
      <c r="G226" s="66">
        <v>0</v>
      </c>
      <c r="H226" s="12"/>
      <c r="I226" s="95">
        <f t="shared" si="18"/>
        <v>0</v>
      </c>
    </row>
    <row r="227" spans="2:9" ht="15.6" customHeight="1">
      <c r="B227" s="181"/>
      <c r="C227" s="102" t="s">
        <v>294</v>
      </c>
      <c r="D227" s="98" t="s">
        <v>378</v>
      </c>
      <c r="E227" s="16"/>
      <c r="F227" s="87">
        <v>54.416923076923084</v>
      </c>
      <c r="G227" s="66">
        <v>0</v>
      </c>
      <c r="H227" s="12"/>
      <c r="I227" s="95">
        <f t="shared" si="18"/>
        <v>0</v>
      </c>
    </row>
    <row r="228" spans="2:9" ht="15.6" customHeight="1">
      <c r="B228" s="181"/>
      <c r="C228" s="102" t="s">
        <v>295</v>
      </c>
      <c r="D228" s="98" t="s">
        <v>377</v>
      </c>
      <c r="E228" s="16"/>
      <c r="F228" s="87">
        <v>54.416923076923084</v>
      </c>
      <c r="G228" s="66">
        <v>0</v>
      </c>
      <c r="H228" s="12"/>
      <c r="I228" s="95">
        <f t="shared" si="18"/>
        <v>0</v>
      </c>
    </row>
    <row r="229" spans="2:9" ht="15.6" customHeight="1">
      <c r="B229" s="181"/>
      <c r="C229" s="102" t="s">
        <v>437</v>
      </c>
      <c r="D229" s="99" t="s">
        <v>439</v>
      </c>
      <c r="E229" s="16"/>
      <c r="F229" s="86">
        <v>3.5</v>
      </c>
      <c r="G229" s="66">
        <v>0</v>
      </c>
      <c r="H229" s="12"/>
      <c r="I229" s="95">
        <f t="shared" si="18"/>
        <v>0</v>
      </c>
    </row>
    <row r="230" spans="2:9" ht="15.6" customHeight="1" thickBot="1">
      <c r="B230" s="182"/>
      <c r="C230" s="102" t="s">
        <v>438</v>
      </c>
      <c r="D230" s="105" t="s">
        <v>440</v>
      </c>
      <c r="E230" s="16"/>
      <c r="F230" s="88">
        <v>54.416923076923084</v>
      </c>
      <c r="G230" s="66">
        <v>0</v>
      </c>
      <c r="H230" s="12"/>
      <c r="I230" s="95">
        <f t="shared" si="18"/>
        <v>0</v>
      </c>
    </row>
    <row r="231" spans="2:9" ht="15.6" customHeight="1">
      <c r="B231" s="10" t="s">
        <v>6</v>
      </c>
      <c r="C231" s="10" t="s">
        <v>7</v>
      </c>
      <c r="D231" s="21" t="s">
        <v>232</v>
      </c>
      <c r="E231" s="16"/>
      <c r="F231" s="94" t="s">
        <v>9</v>
      </c>
      <c r="G231" s="59" t="s">
        <v>141</v>
      </c>
      <c r="H231" s="12"/>
      <c r="I231" s="12" t="s">
        <v>143</v>
      </c>
    </row>
    <row r="232" spans="2:9" ht="15.6" customHeight="1">
      <c r="B232" s="187" t="s">
        <v>213</v>
      </c>
      <c r="C232" s="102" t="s">
        <v>449</v>
      </c>
      <c r="D232" s="20" t="s">
        <v>464</v>
      </c>
      <c r="E232" s="16"/>
      <c r="F232" s="86">
        <v>70</v>
      </c>
      <c r="G232" s="66">
        <v>0</v>
      </c>
      <c r="H232" s="12"/>
      <c r="I232" s="95">
        <f t="shared" ref="I232:I244" si="19">SUM(F232*G232)</f>
        <v>0</v>
      </c>
    </row>
    <row r="233" spans="2:9" ht="15.6" customHeight="1">
      <c r="B233" s="187"/>
      <c r="C233" s="102" t="s">
        <v>463</v>
      </c>
      <c r="D233" s="20" t="s">
        <v>465</v>
      </c>
      <c r="E233" s="16"/>
      <c r="F233" s="86">
        <v>70</v>
      </c>
      <c r="G233" s="66">
        <v>0</v>
      </c>
      <c r="H233" s="12"/>
      <c r="I233" s="95">
        <f t="shared" si="19"/>
        <v>0</v>
      </c>
    </row>
    <row r="234" spans="2:9" ht="15.6" customHeight="1">
      <c r="B234" s="187"/>
      <c r="C234" s="102" t="s">
        <v>456</v>
      </c>
      <c r="D234" s="20" t="s">
        <v>466</v>
      </c>
      <c r="E234" s="16"/>
      <c r="F234" s="86">
        <v>400</v>
      </c>
      <c r="G234" s="66">
        <v>0</v>
      </c>
      <c r="H234" s="12"/>
      <c r="I234" s="95">
        <f t="shared" si="19"/>
        <v>0</v>
      </c>
    </row>
    <row r="235" spans="2:9" ht="15.6" customHeight="1">
      <c r="B235" s="187"/>
      <c r="C235" s="102" t="s">
        <v>474</v>
      </c>
      <c r="D235" s="20" t="s">
        <v>475</v>
      </c>
      <c r="E235" s="16"/>
      <c r="F235" s="86">
        <v>180</v>
      </c>
      <c r="G235" s="66">
        <v>0</v>
      </c>
      <c r="H235" s="12"/>
      <c r="I235" s="95">
        <f t="shared" ref="I235" si="20">SUM(F235*G235)</f>
        <v>0</v>
      </c>
    </row>
    <row r="236" spans="2:9" ht="15.6" customHeight="1">
      <c r="B236" s="187"/>
      <c r="C236" s="102" t="s">
        <v>467</v>
      </c>
      <c r="D236" s="20" t="s">
        <v>468</v>
      </c>
      <c r="E236" s="16"/>
      <c r="F236" s="89">
        <v>488.96</v>
      </c>
      <c r="G236" s="66">
        <v>0</v>
      </c>
      <c r="H236" s="12"/>
      <c r="I236" s="95">
        <f t="shared" si="19"/>
        <v>0</v>
      </c>
    </row>
    <row r="237" spans="2:9" ht="15.6" customHeight="1">
      <c r="B237" s="187"/>
      <c r="C237" s="19">
        <v>6034</v>
      </c>
      <c r="D237" s="20" t="s">
        <v>214</v>
      </c>
      <c r="E237" s="16"/>
      <c r="F237" s="86">
        <v>80.66</v>
      </c>
      <c r="G237" s="66">
        <v>0</v>
      </c>
      <c r="H237" s="12"/>
      <c r="I237" s="95">
        <f t="shared" si="19"/>
        <v>0</v>
      </c>
    </row>
    <row r="238" spans="2:9" ht="15.6" customHeight="1">
      <c r="B238" s="187"/>
      <c r="C238" s="19">
        <v>6051</v>
      </c>
      <c r="D238" s="20" t="s">
        <v>469</v>
      </c>
      <c r="E238" s="16"/>
      <c r="F238" s="86">
        <v>120</v>
      </c>
      <c r="G238" s="66">
        <v>0</v>
      </c>
      <c r="H238" s="12"/>
      <c r="I238" s="95">
        <f t="shared" si="19"/>
        <v>0</v>
      </c>
    </row>
    <row r="239" spans="2:9" ht="15.6" customHeight="1">
      <c r="B239" s="187"/>
      <c r="C239" s="19">
        <v>6052</v>
      </c>
      <c r="D239" s="20" t="s">
        <v>473</v>
      </c>
      <c r="E239" s="16"/>
      <c r="F239" s="86">
        <v>550</v>
      </c>
      <c r="G239" s="66">
        <v>0</v>
      </c>
      <c r="H239" s="12"/>
      <c r="I239" s="95">
        <f t="shared" si="19"/>
        <v>0</v>
      </c>
    </row>
    <row r="240" spans="2:9" ht="15.6" customHeight="1">
      <c r="B240" s="187"/>
      <c r="C240" s="19">
        <v>6050</v>
      </c>
      <c r="D240" s="20" t="s">
        <v>470</v>
      </c>
      <c r="E240" s="16"/>
      <c r="F240" s="86">
        <v>140</v>
      </c>
      <c r="G240" s="66">
        <v>0</v>
      </c>
      <c r="H240" s="12"/>
      <c r="I240" s="95">
        <f t="shared" si="19"/>
        <v>0</v>
      </c>
    </row>
    <row r="241" spans="2:18" ht="15.6" customHeight="1">
      <c r="B241" s="187"/>
      <c r="C241" s="19">
        <v>6057</v>
      </c>
      <c r="D241" s="20" t="s">
        <v>471</v>
      </c>
      <c r="E241" s="16"/>
      <c r="F241" s="86">
        <v>250</v>
      </c>
      <c r="G241" s="66">
        <v>0</v>
      </c>
      <c r="H241" s="12"/>
      <c r="I241" s="95">
        <f t="shared" si="19"/>
        <v>0</v>
      </c>
    </row>
    <row r="242" spans="2:18" ht="15.6" customHeight="1">
      <c r="B242" s="187"/>
      <c r="C242" s="102" t="s">
        <v>450</v>
      </c>
      <c r="D242" s="20" t="s">
        <v>419</v>
      </c>
      <c r="E242" s="16"/>
      <c r="F242" s="86">
        <v>51.85</v>
      </c>
      <c r="G242" s="66">
        <v>0</v>
      </c>
      <c r="H242" s="12"/>
      <c r="I242" s="95">
        <f t="shared" si="19"/>
        <v>0</v>
      </c>
    </row>
    <row r="243" spans="2:18" ht="15.6" customHeight="1">
      <c r="B243" s="187"/>
      <c r="C243" s="19">
        <v>6019</v>
      </c>
      <c r="D243" s="20" t="s">
        <v>472</v>
      </c>
      <c r="E243" s="16"/>
      <c r="F243" s="86">
        <v>10</v>
      </c>
      <c r="G243" s="66">
        <v>0</v>
      </c>
      <c r="H243" s="12"/>
      <c r="I243" s="95">
        <f t="shared" si="19"/>
        <v>0</v>
      </c>
    </row>
    <row r="244" spans="2:18" ht="15.6" customHeight="1" thickBot="1">
      <c r="B244" s="187"/>
      <c r="C244" s="19">
        <v>9087</v>
      </c>
      <c r="D244" s="20" t="s">
        <v>382</v>
      </c>
      <c r="E244" s="16"/>
      <c r="F244" s="88">
        <v>488.96</v>
      </c>
      <c r="G244" s="66">
        <v>0</v>
      </c>
      <c r="H244" s="12"/>
      <c r="I244" s="95">
        <f t="shared" si="19"/>
        <v>0</v>
      </c>
    </row>
    <row r="245" spans="2:18" ht="15.6" customHeight="1">
      <c r="F245"/>
    </row>
    <row r="246" spans="2:18" ht="15.6">
      <c r="B246" s="126"/>
      <c r="C246" s="125"/>
      <c r="D246" s="120"/>
      <c r="E246" s="115"/>
      <c r="F246" s="78"/>
      <c r="G246" s="124"/>
      <c r="H246" s="114"/>
      <c r="I246" s="123"/>
      <c r="K246" s="117" t="s">
        <v>350</v>
      </c>
      <c r="L246" s="121"/>
      <c r="M246" s="120"/>
      <c r="N246" s="115"/>
      <c r="O246" s="50"/>
      <c r="P246" s="119"/>
      <c r="Q246" s="114"/>
      <c r="R246" s="118"/>
    </row>
    <row r="247" spans="2:18" ht="15.6">
      <c r="B247" s="126"/>
      <c r="C247" s="125"/>
      <c r="D247" s="120"/>
      <c r="E247" s="115"/>
      <c r="F247" s="78"/>
      <c r="G247" s="124"/>
      <c r="H247" s="114"/>
      <c r="I247" s="123"/>
      <c r="K247" s="117" t="s">
        <v>351</v>
      </c>
      <c r="L247" s="121"/>
      <c r="M247" s="120"/>
      <c r="N247" s="115"/>
      <c r="O247" s="50"/>
      <c r="P247" s="119"/>
      <c r="Q247" s="114"/>
      <c r="R247" s="118"/>
    </row>
    <row r="248" spans="2:18" ht="15.6">
      <c r="B248" s="126"/>
      <c r="C248" s="125"/>
      <c r="D248" s="120"/>
      <c r="E248" s="115"/>
      <c r="F248" s="78"/>
      <c r="G248" s="124"/>
      <c r="H248" s="114"/>
      <c r="I248" s="123"/>
      <c r="K248" s="117"/>
      <c r="L248" s="121"/>
      <c r="M248" s="120"/>
      <c r="N248" s="115"/>
      <c r="O248" s="50"/>
      <c r="P248" s="119"/>
      <c r="Q248" s="114"/>
      <c r="R248" s="118"/>
    </row>
    <row r="249" spans="2:18" ht="16.2" thickBot="1">
      <c r="B249" s="122"/>
      <c r="C249" s="121"/>
      <c r="D249" s="120"/>
      <c r="E249" s="115"/>
      <c r="F249" s="50"/>
      <c r="G249" s="119"/>
      <c r="H249" s="114"/>
      <c r="I249" s="118"/>
      <c r="K249" s="117" t="s">
        <v>222</v>
      </c>
      <c r="L249" s="117" t="s">
        <v>349</v>
      </c>
      <c r="M249" s="116"/>
      <c r="N249" s="116" t="s">
        <v>476</v>
      </c>
      <c r="O249" s="114"/>
      <c r="P249" s="114"/>
      <c r="Q249" s="114"/>
      <c r="R249" s="114"/>
    </row>
    <row r="250" spans="2:18">
      <c r="G250" s="204" t="s">
        <v>221</v>
      </c>
      <c r="H250" s="263"/>
      <c r="I250" s="61">
        <f>SUM(I23:I140)</f>
        <v>0</v>
      </c>
      <c r="K250" s="106" t="s">
        <v>227</v>
      </c>
      <c r="L250" s="307">
        <v>600</v>
      </c>
    </row>
    <row r="251" spans="2:18">
      <c r="G251" s="175" t="s">
        <v>233</v>
      </c>
      <c r="H251" s="176"/>
      <c r="I251" s="62">
        <f>SUM(I145:I244)</f>
        <v>0</v>
      </c>
      <c r="K251" s="106" t="s">
        <v>224</v>
      </c>
      <c r="L251" s="307">
        <v>600</v>
      </c>
    </row>
    <row r="252" spans="2:18" ht="15" thickBot="1">
      <c r="G252" s="175" t="s">
        <v>222</v>
      </c>
      <c r="H252" s="260"/>
      <c r="I252" s="62">
        <f>-SUM(I250)*15/85+I250+I251</f>
        <v>0</v>
      </c>
      <c r="K252" s="106" t="s">
        <v>226</v>
      </c>
      <c r="L252" s="307">
        <v>0</v>
      </c>
    </row>
    <row r="253" spans="2:18" ht="15" thickBot="1">
      <c r="G253" s="113" t="s">
        <v>223</v>
      </c>
      <c r="H253" s="112"/>
      <c r="I253" s="63">
        <v>0</v>
      </c>
      <c r="K253" s="110" t="s">
        <v>225</v>
      </c>
      <c r="L253" s="307">
        <v>0</v>
      </c>
    </row>
    <row r="254" spans="2:18">
      <c r="G254" s="175" t="s">
        <v>155</v>
      </c>
      <c r="H254" s="261"/>
      <c r="I254" s="62">
        <f>SUM(I250,I251,I253)*100/115</f>
        <v>0</v>
      </c>
      <c r="K254" t="s">
        <v>301</v>
      </c>
      <c r="L254" s="307">
        <v>180</v>
      </c>
    </row>
    <row r="255" spans="2:18">
      <c r="G255" s="175" t="s">
        <v>387</v>
      </c>
      <c r="H255" s="262"/>
      <c r="I255" s="62">
        <f>SUM(I254)*15/100</f>
        <v>0</v>
      </c>
      <c r="K255" s="106" t="s">
        <v>300</v>
      </c>
      <c r="L255" s="307">
        <v>240</v>
      </c>
    </row>
    <row r="256" spans="2:18" ht="15" thickBot="1">
      <c r="G256" s="193" t="s">
        <v>220</v>
      </c>
      <c r="H256" s="253"/>
      <c r="I256" s="111">
        <f>SUM(H23:H140)</f>
        <v>0</v>
      </c>
      <c r="K256" s="106" t="s">
        <v>302</v>
      </c>
      <c r="L256" s="307">
        <v>300</v>
      </c>
    </row>
    <row r="257" spans="3:12" ht="15" thickBot="1">
      <c r="G257" s="110"/>
      <c r="H257" s="109" t="s">
        <v>239</v>
      </c>
      <c r="I257" s="108">
        <f>SUM(I258)/1.2</f>
        <v>0</v>
      </c>
      <c r="K257" t="s">
        <v>303</v>
      </c>
      <c r="L257" s="307">
        <v>360</v>
      </c>
    </row>
    <row r="258" spans="3:12" ht="15" thickBot="1">
      <c r="G258" s="190" t="s">
        <v>240</v>
      </c>
      <c r="H258" s="191"/>
      <c r="I258" s="65">
        <f>SUM(I254:I255)</f>
        <v>0</v>
      </c>
      <c r="K258" s="106" t="s">
        <v>304</v>
      </c>
      <c r="L258" s="307">
        <v>420</v>
      </c>
    </row>
    <row r="259" spans="3:12">
      <c r="K259" s="106" t="s">
        <v>305</v>
      </c>
      <c r="L259" s="307">
        <v>480</v>
      </c>
    </row>
    <row r="260" spans="3:12">
      <c r="D260" s="29" t="s">
        <v>243</v>
      </c>
      <c r="E260" s="30" t="s">
        <v>242</v>
      </c>
      <c r="F260" s="22" t="s">
        <v>264</v>
      </c>
      <c r="K260" t="s">
        <v>306</v>
      </c>
      <c r="L260" s="307">
        <v>540</v>
      </c>
    </row>
    <row r="261" spans="3:12">
      <c r="D261" s="254"/>
      <c r="E261" s="255"/>
      <c r="F261" s="22" t="s">
        <v>265</v>
      </c>
      <c r="K261" s="106" t="s">
        <v>307</v>
      </c>
      <c r="L261" s="307">
        <v>600</v>
      </c>
    </row>
    <row r="262" spans="3:12">
      <c r="C262" s="187" t="s">
        <v>247</v>
      </c>
      <c r="D262" s="28" t="s">
        <v>244</v>
      </c>
      <c r="E262" s="34"/>
      <c r="K262" s="106" t="s">
        <v>308</v>
      </c>
      <c r="L262" s="307">
        <v>660</v>
      </c>
    </row>
    <row r="263" spans="3:12">
      <c r="C263" s="187"/>
      <c r="D263" s="28" t="s">
        <v>245</v>
      </c>
      <c r="E263" s="34"/>
      <c r="K263" t="s">
        <v>309</v>
      </c>
      <c r="L263" s="307">
        <v>720</v>
      </c>
    </row>
    <row r="264" spans="3:12">
      <c r="C264" s="187"/>
      <c r="D264" s="28" t="s">
        <v>253</v>
      </c>
      <c r="E264" s="34"/>
      <c r="K264" s="106" t="s">
        <v>310</v>
      </c>
      <c r="L264" s="307">
        <v>780</v>
      </c>
    </row>
    <row r="265" spans="3:12">
      <c r="C265" s="187"/>
      <c r="D265" s="28" t="s">
        <v>246</v>
      </c>
      <c r="E265" s="34"/>
      <c r="K265" s="106" t="s">
        <v>311</v>
      </c>
      <c r="L265" s="307">
        <v>840</v>
      </c>
    </row>
    <row r="266" spans="3:12">
      <c r="C266" s="187"/>
      <c r="D266" s="28" t="s">
        <v>262</v>
      </c>
      <c r="E266" s="34"/>
      <c r="K266" t="s">
        <v>312</v>
      </c>
      <c r="L266" s="307">
        <v>900</v>
      </c>
    </row>
    <row r="267" spans="3:12">
      <c r="K267" s="106" t="s">
        <v>313</v>
      </c>
      <c r="L267" s="307">
        <v>960</v>
      </c>
    </row>
    <row r="268" spans="3:12">
      <c r="K268" s="106" t="s">
        <v>314</v>
      </c>
      <c r="L268" s="307">
        <v>1020</v>
      </c>
    </row>
    <row r="269" spans="3:12">
      <c r="D269" s="29" t="s">
        <v>243</v>
      </c>
      <c r="E269" s="30" t="s">
        <v>242</v>
      </c>
      <c r="F269" s="22" t="s">
        <v>264</v>
      </c>
      <c r="K269" t="s">
        <v>315</v>
      </c>
      <c r="L269" s="307">
        <v>1080</v>
      </c>
    </row>
    <row r="270" spans="3:12">
      <c r="D270" s="254"/>
      <c r="E270" s="255"/>
      <c r="F270" s="22" t="s">
        <v>265</v>
      </c>
      <c r="K270" s="106" t="s">
        <v>316</v>
      </c>
      <c r="L270" s="307">
        <v>1140</v>
      </c>
    </row>
    <row r="271" spans="3:12">
      <c r="C271" s="187" t="s">
        <v>148</v>
      </c>
      <c r="D271" s="28" t="s">
        <v>248</v>
      </c>
      <c r="E271" s="34"/>
      <c r="K271" s="106" t="s">
        <v>317</v>
      </c>
      <c r="L271" s="307">
        <v>1200</v>
      </c>
    </row>
    <row r="272" spans="3:12">
      <c r="C272" s="187"/>
      <c r="D272" s="28" t="s">
        <v>249</v>
      </c>
      <c r="E272" s="34"/>
      <c r="K272" t="s">
        <v>318</v>
      </c>
      <c r="L272" s="307">
        <v>1260</v>
      </c>
    </row>
    <row r="273" spans="2:12">
      <c r="C273" s="187"/>
      <c r="D273" s="28" t="s">
        <v>250</v>
      </c>
      <c r="E273" s="34"/>
      <c r="K273" s="106" t="s">
        <v>319</v>
      </c>
      <c r="L273" s="307">
        <v>1320</v>
      </c>
    </row>
    <row r="274" spans="2:12">
      <c r="C274" s="187"/>
      <c r="D274" s="28" t="s">
        <v>251</v>
      </c>
      <c r="E274" s="34"/>
      <c r="K274" s="106" t="s">
        <v>320</v>
      </c>
      <c r="L274" s="307">
        <v>1380</v>
      </c>
    </row>
    <row r="275" spans="2:12">
      <c r="K275" t="s">
        <v>321</v>
      </c>
      <c r="L275" s="307">
        <v>1440</v>
      </c>
    </row>
    <row r="276" spans="2:12">
      <c r="B276" t="s">
        <v>273</v>
      </c>
      <c r="C276" t="s">
        <v>274</v>
      </c>
      <c r="K276" s="106" t="s">
        <v>322</v>
      </c>
      <c r="L276" s="307">
        <v>1500</v>
      </c>
    </row>
    <row r="277" spans="2:12">
      <c r="K277" s="106" t="s">
        <v>323</v>
      </c>
      <c r="L277" s="307">
        <v>1560</v>
      </c>
    </row>
    <row r="278" spans="2:12">
      <c r="D278" s="275" t="s">
        <v>266</v>
      </c>
      <c r="E278" s="276"/>
      <c r="K278" t="s">
        <v>324</v>
      </c>
      <c r="L278" s="307">
        <v>1620</v>
      </c>
    </row>
    <row r="279" spans="2:12">
      <c r="D279" s="277"/>
      <c r="E279" s="278"/>
      <c r="K279" s="106" t="s">
        <v>325</v>
      </c>
      <c r="L279" s="307">
        <v>1680</v>
      </c>
    </row>
    <row r="280" spans="2:12">
      <c r="B280" s="283" t="s">
        <v>267</v>
      </c>
      <c r="C280" s="283"/>
      <c r="D280" s="292"/>
      <c r="E280" s="293"/>
      <c r="K280" s="106" t="s">
        <v>326</v>
      </c>
      <c r="L280" s="307">
        <v>1740</v>
      </c>
    </row>
    <row r="281" spans="2:12">
      <c r="B281" s="284" t="s">
        <v>268</v>
      </c>
      <c r="C281" s="285"/>
      <c r="D281" s="292"/>
      <c r="E281" s="293"/>
      <c r="K281" t="s">
        <v>327</v>
      </c>
      <c r="L281" s="307">
        <v>1800</v>
      </c>
    </row>
    <row r="282" spans="2:12">
      <c r="B282" s="286"/>
      <c r="C282" s="287"/>
      <c r="D282" s="292"/>
      <c r="E282" s="293"/>
      <c r="K282" s="106" t="s">
        <v>328</v>
      </c>
      <c r="L282" s="307">
        <v>1860</v>
      </c>
    </row>
    <row r="283" spans="2:12">
      <c r="B283" s="288"/>
      <c r="C283" s="289"/>
      <c r="D283" s="292"/>
      <c r="E283" s="293"/>
      <c r="K283" s="106" t="s">
        <v>329</v>
      </c>
      <c r="L283" s="307">
        <v>1920</v>
      </c>
    </row>
    <row r="284" spans="2:12">
      <c r="B284" s="290" t="s">
        <v>269</v>
      </c>
      <c r="C284" s="291"/>
      <c r="D284" s="292"/>
      <c r="E284" s="293"/>
      <c r="K284" t="s">
        <v>330</v>
      </c>
      <c r="L284" s="307">
        <v>1980</v>
      </c>
    </row>
    <row r="285" spans="2:12">
      <c r="B285" s="290" t="s">
        <v>271</v>
      </c>
      <c r="C285" s="291"/>
      <c r="D285" s="292"/>
      <c r="E285" s="293"/>
      <c r="K285" s="106" t="s">
        <v>331</v>
      </c>
      <c r="L285" s="307">
        <v>2040</v>
      </c>
    </row>
    <row r="286" spans="2:12">
      <c r="B286" s="290" t="s">
        <v>270</v>
      </c>
      <c r="C286" s="291"/>
      <c r="D286" s="292"/>
      <c r="E286" s="293"/>
      <c r="K286" t="s">
        <v>332</v>
      </c>
      <c r="L286" s="307">
        <v>2100</v>
      </c>
    </row>
    <row r="287" spans="2:12">
      <c r="B287" s="284" t="s">
        <v>272</v>
      </c>
      <c r="C287" s="285"/>
      <c r="D287" s="282"/>
      <c r="E287" s="282"/>
      <c r="K287" s="106" t="s">
        <v>333</v>
      </c>
      <c r="L287" s="307">
        <v>2160</v>
      </c>
    </row>
    <row r="288" spans="2:12">
      <c r="B288" s="286"/>
      <c r="C288" s="287"/>
      <c r="D288" s="282"/>
      <c r="E288" s="282"/>
      <c r="K288" s="106" t="s">
        <v>334</v>
      </c>
      <c r="L288" s="307">
        <v>2220</v>
      </c>
    </row>
    <row r="289" spans="2:12">
      <c r="B289" s="288"/>
      <c r="C289" s="289"/>
      <c r="D289" s="282"/>
      <c r="E289" s="282"/>
      <c r="K289" t="s">
        <v>335</v>
      </c>
      <c r="L289" s="307">
        <v>2280</v>
      </c>
    </row>
    <row r="290" spans="2:12">
      <c r="K290" t="s">
        <v>336</v>
      </c>
      <c r="L290" s="307">
        <v>2340</v>
      </c>
    </row>
    <row r="291" spans="2:12">
      <c r="K291" s="106" t="s">
        <v>337</v>
      </c>
      <c r="L291" s="307">
        <v>2400</v>
      </c>
    </row>
    <row r="292" spans="2:12">
      <c r="K292" s="106" t="s">
        <v>338</v>
      </c>
      <c r="L292" s="307">
        <v>2460</v>
      </c>
    </row>
    <row r="293" spans="2:12">
      <c r="K293" t="s">
        <v>339</v>
      </c>
      <c r="L293" s="307">
        <v>2520</v>
      </c>
    </row>
    <row r="294" spans="2:12">
      <c r="K294" s="106" t="s">
        <v>340</v>
      </c>
      <c r="L294" s="307">
        <v>2580</v>
      </c>
    </row>
    <row r="295" spans="2:12">
      <c r="K295" s="106" t="s">
        <v>341</v>
      </c>
      <c r="L295" s="307">
        <v>2640</v>
      </c>
    </row>
    <row r="296" spans="2:12">
      <c r="K296" t="s">
        <v>342</v>
      </c>
      <c r="L296" s="307">
        <v>2700</v>
      </c>
    </row>
    <row r="297" spans="2:12">
      <c r="K297" s="106" t="s">
        <v>343</v>
      </c>
      <c r="L297" s="307">
        <v>2760</v>
      </c>
    </row>
    <row r="298" spans="2:12">
      <c r="K298" s="106" t="s">
        <v>344</v>
      </c>
      <c r="L298" s="307">
        <v>2820</v>
      </c>
    </row>
    <row r="299" spans="2:12">
      <c r="K299" t="s">
        <v>345</v>
      </c>
      <c r="L299" s="307">
        <v>2880</v>
      </c>
    </row>
    <row r="300" spans="2:12">
      <c r="K300" s="106" t="s">
        <v>346</v>
      </c>
      <c r="L300" s="307">
        <v>2940</v>
      </c>
    </row>
    <row r="301" spans="2:12">
      <c r="K301" t="s">
        <v>347</v>
      </c>
      <c r="L301" s="307">
        <v>3000</v>
      </c>
    </row>
    <row r="302" spans="2:12">
      <c r="K302" s="106" t="s">
        <v>348</v>
      </c>
      <c r="L302" s="307">
        <v>3060</v>
      </c>
    </row>
  </sheetData>
  <sheetProtection sheet="1" selectLockedCells="1"/>
  <mergeCells count="71">
    <mergeCell ref="D287:E289"/>
    <mergeCell ref="B280:C280"/>
    <mergeCell ref="B281:C283"/>
    <mergeCell ref="B284:C284"/>
    <mergeCell ref="B285:C285"/>
    <mergeCell ref="B287:C289"/>
    <mergeCell ref="B286:C286"/>
    <mergeCell ref="D282:E282"/>
    <mergeCell ref="D283:E283"/>
    <mergeCell ref="D284:E284"/>
    <mergeCell ref="D285:E285"/>
    <mergeCell ref="D286:E286"/>
    <mergeCell ref="D281:E281"/>
    <mergeCell ref="D280:E280"/>
    <mergeCell ref="B23:B34"/>
    <mergeCell ref="B76:B82"/>
    <mergeCell ref="B36:B44"/>
    <mergeCell ref="B46:B48"/>
    <mergeCell ref="C271:C274"/>
    <mergeCell ref="C262:C266"/>
    <mergeCell ref="B84:B101"/>
    <mergeCell ref="B103:B108"/>
    <mergeCell ref="D270:E270"/>
    <mergeCell ref="D278:E278"/>
    <mergeCell ref="D279:E279"/>
    <mergeCell ref="B7:E7"/>
    <mergeCell ref="G7:I7"/>
    <mergeCell ref="H16:I16"/>
    <mergeCell ref="B9:E16"/>
    <mergeCell ref="H14:I14"/>
    <mergeCell ref="H15:I15"/>
    <mergeCell ref="B50:B74"/>
    <mergeCell ref="B18:I18"/>
    <mergeCell ref="B19:C19"/>
    <mergeCell ref="D19:F19"/>
    <mergeCell ref="G19:I19"/>
    <mergeCell ref="B21:I21"/>
    <mergeCell ref="G251:H251"/>
    <mergeCell ref="G2:I2"/>
    <mergeCell ref="G3:H3"/>
    <mergeCell ref="G4:H4"/>
    <mergeCell ref="G5:H5"/>
    <mergeCell ref="H13:I13"/>
    <mergeCell ref="G10:G11"/>
    <mergeCell ref="H10:I11"/>
    <mergeCell ref="H12:I12"/>
    <mergeCell ref="H9:I9"/>
    <mergeCell ref="G250:H250"/>
    <mergeCell ref="B145:B149"/>
    <mergeCell ref="B151:B155"/>
    <mergeCell ref="B157:B168"/>
    <mergeCell ref="C163:C165"/>
    <mergeCell ref="B170:B172"/>
    <mergeCell ref="B220:B230"/>
    <mergeCell ref="B232:B244"/>
    <mergeCell ref="G256:H256"/>
    <mergeCell ref="G258:H258"/>
    <mergeCell ref="D261:E261"/>
    <mergeCell ref="B110:B114"/>
    <mergeCell ref="B116:B130"/>
    <mergeCell ref="B141:I141"/>
    <mergeCell ref="B142:I142"/>
    <mergeCell ref="B143:I143"/>
    <mergeCell ref="G252:H252"/>
    <mergeCell ref="G254:H254"/>
    <mergeCell ref="G255:H255"/>
    <mergeCell ref="B132:B134"/>
    <mergeCell ref="B136:B140"/>
    <mergeCell ref="B174:B195"/>
    <mergeCell ref="B197:B205"/>
    <mergeCell ref="B207:B218"/>
  </mergeCells>
  <dataValidations count="1">
    <dataValidation type="list" allowBlank="1" showInputMessage="1" showErrorMessage="1" sqref="I253" xr:uid="{00000000-0002-0000-0100-000001000000}">
      <formula1>INDIRECT($H$253)</formula1>
    </dataValidation>
  </dataValidations>
  <pageMargins left="0.7" right="0.7" top="0.75" bottom="0.75" header="0.3" footer="0.3"/>
  <pageSetup paperSize="9" scale="50" fitToHeight="0" orientation="portrait" r:id="rId1"/>
  <rowBreaks count="3" manualBreakCount="3">
    <brk id="82" max="9" man="1"/>
    <brk id="141" max="9" man="1"/>
    <brk id="2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BF9CC41-620D-43DB-99EB-DF7A9CAD053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E262:E266</xm:sqref>
        </x14:conditionalFormatting>
        <x14:conditionalFormatting xmlns:xm="http://schemas.microsoft.com/office/excel/2006/main">
          <x14:cfRule type="iconSet" priority="1" id="{74BBF056-E012-4D7A-B468-6557C86B481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E271:E274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P302"/>
  <sheetViews>
    <sheetView zoomScaleNormal="100" workbookViewId="0">
      <selection activeCell="P246" sqref="P246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6.6640625" customWidth="1"/>
    <col min="5" max="5" width="11.33203125" bestFit="1" customWidth="1"/>
    <col min="6" max="6" width="13" customWidth="1"/>
    <col min="7" max="7" width="21" customWidth="1"/>
    <col min="8" max="8" width="15.21875" customWidth="1"/>
    <col min="9" max="9" width="18.6640625" bestFit="1" customWidth="1"/>
    <col min="10" max="10" width="5.44140625" customWidth="1"/>
    <col min="11" max="11" width="41.5546875" customWidth="1"/>
    <col min="12" max="12" width="18" customWidth="1"/>
  </cols>
  <sheetData>
    <row r="1" spans="2:9" ht="15" thickBot="1"/>
    <row r="2" spans="2:9" ht="23.4">
      <c r="G2" s="239" t="s">
        <v>263</v>
      </c>
      <c r="H2" s="240"/>
      <c r="I2" s="241"/>
    </row>
    <row r="3" spans="2:9" ht="15.6">
      <c r="G3" s="242" t="s">
        <v>238</v>
      </c>
      <c r="H3" s="243"/>
      <c r="I3" s="32"/>
    </row>
    <row r="4" spans="2:9" ht="15.6">
      <c r="G4" s="242" t="s">
        <v>261</v>
      </c>
      <c r="H4" s="243"/>
      <c r="I4" s="32"/>
    </row>
    <row r="5" spans="2:9" ht="16.2" thickBot="1">
      <c r="G5" s="244" t="s">
        <v>1</v>
      </c>
      <c r="H5" s="245"/>
      <c r="I5" s="33"/>
    </row>
    <row r="6" spans="2:9" ht="15" thickBot="1"/>
    <row r="7" spans="2:9" ht="16.2" thickBot="1">
      <c r="B7" s="246" t="s">
        <v>147</v>
      </c>
      <c r="C7" s="247"/>
      <c r="D7" s="248"/>
      <c r="E7" s="249"/>
      <c r="G7" s="250" t="s">
        <v>256</v>
      </c>
      <c r="H7" s="251"/>
      <c r="I7" s="252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30" t="s">
        <v>255</v>
      </c>
      <c r="C9" s="231"/>
      <c r="D9" s="231"/>
      <c r="E9" s="232"/>
      <c r="G9" s="27" t="s">
        <v>257</v>
      </c>
      <c r="H9" s="273"/>
      <c r="I9" s="274"/>
    </row>
    <row r="10" spans="2:9" ht="14.4" customHeight="1">
      <c r="B10" s="233"/>
      <c r="C10" s="297"/>
      <c r="D10" s="297"/>
      <c r="E10" s="235"/>
      <c r="G10" s="266" t="s">
        <v>241</v>
      </c>
      <c r="H10" s="267"/>
      <c r="I10" s="268"/>
    </row>
    <row r="11" spans="2:9" ht="14.4" customHeight="1">
      <c r="B11" s="233"/>
      <c r="C11" s="297"/>
      <c r="D11" s="297"/>
      <c r="E11" s="235"/>
      <c r="G11" s="217"/>
      <c r="H11" s="269"/>
      <c r="I11" s="270"/>
    </row>
    <row r="12" spans="2:9" ht="14.4" customHeight="1">
      <c r="B12" s="233"/>
      <c r="C12" s="297"/>
      <c r="D12" s="297"/>
      <c r="E12" s="235"/>
      <c r="G12" s="31" t="s">
        <v>252</v>
      </c>
      <c r="H12" s="271"/>
      <c r="I12" s="272"/>
    </row>
    <row r="13" spans="2:9" ht="14.4" customHeight="1">
      <c r="B13" s="233"/>
      <c r="C13" s="297"/>
      <c r="D13" s="297"/>
      <c r="E13" s="235"/>
      <c r="G13" s="31" t="s">
        <v>2</v>
      </c>
      <c r="H13" s="264" t="s">
        <v>260</v>
      </c>
      <c r="I13" s="265"/>
    </row>
    <row r="14" spans="2:9" ht="14.4" customHeight="1">
      <c r="B14" s="233"/>
      <c r="C14" s="297"/>
      <c r="D14" s="297"/>
      <c r="E14" s="235"/>
      <c r="G14" s="4" t="s">
        <v>3</v>
      </c>
      <c r="H14" s="212"/>
      <c r="I14" s="281"/>
    </row>
    <row r="15" spans="2:9" ht="14.4" customHeight="1">
      <c r="B15" s="233"/>
      <c r="C15" s="297"/>
      <c r="D15" s="297"/>
      <c r="E15" s="235"/>
      <c r="G15" s="4" t="s">
        <v>4</v>
      </c>
      <c r="H15" s="212"/>
      <c r="I15" s="281"/>
    </row>
    <row r="16" spans="2:9" ht="15" customHeight="1" thickBot="1">
      <c r="B16" s="236"/>
      <c r="C16" s="237"/>
      <c r="D16" s="237"/>
      <c r="E16" s="238"/>
      <c r="G16" s="5" t="s">
        <v>5</v>
      </c>
      <c r="H16" s="279"/>
      <c r="I16" s="280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222" t="s">
        <v>237</v>
      </c>
      <c r="C18" s="222"/>
      <c r="D18" s="222"/>
      <c r="E18" s="222"/>
      <c r="F18" s="222"/>
      <c r="G18" s="222"/>
      <c r="H18" s="222"/>
      <c r="I18" s="222"/>
    </row>
    <row r="19" spans="2:10">
      <c r="B19" s="298"/>
      <c r="C19" s="298"/>
      <c r="D19" s="299"/>
      <c r="E19" s="300"/>
      <c r="F19" s="301"/>
      <c r="G19" s="302" t="s">
        <v>254</v>
      </c>
      <c r="H19" s="302"/>
      <c r="I19" s="302"/>
    </row>
    <row r="21" spans="2:10" ht="18" customHeight="1">
      <c r="B21" s="303" t="s">
        <v>219</v>
      </c>
      <c r="C21" s="303"/>
      <c r="D21" s="303"/>
      <c r="E21" s="303"/>
      <c r="F21" s="303"/>
      <c r="G21" s="303"/>
      <c r="H21" s="303"/>
      <c r="I21" s="303"/>
    </row>
    <row r="22" spans="2:10" s="9" customFormat="1" ht="15.6" customHeight="1">
      <c r="B22" s="10" t="s">
        <v>6</v>
      </c>
      <c r="C22" s="10" t="s">
        <v>7</v>
      </c>
      <c r="D22" s="21" t="s">
        <v>8</v>
      </c>
      <c r="E22" s="11" t="s">
        <v>0</v>
      </c>
      <c r="F22" s="51" t="s">
        <v>9</v>
      </c>
      <c r="G22" s="12" t="s">
        <v>141</v>
      </c>
      <c r="H22" s="58" t="s">
        <v>142</v>
      </c>
      <c r="I22" s="12" t="s">
        <v>143</v>
      </c>
      <c r="J22" s="8"/>
    </row>
    <row r="23" spans="2:10" s="9" customFormat="1" ht="15.6" customHeight="1">
      <c r="B23" s="179" t="s">
        <v>10</v>
      </c>
      <c r="C23" s="13" t="s">
        <v>11</v>
      </c>
      <c r="D23" s="14" t="s">
        <v>12</v>
      </c>
      <c r="E23" s="15">
        <v>2</v>
      </c>
      <c r="F23" s="80">
        <v>5565.5799625</v>
      </c>
      <c r="G23" s="131">
        <v>0</v>
      </c>
      <c r="H23" s="15">
        <f t="shared" ref="H23:H34" si="0">SUM(E23*G23)</f>
        <v>0</v>
      </c>
      <c r="I23" s="71">
        <f t="shared" ref="I23:I34" si="1">SUM(F23*G23)</f>
        <v>0</v>
      </c>
      <c r="J23" s="7"/>
    </row>
    <row r="24" spans="2:10" s="9" customFormat="1" ht="15.6" customHeight="1">
      <c r="B24" s="177"/>
      <c r="C24" s="13" t="s">
        <v>13</v>
      </c>
      <c r="D24" s="14" t="s">
        <v>14</v>
      </c>
      <c r="E24" s="15">
        <v>2</v>
      </c>
      <c r="F24" s="81">
        <v>5565.5799625</v>
      </c>
      <c r="G24" s="131">
        <v>0</v>
      </c>
      <c r="H24" s="15">
        <f t="shared" si="0"/>
        <v>0</v>
      </c>
      <c r="I24" s="71">
        <f t="shared" si="1"/>
        <v>0</v>
      </c>
      <c r="J24" s="7"/>
    </row>
    <row r="25" spans="2:10" s="9" customFormat="1" ht="15.6" customHeight="1">
      <c r="B25" s="177"/>
      <c r="C25" s="13" t="s">
        <v>15</v>
      </c>
      <c r="D25" s="14" t="s">
        <v>352</v>
      </c>
      <c r="E25" s="15">
        <v>1</v>
      </c>
      <c r="F25" s="81">
        <v>2835.7614249999997</v>
      </c>
      <c r="G25" s="131">
        <v>0</v>
      </c>
      <c r="H25" s="15">
        <f t="shared" si="0"/>
        <v>0</v>
      </c>
      <c r="I25" s="71">
        <f t="shared" si="1"/>
        <v>0</v>
      </c>
      <c r="J25" s="7"/>
    </row>
    <row r="26" spans="2:10" s="9" customFormat="1" ht="15.6" customHeight="1">
      <c r="B26" s="177"/>
      <c r="C26" s="13" t="s">
        <v>442</v>
      </c>
      <c r="D26" s="14" t="s">
        <v>443</v>
      </c>
      <c r="E26" s="15">
        <v>0.33400000000000002</v>
      </c>
      <c r="F26" s="80">
        <v>872.48918749999973</v>
      </c>
      <c r="G26" s="131">
        <v>0</v>
      </c>
      <c r="H26" s="15">
        <f t="shared" si="0"/>
        <v>0</v>
      </c>
      <c r="I26" s="71">
        <f t="shared" si="1"/>
        <v>0</v>
      </c>
      <c r="J26" s="7"/>
    </row>
    <row r="27" spans="2:10" s="9" customFormat="1" ht="15.6" customHeight="1">
      <c r="B27" s="177"/>
      <c r="C27" s="13" t="s">
        <v>441</v>
      </c>
      <c r="D27" s="14" t="s">
        <v>443</v>
      </c>
      <c r="E27" s="15">
        <v>0.33400000000000002</v>
      </c>
      <c r="F27" s="81">
        <v>872.48918749999973</v>
      </c>
      <c r="G27" s="131">
        <v>0</v>
      </c>
      <c r="H27" s="15">
        <f t="shared" si="0"/>
        <v>0</v>
      </c>
      <c r="I27" s="71">
        <f t="shared" si="1"/>
        <v>0</v>
      </c>
      <c r="J27" s="7"/>
    </row>
    <row r="28" spans="2:10" s="9" customFormat="1" ht="15.6" customHeight="1">
      <c r="B28" s="177"/>
      <c r="C28" s="13" t="s">
        <v>451</v>
      </c>
      <c r="D28" s="14" t="s">
        <v>453</v>
      </c>
      <c r="E28" s="15">
        <v>0.33400000000000002</v>
      </c>
      <c r="F28" s="81">
        <v>872.48918749999973</v>
      </c>
      <c r="G28" s="131">
        <v>0</v>
      </c>
      <c r="H28" s="15">
        <f t="shared" si="0"/>
        <v>0</v>
      </c>
      <c r="I28" s="71">
        <f t="shared" si="1"/>
        <v>0</v>
      </c>
      <c r="J28" s="7"/>
    </row>
    <row r="29" spans="2:10" s="9" customFormat="1" ht="15.6" customHeight="1">
      <c r="B29" s="177"/>
      <c r="C29" s="13" t="s">
        <v>420</v>
      </c>
      <c r="D29" s="14" t="s">
        <v>421</v>
      </c>
      <c r="E29" s="15">
        <v>1.516</v>
      </c>
      <c r="F29" s="80">
        <v>4191.5843999999997</v>
      </c>
      <c r="G29" s="131">
        <v>0</v>
      </c>
      <c r="H29" s="15">
        <f t="shared" si="0"/>
        <v>0</v>
      </c>
      <c r="I29" s="71">
        <f t="shared" si="1"/>
        <v>0</v>
      </c>
      <c r="J29" s="7"/>
    </row>
    <row r="30" spans="2:10" s="9" customFormat="1" ht="15.6" customHeight="1">
      <c r="B30" s="177"/>
      <c r="C30" s="13" t="s">
        <v>16</v>
      </c>
      <c r="D30" s="14" t="s">
        <v>17</v>
      </c>
      <c r="E30" s="15">
        <v>1</v>
      </c>
      <c r="F30" s="81">
        <v>2814.763574999999</v>
      </c>
      <c r="G30" s="131">
        <v>0</v>
      </c>
      <c r="H30" s="15">
        <f t="shared" si="0"/>
        <v>0</v>
      </c>
      <c r="I30" s="71">
        <f t="shared" si="1"/>
        <v>0</v>
      </c>
      <c r="J30" s="7"/>
    </row>
    <row r="31" spans="2:10" s="9" customFormat="1" ht="15.6" customHeight="1">
      <c r="B31" s="177"/>
      <c r="C31" s="13" t="s">
        <v>275</v>
      </c>
      <c r="D31" s="14" t="s">
        <v>353</v>
      </c>
      <c r="E31" s="15">
        <v>0.58599999999999997</v>
      </c>
      <c r="F31" s="81">
        <v>1646.6200249999993</v>
      </c>
      <c r="G31" s="131">
        <v>0</v>
      </c>
      <c r="H31" s="15">
        <f t="shared" si="0"/>
        <v>0</v>
      </c>
      <c r="I31" s="71">
        <f t="shared" si="1"/>
        <v>0</v>
      </c>
      <c r="J31" s="7"/>
    </row>
    <row r="32" spans="2:10" s="9" customFormat="1" ht="15.6" customHeight="1">
      <c r="B32" s="177"/>
      <c r="C32" s="13" t="s">
        <v>276</v>
      </c>
      <c r="D32" s="14" t="s">
        <v>354</v>
      </c>
      <c r="E32" s="15">
        <v>0.58599999999999997</v>
      </c>
      <c r="F32" s="80">
        <v>1646.6200249999993</v>
      </c>
      <c r="G32" s="131">
        <v>0</v>
      </c>
      <c r="H32" s="15">
        <f t="shared" si="0"/>
        <v>0</v>
      </c>
      <c r="I32" s="71">
        <f t="shared" si="1"/>
        <v>0</v>
      </c>
      <c r="J32" s="7"/>
    </row>
    <row r="33" spans="2:10" s="9" customFormat="1" ht="15.6" customHeight="1">
      <c r="B33" s="177"/>
      <c r="C33" s="13" t="s">
        <v>277</v>
      </c>
      <c r="D33" s="14" t="s">
        <v>355</v>
      </c>
      <c r="E33" s="15">
        <v>0.48199999999999998</v>
      </c>
      <c r="F33" s="81">
        <v>1357.4806999999998</v>
      </c>
      <c r="G33" s="131">
        <v>0</v>
      </c>
      <c r="H33" s="15">
        <f t="shared" si="0"/>
        <v>0</v>
      </c>
      <c r="I33" s="71">
        <f t="shared" si="1"/>
        <v>0</v>
      </c>
      <c r="J33" s="7"/>
    </row>
    <row r="34" spans="2:10" s="9" customFormat="1" ht="15.6" customHeight="1">
      <c r="B34" s="178"/>
      <c r="C34" s="13" t="s">
        <v>278</v>
      </c>
      <c r="D34" s="14" t="s">
        <v>356</v>
      </c>
      <c r="E34" s="15">
        <v>0.48199999999999998</v>
      </c>
      <c r="F34" s="81">
        <v>1357.4806999999998</v>
      </c>
      <c r="G34" s="131">
        <v>0</v>
      </c>
      <c r="H34" s="15">
        <f t="shared" si="0"/>
        <v>0</v>
      </c>
      <c r="I34" s="71">
        <f t="shared" si="1"/>
        <v>0</v>
      </c>
      <c r="J34" s="7"/>
    </row>
    <row r="35" spans="2:10" s="9" customFormat="1" ht="15.6" customHeight="1">
      <c r="B35" s="10" t="s">
        <v>6</v>
      </c>
      <c r="C35" s="10" t="s">
        <v>7</v>
      </c>
      <c r="D35" s="21" t="s">
        <v>8</v>
      </c>
      <c r="E35" s="11" t="s">
        <v>0</v>
      </c>
      <c r="F35" s="51"/>
      <c r="G35" s="59" t="s">
        <v>141</v>
      </c>
      <c r="H35" s="58" t="s">
        <v>142</v>
      </c>
      <c r="I35" s="12" t="s">
        <v>143</v>
      </c>
      <c r="J35" s="7"/>
    </row>
    <row r="36" spans="2:10" s="9" customFormat="1" ht="15.6" customHeight="1">
      <c r="B36" s="177"/>
      <c r="C36" s="13" t="s">
        <v>18</v>
      </c>
      <c r="D36" s="14" t="s">
        <v>357</v>
      </c>
      <c r="E36" s="15">
        <v>0.14599999999999999</v>
      </c>
      <c r="F36" s="81">
        <v>418.73598749999996</v>
      </c>
      <c r="G36" s="131">
        <v>0</v>
      </c>
      <c r="H36" s="15">
        <f t="shared" ref="H36:H44" si="2">SUM(E36*G36)</f>
        <v>0</v>
      </c>
      <c r="I36" s="71">
        <f t="shared" ref="I36:I44" si="3">SUM(F36*G36)</f>
        <v>0</v>
      </c>
      <c r="J36" s="7"/>
    </row>
    <row r="37" spans="2:10" s="9" customFormat="1" ht="15.6" customHeight="1">
      <c r="B37" s="177"/>
      <c r="C37" s="13" t="s">
        <v>19</v>
      </c>
      <c r="D37" s="14" t="s">
        <v>20</v>
      </c>
      <c r="E37" s="15">
        <v>7.0999999999999994E-2</v>
      </c>
      <c r="F37" s="81">
        <v>197.79511249999993</v>
      </c>
      <c r="G37" s="131">
        <v>0</v>
      </c>
      <c r="H37" s="15">
        <f t="shared" si="2"/>
        <v>0</v>
      </c>
      <c r="I37" s="71">
        <f t="shared" si="3"/>
        <v>0</v>
      </c>
      <c r="J37" s="7"/>
    </row>
    <row r="38" spans="2:10" s="9" customFormat="1" ht="15.6" customHeight="1">
      <c r="B38" s="177"/>
      <c r="C38" s="13" t="s">
        <v>21</v>
      </c>
      <c r="D38" s="14" t="s">
        <v>22</v>
      </c>
      <c r="E38" s="15">
        <v>9.6000000000000002E-2</v>
      </c>
      <c r="F38" s="81">
        <v>264.15758749999998</v>
      </c>
      <c r="G38" s="131">
        <v>0</v>
      </c>
      <c r="H38" s="15">
        <f t="shared" si="2"/>
        <v>0</v>
      </c>
      <c r="I38" s="71">
        <f t="shared" si="3"/>
        <v>0</v>
      </c>
      <c r="J38" s="7"/>
    </row>
    <row r="39" spans="2:10" s="9" customFormat="1" ht="15.6" customHeight="1">
      <c r="B39" s="177"/>
      <c r="C39" s="13" t="s">
        <v>23</v>
      </c>
      <c r="D39" s="14" t="s">
        <v>24</v>
      </c>
      <c r="E39" s="15">
        <v>1.9E-2</v>
      </c>
      <c r="F39" s="81">
        <v>52.79764999999999</v>
      </c>
      <c r="G39" s="131">
        <v>0</v>
      </c>
      <c r="H39" s="15">
        <f t="shared" si="2"/>
        <v>0</v>
      </c>
      <c r="I39" s="71">
        <f t="shared" si="3"/>
        <v>0</v>
      </c>
      <c r="J39" s="7"/>
    </row>
    <row r="40" spans="2:10" s="9" customFormat="1" ht="15.6" customHeight="1">
      <c r="B40" s="177"/>
      <c r="C40" s="13" t="s">
        <v>25</v>
      </c>
      <c r="D40" s="14" t="s">
        <v>26</v>
      </c>
      <c r="E40" s="15">
        <v>1.9E-2</v>
      </c>
      <c r="F40" s="81">
        <v>52.79764999999999</v>
      </c>
      <c r="G40" s="131">
        <v>0</v>
      </c>
      <c r="H40" s="15">
        <f t="shared" si="2"/>
        <v>0</v>
      </c>
      <c r="I40" s="71">
        <f t="shared" si="3"/>
        <v>0</v>
      </c>
      <c r="J40" s="7"/>
    </row>
    <row r="41" spans="2:10" s="9" customFormat="1" ht="15.6" customHeight="1">
      <c r="B41" s="177"/>
      <c r="C41" s="13" t="s">
        <v>389</v>
      </c>
      <c r="D41" s="14" t="s">
        <v>457</v>
      </c>
      <c r="E41" s="15">
        <v>0.10199999999999999</v>
      </c>
      <c r="F41" s="81">
        <v>293.13212499999997</v>
      </c>
      <c r="G41" s="131">
        <v>0</v>
      </c>
      <c r="H41" s="15">
        <f t="shared" si="2"/>
        <v>0</v>
      </c>
      <c r="I41" s="71">
        <f t="shared" si="3"/>
        <v>0</v>
      </c>
      <c r="J41" s="7"/>
    </row>
    <row r="42" spans="2:10" s="9" customFormat="1" ht="15.6" customHeight="1">
      <c r="B42" s="177"/>
      <c r="C42" s="13" t="s">
        <v>452</v>
      </c>
      <c r="D42" s="14" t="s">
        <v>458</v>
      </c>
      <c r="E42" s="15">
        <v>0.36</v>
      </c>
      <c r="F42" s="81">
        <v>1030.766275</v>
      </c>
      <c r="G42" s="131">
        <v>0</v>
      </c>
      <c r="H42" s="15">
        <f t="shared" si="2"/>
        <v>0</v>
      </c>
      <c r="I42" s="71">
        <f t="shared" si="3"/>
        <v>0</v>
      </c>
      <c r="J42" s="7"/>
    </row>
    <row r="43" spans="2:10" s="9" customFormat="1" ht="15.6" customHeight="1">
      <c r="B43" s="177"/>
      <c r="C43" s="13" t="s">
        <v>390</v>
      </c>
      <c r="D43" s="14" t="s">
        <v>459</v>
      </c>
      <c r="E43" s="15">
        <v>0.10199999999999999</v>
      </c>
      <c r="F43" s="81">
        <v>293.13212499999997</v>
      </c>
      <c r="G43" s="131">
        <v>0</v>
      </c>
      <c r="H43" s="15">
        <f t="shared" si="2"/>
        <v>0</v>
      </c>
      <c r="I43" s="71">
        <f t="shared" si="3"/>
        <v>0</v>
      </c>
      <c r="J43" s="7"/>
    </row>
    <row r="44" spans="2:10" s="9" customFormat="1" ht="15.6" customHeight="1">
      <c r="B44" s="178"/>
      <c r="C44" s="13" t="s">
        <v>391</v>
      </c>
      <c r="D44" s="14" t="s">
        <v>460</v>
      </c>
      <c r="E44" s="15">
        <v>0.1</v>
      </c>
      <c r="F44" s="81">
        <v>286.02886249999995</v>
      </c>
      <c r="G44" s="131">
        <v>0</v>
      </c>
      <c r="H44" s="15">
        <f t="shared" si="2"/>
        <v>0</v>
      </c>
      <c r="I44" s="71">
        <f t="shared" si="3"/>
        <v>0</v>
      </c>
      <c r="J44" s="7"/>
    </row>
    <row r="45" spans="2:10" s="9" customFormat="1" ht="15.6" customHeight="1" thickBot="1">
      <c r="B45" s="10" t="s">
        <v>6</v>
      </c>
      <c r="C45" s="10" t="s">
        <v>7</v>
      </c>
      <c r="D45" s="21" t="s">
        <v>8</v>
      </c>
      <c r="E45" s="11" t="s">
        <v>0</v>
      </c>
      <c r="F45" s="51"/>
      <c r="G45" s="59" t="s">
        <v>141</v>
      </c>
      <c r="H45" s="58" t="s">
        <v>142</v>
      </c>
      <c r="I45" s="12" t="s">
        <v>143</v>
      </c>
      <c r="J45" s="7"/>
    </row>
    <row r="46" spans="2:10" s="9" customFormat="1" ht="15.6" customHeight="1">
      <c r="B46" s="209" t="s">
        <v>27</v>
      </c>
      <c r="C46" s="13" t="s">
        <v>28</v>
      </c>
      <c r="D46" s="14" t="s">
        <v>383</v>
      </c>
      <c r="E46" s="15">
        <v>6.2E-2</v>
      </c>
      <c r="F46" s="83">
        <v>171.81517499999998</v>
      </c>
      <c r="G46" s="131">
        <v>0</v>
      </c>
      <c r="H46" s="15">
        <f>SUM(E46*G46)</f>
        <v>0</v>
      </c>
      <c r="I46" s="71">
        <f>SUM(F46*G46)</f>
        <v>0</v>
      </c>
      <c r="J46" s="7"/>
    </row>
    <row r="47" spans="2:10" s="9" customFormat="1" ht="15.6" customHeight="1">
      <c r="B47" s="210"/>
      <c r="C47" s="13" t="s">
        <v>29</v>
      </c>
      <c r="D47" s="14" t="s">
        <v>384</v>
      </c>
      <c r="E47" s="15">
        <v>0.129</v>
      </c>
      <c r="F47" s="81">
        <v>359.01332500000007</v>
      </c>
      <c r="G47" s="131">
        <v>0</v>
      </c>
      <c r="H47" s="15">
        <f>SUM(E47*G47)</f>
        <v>0</v>
      </c>
      <c r="I47" s="71">
        <f>SUM(F47*G47)</f>
        <v>0</v>
      </c>
      <c r="J47" s="7"/>
    </row>
    <row r="48" spans="2:10" s="9" customFormat="1" ht="15.6" customHeight="1">
      <c r="B48" s="210"/>
      <c r="C48" s="13" t="s">
        <v>30</v>
      </c>
      <c r="D48" s="14" t="s">
        <v>31</v>
      </c>
      <c r="E48" s="15">
        <v>0.13300000000000001</v>
      </c>
      <c r="F48" s="81">
        <v>371.42843750000003</v>
      </c>
      <c r="G48" s="131">
        <v>0</v>
      </c>
      <c r="H48" s="15">
        <f>SUM(E48*G48)</f>
        <v>0</v>
      </c>
      <c r="I48" s="71">
        <f>SUM(F48*G48)</f>
        <v>0</v>
      </c>
      <c r="J48" s="7"/>
    </row>
    <row r="49" spans="2:10" s="9" customFormat="1" ht="15.6" customHeight="1" thickBot="1">
      <c r="B49" s="10" t="s">
        <v>6</v>
      </c>
      <c r="C49" s="10" t="s">
        <v>7</v>
      </c>
      <c r="D49" s="21" t="s">
        <v>8</v>
      </c>
      <c r="E49" s="11" t="s">
        <v>0</v>
      </c>
      <c r="F49" s="51" t="s">
        <v>9</v>
      </c>
      <c r="G49" s="59" t="s">
        <v>141</v>
      </c>
      <c r="H49" s="58" t="s">
        <v>142</v>
      </c>
      <c r="I49" s="12" t="s">
        <v>143</v>
      </c>
      <c r="J49" s="7"/>
    </row>
    <row r="50" spans="2:10" s="9" customFormat="1" ht="15.6" customHeight="1">
      <c r="B50" s="179" t="s">
        <v>32</v>
      </c>
      <c r="C50" s="13" t="s">
        <v>33</v>
      </c>
      <c r="D50" s="14" t="s">
        <v>34</v>
      </c>
      <c r="E50" s="15">
        <v>7.1999999999999995E-2</v>
      </c>
      <c r="F50" s="83">
        <v>199.13198750000004</v>
      </c>
      <c r="G50" s="131">
        <v>0</v>
      </c>
      <c r="H50" s="15">
        <f t="shared" ref="H50:H74" si="4">SUM(E50*G50)</f>
        <v>0</v>
      </c>
      <c r="I50" s="71">
        <f t="shared" ref="I50:I74" si="5">SUM(F50*G50)</f>
        <v>0</v>
      </c>
      <c r="J50" s="7"/>
    </row>
    <row r="51" spans="2:10" s="9" customFormat="1" ht="15.6" customHeight="1">
      <c r="B51" s="177"/>
      <c r="C51" s="13" t="s">
        <v>35</v>
      </c>
      <c r="D51" s="14" t="s">
        <v>36</v>
      </c>
      <c r="E51" s="15">
        <v>7.1999999999999995E-2</v>
      </c>
      <c r="F51" s="81">
        <v>199.13198750000004</v>
      </c>
      <c r="G51" s="131">
        <v>0</v>
      </c>
      <c r="H51" s="15">
        <f t="shared" si="4"/>
        <v>0</v>
      </c>
      <c r="I51" s="71">
        <f t="shared" si="5"/>
        <v>0</v>
      </c>
      <c r="J51" s="7"/>
    </row>
    <row r="52" spans="2:10" s="9" customFormat="1" ht="15.6" customHeight="1">
      <c r="B52" s="177"/>
      <c r="C52" s="13" t="s">
        <v>37</v>
      </c>
      <c r="D52" s="14" t="s">
        <v>38</v>
      </c>
      <c r="E52" s="15">
        <v>6.9000000000000006E-2</v>
      </c>
      <c r="F52" s="81">
        <v>192.16241250000002</v>
      </c>
      <c r="G52" s="131">
        <v>0</v>
      </c>
      <c r="H52" s="15">
        <f t="shared" si="4"/>
        <v>0</v>
      </c>
      <c r="I52" s="71">
        <f t="shared" si="5"/>
        <v>0</v>
      </c>
      <c r="J52" s="7"/>
    </row>
    <row r="53" spans="2:10" s="9" customFormat="1" ht="15.6" customHeight="1">
      <c r="B53" s="177"/>
      <c r="C53" s="13" t="s">
        <v>39</v>
      </c>
      <c r="D53" s="14" t="s">
        <v>40</v>
      </c>
      <c r="E53" s="15">
        <v>0.12</v>
      </c>
      <c r="F53" s="81">
        <v>334.18310000000002</v>
      </c>
      <c r="G53" s="131">
        <v>0</v>
      </c>
      <c r="H53" s="15">
        <f t="shared" si="4"/>
        <v>0</v>
      </c>
      <c r="I53" s="71">
        <f t="shared" si="5"/>
        <v>0</v>
      </c>
      <c r="J53" s="7"/>
    </row>
    <row r="54" spans="2:10" s="9" customFormat="1" ht="15.6" customHeight="1">
      <c r="B54" s="177"/>
      <c r="C54" s="13" t="s">
        <v>41</v>
      </c>
      <c r="D54" s="14" t="s">
        <v>42</v>
      </c>
      <c r="E54" s="15">
        <v>7.3999999999999996E-2</v>
      </c>
      <c r="F54" s="81">
        <v>204.57752499999998</v>
      </c>
      <c r="G54" s="131">
        <v>0</v>
      </c>
      <c r="H54" s="15">
        <f t="shared" si="4"/>
        <v>0</v>
      </c>
      <c r="I54" s="71">
        <f t="shared" si="5"/>
        <v>0</v>
      </c>
      <c r="J54" s="7"/>
    </row>
    <row r="55" spans="2:10" s="9" customFormat="1" ht="15.6" customHeight="1">
      <c r="B55" s="177"/>
      <c r="C55" s="13" t="s">
        <v>43</v>
      </c>
      <c r="D55" s="14" t="s">
        <v>44</v>
      </c>
      <c r="E55" s="15">
        <v>5.1999999999999998E-2</v>
      </c>
      <c r="F55" s="81">
        <v>143.34864999999996</v>
      </c>
      <c r="G55" s="131">
        <v>0</v>
      </c>
      <c r="H55" s="15">
        <f t="shared" si="4"/>
        <v>0</v>
      </c>
      <c r="I55" s="71">
        <f t="shared" si="5"/>
        <v>0</v>
      </c>
      <c r="J55" s="7"/>
    </row>
    <row r="56" spans="2:10" s="9" customFormat="1" ht="15.6" customHeight="1">
      <c r="B56" s="177"/>
      <c r="C56" s="13" t="s">
        <v>45</v>
      </c>
      <c r="D56" s="14" t="s">
        <v>385</v>
      </c>
      <c r="E56" s="15">
        <v>0.122</v>
      </c>
      <c r="F56" s="81">
        <v>340.96551249999993</v>
      </c>
      <c r="G56" s="131">
        <v>0</v>
      </c>
      <c r="H56" s="15">
        <f t="shared" si="4"/>
        <v>0</v>
      </c>
      <c r="I56" s="71">
        <f t="shared" si="5"/>
        <v>0</v>
      </c>
      <c r="J56" s="7"/>
    </row>
    <row r="57" spans="2:10" s="9" customFormat="1" ht="15.6" customHeight="1">
      <c r="B57" s="177"/>
      <c r="C57" s="13" t="s">
        <v>46</v>
      </c>
      <c r="D57" s="14" t="s">
        <v>47</v>
      </c>
      <c r="E57" s="15">
        <v>0.122</v>
      </c>
      <c r="F57" s="81">
        <v>340.96551249999993</v>
      </c>
      <c r="G57" s="131">
        <v>0</v>
      </c>
      <c r="H57" s="15">
        <f t="shared" si="4"/>
        <v>0</v>
      </c>
      <c r="I57" s="71">
        <f t="shared" si="5"/>
        <v>0</v>
      </c>
      <c r="J57" s="7"/>
    </row>
    <row r="58" spans="2:10" s="9" customFormat="1" ht="15.6" customHeight="1">
      <c r="B58" s="177"/>
      <c r="C58" s="13" t="s">
        <v>48</v>
      </c>
      <c r="D58" s="14" t="s">
        <v>49</v>
      </c>
      <c r="E58" s="15">
        <v>6.2E-2</v>
      </c>
      <c r="F58" s="81">
        <v>172.96488749999997</v>
      </c>
      <c r="G58" s="131">
        <v>0</v>
      </c>
      <c r="H58" s="15">
        <f t="shared" si="4"/>
        <v>0</v>
      </c>
      <c r="I58" s="71">
        <f t="shared" si="5"/>
        <v>0</v>
      </c>
      <c r="J58" s="7"/>
    </row>
    <row r="59" spans="2:10" s="9" customFormat="1" ht="15.6" customHeight="1">
      <c r="B59" s="177"/>
      <c r="C59" s="13" t="s">
        <v>50</v>
      </c>
      <c r="D59" s="14" t="s">
        <v>386</v>
      </c>
      <c r="E59" s="15">
        <v>9.8000000000000004E-2</v>
      </c>
      <c r="F59" s="81">
        <v>272.10753750000003</v>
      </c>
      <c r="G59" s="131">
        <v>0</v>
      </c>
      <c r="H59" s="15">
        <f t="shared" si="4"/>
        <v>0</v>
      </c>
      <c r="I59" s="71">
        <f t="shared" si="5"/>
        <v>0</v>
      </c>
      <c r="J59" s="7"/>
    </row>
    <row r="60" spans="2:10" s="9" customFormat="1" ht="15.6" customHeight="1">
      <c r="B60" s="177"/>
      <c r="C60" s="13" t="s">
        <v>51</v>
      </c>
      <c r="D60" s="14" t="s">
        <v>52</v>
      </c>
      <c r="E60" s="15">
        <v>0.107</v>
      </c>
      <c r="F60" s="81">
        <v>296.7416874999999</v>
      </c>
      <c r="G60" s="131">
        <v>0</v>
      </c>
      <c r="H60" s="15">
        <f t="shared" si="4"/>
        <v>0</v>
      </c>
      <c r="I60" s="71">
        <f t="shared" si="5"/>
        <v>0</v>
      </c>
      <c r="J60" s="7"/>
    </row>
    <row r="61" spans="2:10" s="9" customFormat="1" ht="15.6" customHeight="1">
      <c r="B61" s="177"/>
      <c r="C61" s="13" t="s">
        <v>53</v>
      </c>
      <c r="D61" s="14" t="s">
        <v>54</v>
      </c>
      <c r="E61" s="15">
        <v>0.106</v>
      </c>
      <c r="F61" s="81">
        <v>291.30506249999996</v>
      </c>
      <c r="G61" s="131">
        <v>0</v>
      </c>
      <c r="H61" s="15">
        <f t="shared" si="4"/>
        <v>0</v>
      </c>
      <c r="I61" s="71">
        <f t="shared" si="5"/>
        <v>0</v>
      </c>
      <c r="J61" s="7"/>
    </row>
    <row r="62" spans="2:10" s="9" customFormat="1" ht="15.6" customHeight="1">
      <c r="B62" s="177"/>
      <c r="C62" s="13" t="s">
        <v>55</v>
      </c>
      <c r="D62" s="14" t="s">
        <v>56</v>
      </c>
      <c r="E62" s="15">
        <v>0.13600000000000001</v>
      </c>
      <c r="F62" s="81">
        <v>375.55492500000003</v>
      </c>
      <c r="G62" s="131">
        <v>0</v>
      </c>
      <c r="H62" s="15">
        <f t="shared" si="4"/>
        <v>0</v>
      </c>
      <c r="I62" s="71">
        <f t="shared" si="5"/>
        <v>0</v>
      </c>
      <c r="J62" s="7"/>
    </row>
    <row r="63" spans="2:10" s="9" customFormat="1" ht="15.6" customHeight="1">
      <c r="B63" s="177"/>
      <c r="C63" s="13" t="s">
        <v>57</v>
      </c>
      <c r="D63" s="14" t="s">
        <v>58</v>
      </c>
      <c r="E63" s="15">
        <v>0.13300000000000001</v>
      </c>
      <c r="F63" s="81">
        <v>369.25378749999987</v>
      </c>
      <c r="G63" s="131">
        <v>0</v>
      </c>
      <c r="H63" s="15">
        <f t="shared" si="4"/>
        <v>0</v>
      </c>
      <c r="I63" s="71">
        <f t="shared" si="5"/>
        <v>0</v>
      </c>
      <c r="J63" s="7"/>
    </row>
    <row r="64" spans="2:10" s="9" customFormat="1" ht="15.6" customHeight="1">
      <c r="B64" s="177"/>
      <c r="C64" s="13" t="s">
        <v>59</v>
      </c>
      <c r="D64" s="14" t="s">
        <v>60</v>
      </c>
      <c r="E64" s="15">
        <v>0.06</v>
      </c>
      <c r="F64" s="81">
        <v>166.83308749999992</v>
      </c>
      <c r="G64" s="131">
        <v>0</v>
      </c>
      <c r="H64" s="15">
        <f t="shared" si="4"/>
        <v>0</v>
      </c>
      <c r="I64" s="71">
        <f t="shared" si="5"/>
        <v>0</v>
      </c>
      <c r="J64" s="7"/>
    </row>
    <row r="65" spans="2:10" s="9" customFormat="1" ht="15.6" customHeight="1">
      <c r="B65" s="177"/>
      <c r="C65" s="13" t="s">
        <v>61</v>
      </c>
      <c r="D65" s="14" t="s">
        <v>62</v>
      </c>
      <c r="E65" s="15">
        <v>9.2999999999999999E-2</v>
      </c>
      <c r="F65" s="81">
        <v>258.52488749999998</v>
      </c>
      <c r="G65" s="131">
        <v>0</v>
      </c>
      <c r="H65" s="15">
        <f t="shared" si="4"/>
        <v>0</v>
      </c>
      <c r="I65" s="71">
        <f t="shared" si="5"/>
        <v>0</v>
      </c>
      <c r="J65" s="7"/>
    </row>
    <row r="66" spans="2:10" s="9" customFormat="1" ht="15.6" customHeight="1">
      <c r="B66" s="177"/>
      <c r="C66" s="13" t="s">
        <v>63</v>
      </c>
      <c r="D66" s="14" t="s">
        <v>138</v>
      </c>
      <c r="E66" s="15">
        <v>0.12</v>
      </c>
      <c r="F66" s="81">
        <v>333.65726249999983</v>
      </c>
      <c r="G66" s="131">
        <v>0</v>
      </c>
      <c r="H66" s="15">
        <f t="shared" si="4"/>
        <v>0</v>
      </c>
      <c r="I66" s="71">
        <f t="shared" si="5"/>
        <v>0</v>
      </c>
      <c r="J66" s="7"/>
    </row>
    <row r="67" spans="2:10" s="9" customFormat="1" ht="15.6" customHeight="1">
      <c r="B67" s="177"/>
      <c r="C67" s="13" t="s">
        <v>64</v>
      </c>
      <c r="D67" s="14" t="s">
        <v>139</v>
      </c>
      <c r="E67" s="15">
        <v>0.127</v>
      </c>
      <c r="F67" s="81">
        <v>353.19346249999995</v>
      </c>
      <c r="G67" s="131">
        <v>0</v>
      </c>
      <c r="H67" s="15">
        <f t="shared" si="4"/>
        <v>0</v>
      </c>
      <c r="I67" s="71">
        <f t="shared" si="5"/>
        <v>0</v>
      </c>
      <c r="J67" s="7"/>
    </row>
    <row r="68" spans="2:10" s="9" customFormat="1" ht="15.6" customHeight="1">
      <c r="B68" s="177"/>
      <c r="C68" s="13" t="s">
        <v>65</v>
      </c>
      <c r="D68" s="14" t="s">
        <v>140</v>
      </c>
      <c r="E68" s="15">
        <v>0.12</v>
      </c>
      <c r="F68" s="81">
        <v>333.52357499999988</v>
      </c>
      <c r="G68" s="131">
        <v>0</v>
      </c>
      <c r="H68" s="15">
        <f t="shared" si="4"/>
        <v>0</v>
      </c>
      <c r="I68" s="71">
        <f t="shared" si="5"/>
        <v>0</v>
      </c>
      <c r="J68" s="7"/>
    </row>
    <row r="69" spans="2:10" s="9" customFormat="1" ht="15.6" customHeight="1">
      <c r="B69" s="177"/>
      <c r="C69" s="139" t="s">
        <v>66</v>
      </c>
      <c r="D69" s="138" t="s">
        <v>67</v>
      </c>
      <c r="E69" s="137">
        <v>0.08</v>
      </c>
      <c r="F69" s="81">
        <v>222.438175</v>
      </c>
      <c r="G69" s="131">
        <v>0</v>
      </c>
      <c r="H69" s="15">
        <f t="shared" si="4"/>
        <v>0</v>
      </c>
      <c r="I69" s="71">
        <f t="shared" si="5"/>
        <v>0</v>
      </c>
      <c r="J69" s="7"/>
    </row>
    <row r="70" spans="2:10" s="9" customFormat="1" ht="15.6" customHeight="1">
      <c r="B70" s="177"/>
      <c r="C70" s="13" t="s">
        <v>68</v>
      </c>
      <c r="D70" s="14" t="s">
        <v>69</v>
      </c>
      <c r="E70" s="15">
        <v>0.30299999999999999</v>
      </c>
      <c r="F70" s="81">
        <v>842.50753749999956</v>
      </c>
      <c r="G70" s="131">
        <v>0</v>
      </c>
      <c r="H70" s="15">
        <f t="shared" si="4"/>
        <v>0</v>
      </c>
      <c r="I70" s="71">
        <f t="shared" si="5"/>
        <v>0</v>
      </c>
      <c r="J70" s="7"/>
    </row>
    <row r="71" spans="2:10" s="9" customFormat="1" ht="15.6" customHeight="1">
      <c r="B71" s="177"/>
      <c r="C71" s="13" t="s">
        <v>279</v>
      </c>
      <c r="D71" s="14" t="s">
        <v>358</v>
      </c>
      <c r="E71" s="15">
        <v>0.25</v>
      </c>
      <c r="F71" s="81">
        <v>695.12152499999991</v>
      </c>
      <c r="G71" s="131">
        <v>0</v>
      </c>
      <c r="H71" s="15">
        <f t="shared" si="4"/>
        <v>0</v>
      </c>
      <c r="I71" s="71">
        <f t="shared" si="5"/>
        <v>0</v>
      </c>
      <c r="J71" s="7"/>
    </row>
    <row r="72" spans="2:10" s="9" customFormat="1" ht="15.6" customHeight="1">
      <c r="B72" s="177"/>
      <c r="C72" s="13" t="s">
        <v>422</v>
      </c>
      <c r="D72" s="14" t="s">
        <v>423</v>
      </c>
      <c r="E72" s="15">
        <v>0.14699999999999999</v>
      </c>
      <c r="F72" s="81">
        <v>408.80142037037047</v>
      </c>
      <c r="G72" s="131">
        <v>0</v>
      </c>
      <c r="H72" s="15">
        <f t="shared" si="4"/>
        <v>0</v>
      </c>
      <c r="I72" s="71">
        <f t="shared" si="5"/>
        <v>0</v>
      </c>
      <c r="J72" s="7"/>
    </row>
    <row r="73" spans="2:10" s="9" customFormat="1" ht="15.6" customHeight="1">
      <c r="B73" s="177"/>
      <c r="C73" s="13" t="s">
        <v>444</v>
      </c>
      <c r="D73" s="14" t="s">
        <v>445</v>
      </c>
      <c r="E73" s="15">
        <v>0.154</v>
      </c>
      <c r="F73" s="81">
        <v>428.15982142857143</v>
      </c>
      <c r="G73" s="131">
        <v>0</v>
      </c>
      <c r="H73" s="15">
        <f t="shared" si="4"/>
        <v>0</v>
      </c>
      <c r="I73" s="71">
        <f t="shared" si="5"/>
        <v>0</v>
      </c>
      <c r="J73" s="7"/>
    </row>
    <row r="74" spans="2:10" s="9" customFormat="1" ht="15.6" customHeight="1">
      <c r="B74" s="178"/>
      <c r="C74" s="13" t="s">
        <v>455</v>
      </c>
      <c r="D74" s="14" t="s">
        <v>454</v>
      </c>
      <c r="E74" s="15">
        <v>0.33400000000000002</v>
      </c>
      <c r="F74" s="81">
        <v>928.64684999999986</v>
      </c>
      <c r="G74" s="131">
        <v>0</v>
      </c>
      <c r="H74" s="15">
        <f t="shared" si="4"/>
        <v>0</v>
      </c>
      <c r="I74" s="71">
        <f t="shared" si="5"/>
        <v>0</v>
      </c>
      <c r="J74" s="7"/>
    </row>
    <row r="75" spans="2:10" s="9" customFormat="1" ht="15.6" customHeight="1" thickBot="1">
      <c r="B75" s="10" t="s">
        <v>6</v>
      </c>
      <c r="C75" s="10" t="s">
        <v>7</v>
      </c>
      <c r="D75" s="21" t="s">
        <v>8</v>
      </c>
      <c r="E75" s="57" t="s">
        <v>0</v>
      </c>
      <c r="F75" s="51" t="s">
        <v>9</v>
      </c>
      <c r="G75" s="59" t="s">
        <v>141</v>
      </c>
      <c r="H75" s="58" t="s">
        <v>142</v>
      </c>
      <c r="I75" s="12" t="s">
        <v>143</v>
      </c>
      <c r="J75" s="7"/>
    </row>
    <row r="76" spans="2:10" s="9" customFormat="1" ht="15.6" customHeight="1">
      <c r="B76" s="179" t="s">
        <v>446</v>
      </c>
      <c r="C76" s="13" t="s">
        <v>70</v>
      </c>
      <c r="D76" s="14" t="s">
        <v>71</v>
      </c>
      <c r="E76" s="15">
        <v>0.122</v>
      </c>
      <c r="F76" s="83">
        <v>340.96551249999993</v>
      </c>
      <c r="G76" s="131">
        <v>0</v>
      </c>
      <c r="H76" s="15">
        <f t="shared" ref="H76:H82" si="6">SUM(E76*G76)</f>
        <v>0</v>
      </c>
      <c r="I76" s="71">
        <f t="shared" ref="I76:I82" si="7">SUM(F76*G76)</f>
        <v>0</v>
      </c>
      <c r="J76" s="7"/>
    </row>
    <row r="77" spans="2:10" s="9" customFormat="1" ht="15.6" customHeight="1">
      <c r="B77" s="177"/>
      <c r="C77" s="13" t="s">
        <v>72</v>
      </c>
      <c r="D77" s="14" t="s">
        <v>73</v>
      </c>
      <c r="E77" s="15">
        <v>0.16700000000000001</v>
      </c>
      <c r="F77" s="81">
        <v>464.07387499999993</v>
      </c>
      <c r="G77" s="131">
        <v>0</v>
      </c>
      <c r="H77" s="15">
        <f t="shared" si="6"/>
        <v>0</v>
      </c>
      <c r="I77" s="71">
        <f t="shared" si="7"/>
        <v>0</v>
      </c>
      <c r="J77" s="7"/>
    </row>
    <row r="78" spans="2:10" s="9" customFormat="1" ht="15.6" customHeight="1">
      <c r="B78" s="177"/>
      <c r="C78" s="134">
        <v>463</v>
      </c>
      <c r="D78" s="133" t="s">
        <v>74</v>
      </c>
      <c r="E78" s="132">
        <v>0.114</v>
      </c>
      <c r="F78" s="81">
        <v>316.93741249999988</v>
      </c>
      <c r="G78" s="131">
        <v>0</v>
      </c>
      <c r="H78" s="15">
        <f t="shared" si="6"/>
        <v>0</v>
      </c>
      <c r="I78" s="71">
        <f t="shared" si="7"/>
        <v>0</v>
      </c>
      <c r="J78" s="7"/>
    </row>
    <row r="79" spans="2:10" s="9" customFormat="1" ht="15.6" customHeight="1">
      <c r="B79" s="177"/>
      <c r="C79" s="134">
        <v>464</v>
      </c>
      <c r="D79" s="133" t="s">
        <v>75</v>
      </c>
      <c r="E79" s="132">
        <v>0.115</v>
      </c>
      <c r="F79" s="81">
        <v>319.5844249999999</v>
      </c>
      <c r="G79" s="131">
        <v>0</v>
      </c>
      <c r="H79" s="15">
        <f t="shared" si="6"/>
        <v>0</v>
      </c>
      <c r="I79" s="71">
        <f t="shared" si="7"/>
        <v>0</v>
      </c>
      <c r="J79" s="7"/>
    </row>
    <row r="80" spans="2:10" s="9" customFormat="1" ht="15.6" customHeight="1">
      <c r="B80" s="177"/>
      <c r="C80" s="134">
        <v>470</v>
      </c>
      <c r="D80" s="133" t="s">
        <v>76</v>
      </c>
      <c r="E80" s="132">
        <v>0.122</v>
      </c>
      <c r="F80" s="81">
        <v>339.12062499999996</v>
      </c>
      <c r="G80" s="131">
        <v>0</v>
      </c>
      <c r="H80" s="15">
        <f t="shared" si="6"/>
        <v>0</v>
      </c>
      <c r="I80" s="71">
        <f t="shared" si="7"/>
        <v>0</v>
      </c>
      <c r="J80" s="7"/>
    </row>
    <row r="81" spans="2:10" s="9" customFormat="1" ht="15.6" customHeight="1">
      <c r="B81" s="177"/>
      <c r="C81" s="134">
        <v>471</v>
      </c>
      <c r="D81" s="133" t="s">
        <v>77</v>
      </c>
      <c r="E81" s="132">
        <v>0.122</v>
      </c>
      <c r="F81" s="81">
        <v>339.12062499999996</v>
      </c>
      <c r="G81" s="131">
        <v>0</v>
      </c>
      <c r="H81" s="15">
        <f t="shared" si="6"/>
        <v>0</v>
      </c>
      <c r="I81" s="71">
        <f t="shared" si="7"/>
        <v>0</v>
      </c>
      <c r="J81" s="7"/>
    </row>
    <row r="82" spans="2:10" s="9" customFormat="1" ht="15.6" customHeight="1">
      <c r="B82" s="178"/>
      <c r="C82" s="134">
        <v>520</v>
      </c>
      <c r="D82" s="14" t="s">
        <v>359</v>
      </c>
      <c r="E82" s="132">
        <v>2.1000000000000001E-2</v>
      </c>
      <c r="F82" s="81">
        <v>58.261012499999993</v>
      </c>
      <c r="G82" s="131">
        <v>0</v>
      </c>
      <c r="H82" s="15">
        <f t="shared" si="6"/>
        <v>0</v>
      </c>
      <c r="I82" s="71">
        <f t="shared" si="7"/>
        <v>0</v>
      </c>
      <c r="J82" s="7"/>
    </row>
    <row r="83" spans="2:10" s="9" customFormat="1" ht="15.6" customHeight="1" thickBot="1">
      <c r="B83" s="10" t="s">
        <v>6</v>
      </c>
      <c r="C83" s="10" t="s">
        <v>7</v>
      </c>
      <c r="D83" s="21" t="s">
        <v>8</v>
      </c>
      <c r="E83" s="57" t="s">
        <v>0</v>
      </c>
      <c r="F83" s="51" t="s">
        <v>9</v>
      </c>
      <c r="G83" s="59" t="s">
        <v>141</v>
      </c>
      <c r="H83" s="58" t="s">
        <v>142</v>
      </c>
      <c r="I83" s="12" t="s">
        <v>143</v>
      </c>
      <c r="J83" s="7"/>
    </row>
    <row r="84" spans="2:10" s="9" customFormat="1" ht="15.6" customHeight="1">
      <c r="B84" s="179" t="s">
        <v>78</v>
      </c>
      <c r="C84" s="13" t="s">
        <v>79</v>
      </c>
      <c r="D84" s="14" t="s">
        <v>80</v>
      </c>
      <c r="E84" s="15">
        <v>7.9000000000000001E-2</v>
      </c>
      <c r="F84" s="83">
        <v>220.62893749999995</v>
      </c>
      <c r="G84" s="131">
        <v>0</v>
      </c>
      <c r="H84" s="15">
        <f t="shared" ref="H84:H101" si="8">SUM(E84*G84)</f>
        <v>0</v>
      </c>
      <c r="I84" s="71">
        <f t="shared" ref="I84:I101" si="9">SUM(F84*G84)</f>
        <v>0</v>
      </c>
      <c r="J84" s="7"/>
    </row>
    <row r="85" spans="2:10" s="9" customFormat="1" ht="15.6" customHeight="1">
      <c r="B85" s="177"/>
      <c r="C85" s="13" t="s">
        <v>81</v>
      </c>
      <c r="D85" s="14" t="s">
        <v>82</v>
      </c>
      <c r="E85" s="15">
        <v>0.08</v>
      </c>
      <c r="F85" s="81">
        <v>222.62533749999997</v>
      </c>
      <c r="G85" s="131">
        <v>0</v>
      </c>
      <c r="H85" s="15">
        <f t="shared" si="8"/>
        <v>0</v>
      </c>
      <c r="I85" s="71">
        <f t="shared" si="9"/>
        <v>0</v>
      </c>
      <c r="J85" s="7"/>
    </row>
    <row r="86" spans="2:10" s="9" customFormat="1" ht="15.6" customHeight="1">
      <c r="B86" s="177"/>
      <c r="C86" s="13" t="s">
        <v>83</v>
      </c>
      <c r="D86" s="14" t="s">
        <v>84</v>
      </c>
      <c r="E86" s="15">
        <v>0.32900000000000001</v>
      </c>
      <c r="F86" s="81">
        <v>920.13541249999992</v>
      </c>
      <c r="G86" s="131">
        <v>0</v>
      </c>
      <c r="H86" s="15">
        <f t="shared" si="8"/>
        <v>0</v>
      </c>
      <c r="I86" s="71">
        <f t="shared" si="9"/>
        <v>0</v>
      </c>
      <c r="J86" s="7"/>
    </row>
    <row r="87" spans="2:10" s="9" customFormat="1" ht="15.6" customHeight="1">
      <c r="B87" s="177"/>
      <c r="C87" s="13" t="s">
        <v>85</v>
      </c>
      <c r="D87" s="14" t="s">
        <v>86</v>
      </c>
      <c r="E87" s="15">
        <v>0.109</v>
      </c>
      <c r="F87" s="81">
        <v>304.52229999999997</v>
      </c>
      <c r="G87" s="131">
        <v>0</v>
      </c>
      <c r="H87" s="15">
        <f t="shared" si="8"/>
        <v>0</v>
      </c>
      <c r="I87" s="71">
        <f t="shared" si="9"/>
        <v>0</v>
      </c>
      <c r="J87" s="7"/>
    </row>
    <row r="88" spans="2:10" s="9" customFormat="1" ht="15.6" customHeight="1">
      <c r="B88" s="177"/>
      <c r="C88" s="13" t="s">
        <v>87</v>
      </c>
      <c r="D88" s="14" t="s">
        <v>88</v>
      </c>
      <c r="E88" s="15">
        <v>0.06</v>
      </c>
      <c r="F88" s="81">
        <v>167.3321875</v>
      </c>
      <c r="G88" s="131">
        <v>0</v>
      </c>
      <c r="H88" s="15">
        <f t="shared" si="8"/>
        <v>0</v>
      </c>
      <c r="I88" s="71">
        <f t="shared" si="9"/>
        <v>0</v>
      </c>
      <c r="J88" s="7"/>
    </row>
    <row r="89" spans="2:10" s="9" customFormat="1" ht="15.6" customHeight="1">
      <c r="B89" s="177"/>
      <c r="C89" s="13" t="s">
        <v>89</v>
      </c>
      <c r="D89" s="14" t="s">
        <v>90</v>
      </c>
      <c r="E89" s="15">
        <v>0.06</v>
      </c>
      <c r="F89" s="81">
        <v>167.3321875</v>
      </c>
      <c r="G89" s="131">
        <v>0</v>
      </c>
      <c r="H89" s="15">
        <f t="shared" si="8"/>
        <v>0</v>
      </c>
      <c r="I89" s="71">
        <f t="shared" si="9"/>
        <v>0</v>
      </c>
      <c r="J89" s="7"/>
    </row>
    <row r="90" spans="2:10" s="9" customFormat="1" ht="15.6" customHeight="1">
      <c r="B90" s="177"/>
      <c r="C90" s="13" t="s">
        <v>91</v>
      </c>
      <c r="D90" s="14" t="s">
        <v>92</v>
      </c>
      <c r="E90" s="15">
        <v>0.06</v>
      </c>
      <c r="F90" s="81">
        <v>167.3321875</v>
      </c>
      <c r="G90" s="131">
        <v>0</v>
      </c>
      <c r="H90" s="15">
        <f t="shared" si="8"/>
        <v>0</v>
      </c>
      <c r="I90" s="71">
        <f t="shared" si="9"/>
        <v>0</v>
      </c>
      <c r="J90" s="7"/>
    </row>
    <row r="91" spans="2:10" s="9" customFormat="1" ht="15.6" customHeight="1">
      <c r="B91" s="177"/>
      <c r="C91" s="13" t="s">
        <v>93</v>
      </c>
      <c r="D91" s="14" t="s">
        <v>94</v>
      </c>
      <c r="E91" s="15">
        <v>0.06</v>
      </c>
      <c r="F91" s="81">
        <v>167.3321875</v>
      </c>
      <c r="G91" s="131">
        <v>0</v>
      </c>
      <c r="H91" s="15">
        <f t="shared" si="8"/>
        <v>0</v>
      </c>
      <c r="I91" s="71">
        <f t="shared" si="9"/>
        <v>0</v>
      </c>
      <c r="J91" s="7"/>
    </row>
    <row r="92" spans="2:10" s="9" customFormat="1" ht="15.6" customHeight="1">
      <c r="B92" s="177"/>
      <c r="C92" s="13" t="s">
        <v>95</v>
      </c>
      <c r="D92" s="14" t="s">
        <v>96</v>
      </c>
      <c r="E92" s="15">
        <v>0.129</v>
      </c>
      <c r="F92" s="81">
        <v>358.83507499999985</v>
      </c>
      <c r="G92" s="131">
        <v>0</v>
      </c>
      <c r="H92" s="15">
        <f t="shared" si="8"/>
        <v>0</v>
      </c>
      <c r="I92" s="71">
        <f t="shared" si="9"/>
        <v>0</v>
      </c>
      <c r="J92" s="7"/>
    </row>
    <row r="93" spans="2:10" s="9" customFormat="1" ht="15.6" customHeight="1">
      <c r="B93" s="177"/>
      <c r="C93" s="13" t="s">
        <v>97</v>
      </c>
      <c r="D93" s="14" t="s">
        <v>98</v>
      </c>
      <c r="E93" s="15">
        <v>0.13300000000000001</v>
      </c>
      <c r="F93" s="81">
        <v>371.42843750000003</v>
      </c>
      <c r="G93" s="131">
        <v>0</v>
      </c>
      <c r="H93" s="15">
        <f t="shared" si="8"/>
        <v>0</v>
      </c>
      <c r="I93" s="71">
        <f t="shared" si="9"/>
        <v>0</v>
      </c>
      <c r="J93" s="7"/>
    </row>
    <row r="94" spans="2:10" s="9" customFormat="1" ht="15.6" customHeight="1">
      <c r="B94" s="177"/>
      <c r="C94" s="13" t="s">
        <v>99</v>
      </c>
      <c r="D94" s="14" t="s">
        <v>100</v>
      </c>
      <c r="E94" s="15">
        <v>0.09</v>
      </c>
      <c r="F94" s="81">
        <v>247.27731249999997</v>
      </c>
      <c r="G94" s="131">
        <v>0</v>
      </c>
      <c r="H94" s="15">
        <f t="shared" si="8"/>
        <v>0</v>
      </c>
      <c r="I94" s="71">
        <f t="shared" si="9"/>
        <v>0</v>
      </c>
      <c r="J94" s="7"/>
    </row>
    <row r="95" spans="2:10" s="9" customFormat="1" ht="15.6" customHeight="1">
      <c r="B95" s="177"/>
      <c r="C95" s="13" t="s">
        <v>101</v>
      </c>
      <c r="D95" s="14" t="s">
        <v>102</v>
      </c>
      <c r="E95" s="15">
        <v>0.08</v>
      </c>
      <c r="F95" s="81">
        <v>219.96941249999989</v>
      </c>
      <c r="G95" s="131">
        <v>0</v>
      </c>
      <c r="H95" s="15">
        <f t="shared" si="8"/>
        <v>0</v>
      </c>
      <c r="I95" s="71">
        <f t="shared" si="9"/>
        <v>0</v>
      </c>
      <c r="J95" s="7"/>
    </row>
    <row r="96" spans="2:10" s="9" customFormat="1" ht="15.6" customHeight="1">
      <c r="B96" s="177"/>
      <c r="C96" s="13" t="s">
        <v>103</v>
      </c>
      <c r="D96" s="14" t="s">
        <v>104</v>
      </c>
      <c r="E96" s="15">
        <v>6.4000000000000001E-2</v>
      </c>
      <c r="F96" s="81">
        <v>176.77943749999997</v>
      </c>
      <c r="G96" s="131">
        <v>0</v>
      </c>
      <c r="H96" s="15">
        <f t="shared" si="8"/>
        <v>0</v>
      </c>
      <c r="I96" s="71">
        <f t="shared" si="9"/>
        <v>0</v>
      </c>
      <c r="J96" s="7"/>
    </row>
    <row r="97" spans="2:10" s="9" customFormat="1" ht="15.6" customHeight="1">
      <c r="B97" s="177"/>
      <c r="C97" s="13" t="s">
        <v>105</v>
      </c>
      <c r="D97" s="14" t="s">
        <v>106</v>
      </c>
      <c r="E97" s="15">
        <v>0.30299999999999999</v>
      </c>
      <c r="F97" s="81">
        <v>842.42732499999966</v>
      </c>
      <c r="G97" s="131">
        <v>0</v>
      </c>
      <c r="H97" s="15">
        <f t="shared" si="8"/>
        <v>0</v>
      </c>
      <c r="I97" s="71">
        <f t="shared" si="9"/>
        <v>0</v>
      </c>
      <c r="J97" s="7"/>
    </row>
    <row r="98" spans="2:10" s="9" customFormat="1" ht="15.6" customHeight="1">
      <c r="B98" s="177"/>
      <c r="C98" s="13" t="s">
        <v>107</v>
      </c>
      <c r="D98" s="14" t="s">
        <v>108</v>
      </c>
      <c r="E98" s="15">
        <v>0.10299999999999999</v>
      </c>
      <c r="F98" s="81">
        <v>286.32297499999999</v>
      </c>
      <c r="G98" s="131">
        <v>0</v>
      </c>
      <c r="H98" s="15">
        <f t="shared" si="8"/>
        <v>0</v>
      </c>
      <c r="I98" s="71">
        <f t="shared" si="9"/>
        <v>0</v>
      </c>
      <c r="J98" s="7"/>
    </row>
    <row r="99" spans="2:10" s="9" customFormat="1" ht="15.6" customHeight="1">
      <c r="B99" s="177"/>
      <c r="C99" s="13" t="s">
        <v>109</v>
      </c>
      <c r="D99" s="14" t="s">
        <v>110</v>
      </c>
      <c r="E99" s="15">
        <v>8.4000000000000005E-2</v>
      </c>
      <c r="F99" s="81">
        <v>233.55206250000003</v>
      </c>
      <c r="G99" s="131">
        <v>0</v>
      </c>
      <c r="H99" s="15">
        <f t="shared" si="8"/>
        <v>0</v>
      </c>
      <c r="I99" s="71">
        <f t="shared" si="9"/>
        <v>0</v>
      </c>
      <c r="J99" s="7"/>
    </row>
    <row r="100" spans="2:10" s="9" customFormat="1" ht="15.6" customHeight="1">
      <c r="B100" s="177"/>
      <c r="C100" s="13" t="s">
        <v>111</v>
      </c>
      <c r="D100" s="14" t="s">
        <v>112</v>
      </c>
      <c r="E100" s="15">
        <v>8.4000000000000005E-2</v>
      </c>
      <c r="F100" s="81">
        <v>233.35598749999991</v>
      </c>
      <c r="G100" s="131">
        <v>0</v>
      </c>
      <c r="H100" s="15">
        <f t="shared" si="8"/>
        <v>0</v>
      </c>
      <c r="I100" s="71">
        <f t="shared" si="9"/>
        <v>0</v>
      </c>
      <c r="J100" s="7"/>
    </row>
    <row r="101" spans="2:10" s="9" customFormat="1" ht="15.6" customHeight="1">
      <c r="B101" s="178"/>
      <c r="C101" s="13" t="s">
        <v>447</v>
      </c>
      <c r="D101" s="14" t="s">
        <v>461</v>
      </c>
      <c r="E101" s="15">
        <v>8.3000000000000004E-2</v>
      </c>
      <c r="F101" s="81">
        <v>230.89276071428569</v>
      </c>
      <c r="G101" s="131">
        <v>0</v>
      </c>
      <c r="H101" s="15">
        <f t="shared" si="8"/>
        <v>0</v>
      </c>
      <c r="I101" s="71">
        <f t="shared" si="9"/>
        <v>0</v>
      </c>
      <c r="J101" s="7"/>
    </row>
    <row r="102" spans="2:10" s="9" customFormat="1" ht="15.6" customHeight="1">
      <c r="B102" s="10" t="s">
        <v>6</v>
      </c>
      <c r="C102" s="10" t="s">
        <v>7</v>
      </c>
      <c r="D102" s="21" t="s">
        <v>8</v>
      </c>
      <c r="E102" s="11" t="s">
        <v>0</v>
      </c>
      <c r="F102" s="51" t="s">
        <v>9</v>
      </c>
      <c r="G102" s="59" t="s">
        <v>141</v>
      </c>
      <c r="H102" s="58" t="s">
        <v>142</v>
      </c>
      <c r="I102" s="12" t="s">
        <v>143</v>
      </c>
      <c r="J102" s="7"/>
    </row>
    <row r="103" spans="2:10" s="9" customFormat="1" ht="15.6" customHeight="1">
      <c r="B103" s="179" t="s">
        <v>427</v>
      </c>
      <c r="C103" s="136" t="s">
        <v>364</v>
      </c>
      <c r="D103" s="135" t="s">
        <v>396</v>
      </c>
      <c r="E103" s="15">
        <v>0.14499999999999999</v>
      </c>
      <c r="F103" s="82">
        <v>403.16584999999964</v>
      </c>
      <c r="G103" s="131">
        <v>0</v>
      </c>
      <c r="H103" s="15">
        <f t="shared" ref="H103:H108" si="10">SUM(E103*G103)</f>
        <v>0</v>
      </c>
      <c r="I103" s="71">
        <f t="shared" ref="I103:I108" si="11">SUM(F103*G103)</f>
        <v>0</v>
      </c>
      <c r="J103" s="7"/>
    </row>
    <row r="104" spans="2:10" s="9" customFormat="1" ht="15.6" customHeight="1">
      <c r="B104" s="177"/>
      <c r="C104" s="136" t="s">
        <v>366</v>
      </c>
      <c r="D104" s="135" t="s">
        <v>414</v>
      </c>
      <c r="E104" s="15">
        <v>7.2999999999999995E-2</v>
      </c>
      <c r="F104" s="82">
        <v>202.91088749999986</v>
      </c>
      <c r="G104" s="131">
        <v>0</v>
      </c>
      <c r="H104" s="15">
        <f t="shared" si="10"/>
        <v>0</v>
      </c>
      <c r="I104" s="71">
        <f t="shared" si="11"/>
        <v>0</v>
      </c>
      <c r="J104" s="7"/>
    </row>
    <row r="105" spans="2:10" s="9" customFormat="1" ht="15.6" customHeight="1">
      <c r="B105" s="177"/>
      <c r="C105" s="136" t="s">
        <v>367</v>
      </c>
      <c r="D105" s="135" t="s">
        <v>399</v>
      </c>
      <c r="E105" s="15">
        <v>8.6999999999999994E-2</v>
      </c>
      <c r="F105" s="82">
        <v>241.8050374999998</v>
      </c>
      <c r="G105" s="131">
        <v>0</v>
      </c>
      <c r="H105" s="15">
        <f t="shared" si="10"/>
        <v>0</v>
      </c>
      <c r="I105" s="71">
        <f t="shared" si="11"/>
        <v>0</v>
      </c>
      <c r="J105" s="7"/>
    </row>
    <row r="106" spans="2:10" s="9" customFormat="1" ht="15.6" customHeight="1">
      <c r="B106" s="177"/>
      <c r="C106" s="136" t="s">
        <v>368</v>
      </c>
      <c r="D106" s="135" t="s">
        <v>402</v>
      </c>
      <c r="E106" s="15">
        <v>7.2999999999999995E-2</v>
      </c>
      <c r="F106" s="82">
        <v>202.91088749999986</v>
      </c>
      <c r="G106" s="131">
        <v>0</v>
      </c>
      <c r="H106" s="15">
        <f t="shared" si="10"/>
        <v>0</v>
      </c>
      <c r="I106" s="71">
        <f t="shared" si="11"/>
        <v>0</v>
      </c>
      <c r="J106" s="7"/>
    </row>
    <row r="107" spans="2:10" s="9" customFormat="1" ht="15.6" customHeight="1">
      <c r="B107" s="177"/>
      <c r="C107" s="13" t="s">
        <v>424</v>
      </c>
      <c r="D107" s="14" t="s">
        <v>113</v>
      </c>
      <c r="E107" s="15">
        <v>6.4000000000000001E-2</v>
      </c>
      <c r="F107" s="82">
        <v>177.91560185185187</v>
      </c>
      <c r="G107" s="131">
        <v>0</v>
      </c>
      <c r="H107" s="15">
        <f t="shared" si="10"/>
        <v>0</v>
      </c>
      <c r="I107" s="71">
        <f t="shared" si="11"/>
        <v>0</v>
      </c>
      <c r="J107" s="7"/>
    </row>
    <row r="108" spans="2:10" s="9" customFormat="1" ht="15.6" customHeight="1">
      <c r="B108" s="178"/>
      <c r="C108" s="13" t="s">
        <v>425</v>
      </c>
      <c r="D108" s="14" t="s">
        <v>426</v>
      </c>
      <c r="E108" s="15">
        <v>0.21</v>
      </c>
      <c r="F108" s="82">
        <v>583.89981111111115</v>
      </c>
      <c r="G108" s="131">
        <v>0</v>
      </c>
      <c r="H108" s="15">
        <f t="shared" si="10"/>
        <v>0</v>
      </c>
      <c r="I108" s="71">
        <f t="shared" si="11"/>
        <v>0</v>
      </c>
      <c r="J108" s="7"/>
    </row>
    <row r="109" spans="2:10" s="9" customFormat="1" ht="15.6" customHeight="1">
      <c r="B109" s="10" t="s">
        <v>6</v>
      </c>
      <c r="C109" s="10" t="s">
        <v>7</v>
      </c>
      <c r="D109" s="21" t="s">
        <v>8</v>
      </c>
      <c r="E109" s="11" t="s">
        <v>0</v>
      </c>
      <c r="F109" s="51"/>
      <c r="G109" s="59" t="s">
        <v>141</v>
      </c>
      <c r="H109" s="58" t="s">
        <v>142</v>
      </c>
      <c r="I109" s="12" t="s">
        <v>143</v>
      </c>
      <c r="J109" s="7"/>
    </row>
    <row r="110" spans="2:10" s="9" customFormat="1" ht="15.6" customHeight="1">
      <c r="B110" s="179" t="s">
        <v>388</v>
      </c>
      <c r="C110" s="136" t="s">
        <v>360</v>
      </c>
      <c r="D110" s="135" t="s">
        <v>392</v>
      </c>
      <c r="E110" s="15">
        <v>0.64600000000000002</v>
      </c>
      <c r="F110" s="91">
        <v>1794.9061999999988</v>
      </c>
      <c r="G110" s="131">
        <v>0</v>
      </c>
      <c r="H110" s="15">
        <f>SUM(E110*G110)</f>
        <v>0</v>
      </c>
      <c r="I110" s="71">
        <f>SUM(F110*G110)</f>
        <v>0</v>
      </c>
      <c r="J110" s="7"/>
    </row>
    <row r="111" spans="2:10" s="9" customFormat="1" ht="15.6" customHeight="1">
      <c r="B111" s="177"/>
      <c r="C111" s="136" t="s">
        <v>361</v>
      </c>
      <c r="D111" s="135" t="s">
        <v>393</v>
      </c>
      <c r="E111" s="15">
        <v>0.107</v>
      </c>
      <c r="F111" s="82">
        <v>297.90922499999976</v>
      </c>
      <c r="G111" s="131">
        <v>0</v>
      </c>
      <c r="H111" s="15">
        <f>SUM(E111*G111)</f>
        <v>0</v>
      </c>
      <c r="I111" s="71">
        <f>SUM(F111*G111)</f>
        <v>0</v>
      </c>
      <c r="J111" s="7"/>
    </row>
    <row r="112" spans="2:10" s="9" customFormat="1" ht="15.6" customHeight="1">
      <c r="B112" s="177"/>
      <c r="C112" s="136" t="s">
        <v>362</v>
      </c>
      <c r="D112" s="135" t="s">
        <v>394</v>
      </c>
      <c r="E112" s="15">
        <v>0.17899999999999999</v>
      </c>
      <c r="F112" s="82">
        <v>496.51537499999978</v>
      </c>
      <c r="G112" s="131">
        <v>0</v>
      </c>
      <c r="H112" s="15">
        <f>SUM(E112*G112)</f>
        <v>0</v>
      </c>
      <c r="I112" s="71">
        <f>SUM(F112*G112)</f>
        <v>0</v>
      </c>
      <c r="J112" s="7"/>
    </row>
    <row r="113" spans="2:10" s="9" customFormat="1" ht="15.6" customHeight="1">
      <c r="B113" s="177"/>
      <c r="C113" s="136" t="s">
        <v>363</v>
      </c>
      <c r="D113" s="135" t="s">
        <v>395</v>
      </c>
      <c r="E113" s="15">
        <v>0.17899999999999999</v>
      </c>
      <c r="F113" s="82">
        <v>496.51537499999978</v>
      </c>
      <c r="G113" s="131">
        <v>0</v>
      </c>
      <c r="H113" s="15">
        <f>SUM(E113*G113)</f>
        <v>0</v>
      </c>
      <c r="I113" s="71">
        <f>SUM(F113*G113)</f>
        <v>0</v>
      </c>
      <c r="J113" s="7"/>
    </row>
    <row r="114" spans="2:10" s="9" customFormat="1" ht="15.6" customHeight="1">
      <c r="B114" s="177"/>
      <c r="C114" s="136" t="s">
        <v>365</v>
      </c>
      <c r="D114" s="135" t="s">
        <v>413</v>
      </c>
      <c r="E114" s="15">
        <v>0.2</v>
      </c>
      <c r="F114" s="82">
        <v>556.09543749999966</v>
      </c>
      <c r="G114" s="131">
        <v>0</v>
      </c>
      <c r="H114" s="15">
        <f>SUM(E114*G114)</f>
        <v>0</v>
      </c>
      <c r="I114" s="71">
        <f>SUM(F114*G114)</f>
        <v>0</v>
      </c>
      <c r="J114" s="7"/>
    </row>
    <row r="115" spans="2:10" s="9" customFormat="1" ht="15.6" customHeight="1">
      <c r="B115" s="10" t="s">
        <v>6</v>
      </c>
      <c r="C115" s="10" t="s">
        <v>7</v>
      </c>
      <c r="D115" s="21" t="s">
        <v>8</v>
      </c>
      <c r="E115" s="11" t="s">
        <v>0</v>
      </c>
      <c r="F115" s="51" t="s">
        <v>9</v>
      </c>
      <c r="G115" s="59" t="s">
        <v>141</v>
      </c>
      <c r="H115" s="58" t="s">
        <v>142</v>
      </c>
      <c r="I115" s="12" t="s">
        <v>143</v>
      </c>
      <c r="J115" s="7"/>
    </row>
    <row r="116" spans="2:10" s="9" customFormat="1" ht="15.6" customHeight="1">
      <c r="B116" s="177" t="s">
        <v>114</v>
      </c>
      <c r="C116" s="13" t="s">
        <v>115</v>
      </c>
      <c r="D116" s="14" t="s">
        <v>116</v>
      </c>
      <c r="E116" s="15">
        <v>1.4E-2</v>
      </c>
      <c r="F116" s="81">
        <v>39.063487499999987</v>
      </c>
      <c r="G116" s="131">
        <v>0</v>
      </c>
      <c r="H116" s="15">
        <f t="shared" ref="H116:H130" si="12">SUM(E116*G116)</f>
        <v>0</v>
      </c>
      <c r="I116" s="71">
        <f t="shared" ref="I116:I130" si="13">SUM(F116*G116)</f>
        <v>0</v>
      </c>
      <c r="J116" s="7"/>
    </row>
    <row r="117" spans="2:10" s="9" customFormat="1" ht="15.6" customHeight="1">
      <c r="B117" s="177"/>
      <c r="C117" s="13" t="s">
        <v>117</v>
      </c>
      <c r="D117" s="14" t="s">
        <v>118</v>
      </c>
      <c r="E117" s="15">
        <v>3.1E-2</v>
      </c>
      <c r="F117" s="81">
        <v>86.237349999999992</v>
      </c>
      <c r="G117" s="131">
        <v>0</v>
      </c>
      <c r="H117" s="15">
        <f t="shared" si="12"/>
        <v>0</v>
      </c>
      <c r="I117" s="71">
        <f t="shared" si="13"/>
        <v>0</v>
      </c>
      <c r="J117" s="7"/>
    </row>
    <row r="118" spans="2:10" s="9" customFormat="1" ht="15.6" customHeight="1">
      <c r="B118" s="177"/>
      <c r="C118" s="13" t="s">
        <v>119</v>
      </c>
      <c r="D118" s="14" t="s">
        <v>120</v>
      </c>
      <c r="E118" s="15">
        <v>0.08</v>
      </c>
      <c r="F118" s="81">
        <v>222.62533749999997</v>
      </c>
      <c r="G118" s="131">
        <v>0</v>
      </c>
      <c r="H118" s="15">
        <f t="shared" si="12"/>
        <v>0</v>
      </c>
      <c r="I118" s="71">
        <f t="shared" si="13"/>
        <v>0</v>
      </c>
      <c r="J118" s="7"/>
    </row>
    <row r="119" spans="2:10" s="9" customFormat="1" ht="15.6" customHeight="1">
      <c r="B119" s="177"/>
      <c r="C119" s="13" t="s">
        <v>121</v>
      </c>
      <c r="D119" s="14" t="s">
        <v>122</v>
      </c>
      <c r="E119" s="15">
        <v>2.9000000000000001E-2</v>
      </c>
      <c r="F119" s="81">
        <v>80.604650000000007</v>
      </c>
      <c r="G119" s="131">
        <v>0</v>
      </c>
      <c r="H119" s="15">
        <f t="shared" si="12"/>
        <v>0</v>
      </c>
      <c r="I119" s="71">
        <f t="shared" si="13"/>
        <v>0</v>
      </c>
      <c r="J119" s="7"/>
    </row>
    <row r="120" spans="2:10" s="9" customFormat="1" ht="15.6" customHeight="1">
      <c r="B120" s="177"/>
      <c r="C120" s="13" t="s">
        <v>123</v>
      </c>
      <c r="D120" s="14" t="s">
        <v>124</v>
      </c>
      <c r="E120" s="15">
        <v>0.06</v>
      </c>
      <c r="F120" s="81">
        <v>167.3321875</v>
      </c>
      <c r="G120" s="131">
        <v>0</v>
      </c>
      <c r="H120" s="15">
        <f t="shared" si="12"/>
        <v>0</v>
      </c>
      <c r="I120" s="71">
        <f t="shared" si="13"/>
        <v>0</v>
      </c>
      <c r="J120" s="7"/>
    </row>
    <row r="121" spans="2:10" s="9" customFormat="1" ht="15.6" customHeight="1">
      <c r="B121" s="177"/>
      <c r="C121" s="13" t="s">
        <v>125</v>
      </c>
      <c r="D121" s="14" t="s">
        <v>126</v>
      </c>
      <c r="E121" s="15">
        <v>9.2999999999999999E-2</v>
      </c>
      <c r="F121" s="81">
        <v>259.69242499999996</v>
      </c>
      <c r="G121" s="131">
        <v>0</v>
      </c>
      <c r="H121" s="15">
        <f t="shared" si="12"/>
        <v>0</v>
      </c>
      <c r="I121" s="71">
        <f t="shared" si="13"/>
        <v>0</v>
      </c>
      <c r="J121" s="7"/>
    </row>
    <row r="122" spans="2:10" s="9" customFormat="1" ht="15.6" customHeight="1">
      <c r="B122" s="177"/>
      <c r="C122" s="13" t="s">
        <v>127</v>
      </c>
      <c r="D122" s="14" t="s">
        <v>128</v>
      </c>
      <c r="E122" s="15">
        <v>0.17699999999999999</v>
      </c>
      <c r="F122" s="81">
        <v>495.22306250000008</v>
      </c>
      <c r="G122" s="131">
        <v>0</v>
      </c>
      <c r="H122" s="15">
        <f t="shared" si="12"/>
        <v>0</v>
      </c>
      <c r="I122" s="71">
        <f t="shared" si="13"/>
        <v>0</v>
      </c>
      <c r="J122" s="7"/>
    </row>
    <row r="123" spans="2:10" s="9" customFormat="1" ht="15.6" customHeight="1">
      <c r="B123" s="177"/>
      <c r="C123" s="13" t="s">
        <v>129</v>
      </c>
      <c r="D123" s="14" t="s">
        <v>130</v>
      </c>
      <c r="E123" s="15">
        <v>0.17699999999999999</v>
      </c>
      <c r="F123" s="81">
        <v>495.22306250000008</v>
      </c>
      <c r="G123" s="131">
        <v>0</v>
      </c>
      <c r="H123" s="15">
        <f t="shared" si="12"/>
        <v>0</v>
      </c>
      <c r="I123" s="71">
        <f t="shared" si="13"/>
        <v>0</v>
      </c>
      <c r="J123" s="7"/>
    </row>
    <row r="124" spans="2:10" s="9" customFormat="1" ht="15.6" customHeight="1">
      <c r="B124" s="177"/>
      <c r="C124" s="13" t="s">
        <v>131</v>
      </c>
      <c r="D124" s="14" t="s">
        <v>132</v>
      </c>
      <c r="E124" s="15">
        <v>2.7E-2</v>
      </c>
      <c r="F124" s="81">
        <v>74.98977499999998</v>
      </c>
      <c r="G124" s="131">
        <v>0</v>
      </c>
      <c r="H124" s="15">
        <f t="shared" si="12"/>
        <v>0</v>
      </c>
      <c r="I124" s="71">
        <f t="shared" si="13"/>
        <v>0</v>
      </c>
      <c r="J124" s="7"/>
    </row>
    <row r="125" spans="2:10" s="9" customFormat="1" ht="15.6" customHeight="1">
      <c r="B125" s="177"/>
      <c r="C125" s="13" t="s">
        <v>133</v>
      </c>
      <c r="D125" s="14" t="s">
        <v>134</v>
      </c>
      <c r="E125" s="15">
        <v>9.9000000000000005E-2</v>
      </c>
      <c r="F125" s="81">
        <v>275.40516250000002</v>
      </c>
      <c r="G125" s="131">
        <v>0</v>
      </c>
      <c r="H125" s="15">
        <f t="shared" si="12"/>
        <v>0</v>
      </c>
      <c r="I125" s="71">
        <f t="shared" si="13"/>
        <v>0</v>
      </c>
      <c r="J125" s="7"/>
    </row>
    <row r="126" spans="2:10" s="9" customFormat="1" ht="15.6" customHeight="1">
      <c r="B126" s="177"/>
      <c r="C126" s="13" t="s">
        <v>153</v>
      </c>
      <c r="D126" s="14" t="s">
        <v>154</v>
      </c>
      <c r="E126" s="15">
        <v>1.7000000000000001E-2</v>
      </c>
      <c r="F126" s="81">
        <v>47.343199999999989</v>
      </c>
      <c r="G126" s="131">
        <v>0</v>
      </c>
      <c r="H126" s="15">
        <f t="shared" si="12"/>
        <v>0</v>
      </c>
      <c r="I126" s="71">
        <f t="shared" si="13"/>
        <v>0</v>
      </c>
      <c r="J126" s="7"/>
    </row>
    <row r="127" spans="2:10" s="9" customFormat="1" ht="15.6" customHeight="1">
      <c r="B127" s="177"/>
      <c r="C127" s="134">
        <v>521</v>
      </c>
      <c r="D127" s="14" t="s">
        <v>369</v>
      </c>
      <c r="E127" s="132">
        <v>7.0999999999999994E-2</v>
      </c>
      <c r="F127" s="81">
        <v>197.28709999999998</v>
      </c>
      <c r="G127" s="131">
        <v>0</v>
      </c>
      <c r="H127" s="15">
        <f t="shared" si="12"/>
        <v>0</v>
      </c>
      <c r="I127" s="71">
        <f t="shared" si="13"/>
        <v>0</v>
      </c>
      <c r="J127" s="7"/>
    </row>
    <row r="128" spans="2:10" s="9" customFormat="1" ht="15.6" customHeight="1">
      <c r="B128" s="177"/>
      <c r="C128" s="134">
        <v>522</v>
      </c>
      <c r="D128" s="14" t="s">
        <v>370</v>
      </c>
      <c r="E128" s="132">
        <v>7.0999999999999994E-2</v>
      </c>
      <c r="F128" s="81">
        <v>197.28709999999998</v>
      </c>
      <c r="G128" s="131">
        <v>0</v>
      </c>
      <c r="H128" s="15">
        <f t="shared" si="12"/>
        <v>0</v>
      </c>
      <c r="I128" s="71">
        <f t="shared" si="13"/>
        <v>0</v>
      </c>
      <c r="J128" s="7"/>
    </row>
    <row r="129" spans="2:10" s="9" customFormat="1" ht="15.6" customHeight="1">
      <c r="B129" s="177"/>
      <c r="C129" s="134">
        <v>523</v>
      </c>
      <c r="D129" s="14" t="s">
        <v>371</v>
      </c>
      <c r="E129" s="132">
        <v>6.2E-2</v>
      </c>
      <c r="F129" s="81">
        <v>172.29644999999999</v>
      </c>
      <c r="G129" s="131">
        <v>0</v>
      </c>
      <c r="H129" s="15">
        <f t="shared" si="12"/>
        <v>0</v>
      </c>
      <c r="I129" s="71">
        <f t="shared" si="13"/>
        <v>0</v>
      </c>
      <c r="J129" s="7"/>
    </row>
    <row r="130" spans="2:10" s="9" customFormat="1" ht="15.6" customHeight="1">
      <c r="B130" s="178"/>
      <c r="C130" s="134">
        <v>524</v>
      </c>
      <c r="D130" s="133" t="s">
        <v>372</v>
      </c>
      <c r="E130" s="132">
        <v>0.121</v>
      </c>
      <c r="F130" s="81">
        <v>336.31318749999986</v>
      </c>
      <c r="G130" s="131">
        <v>0</v>
      </c>
      <c r="H130" s="15">
        <f t="shared" si="12"/>
        <v>0</v>
      </c>
      <c r="I130" s="71">
        <f t="shared" si="13"/>
        <v>0</v>
      </c>
      <c r="J130" s="7"/>
    </row>
    <row r="131" spans="2:10" s="9" customFormat="1" ht="15.6" customHeight="1" thickBot="1">
      <c r="B131" s="10" t="s">
        <v>6</v>
      </c>
      <c r="C131" s="10" t="s">
        <v>7</v>
      </c>
      <c r="D131" s="21" t="s">
        <v>8</v>
      </c>
      <c r="E131" s="11" t="s">
        <v>0</v>
      </c>
      <c r="F131" s="51"/>
      <c r="G131" s="59" t="s">
        <v>141</v>
      </c>
      <c r="H131" s="58" t="s">
        <v>142</v>
      </c>
      <c r="I131" s="12" t="s">
        <v>143</v>
      </c>
      <c r="J131" s="7"/>
    </row>
    <row r="132" spans="2:10" s="9" customFormat="1" ht="15.6" customHeight="1">
      <c r="B132" s="179" t="s">
        <v>135</v>
      </c>
      <c r="C132" s="13" t="s">
        <v>150</v>
      </c>
      <c r="D132" s="14" t="s">
        <v>151</v>
      </c>
      <c r="E132" s="15">
        <v>4.4999999999999998E-2</v>
      </c>
      <c r="F132" s="83">
        <v>123.48268750000001</v>
      </c>
      <c r="G132" s="131">
        <v>0</v>
      </c>
      <c r="H132" s="15">
        <f>SUM(E132*G132)</f>
        <v>0</v>
      </c>
      <c r="I132" s="71">
        <f>SUM(F132*G132)</f>
        <v>0</v>
      </c>
      <c r="J132" s="7"/>
    </row>
    <row r="133" spans="2:10" s="9" customFormat="1" ht="15.6" customHeight="1">
      <c r="B133" s="177"/>
      <c r="C133" s="13" t="s">
        <v>136</v>
      </c>
      <c r="D133" s="14" t="s">
        <v>137</v>
      </c>
      <c r="E133" s="15">
        <v>0.13300000000000001</v>
      </c>
      <c r="F133" s="81">
        <v>369.25378749999987</v>
      </c>
      <c r="G133" s="131">
        <v>0</v>
      </c>
      <c r="H133" s="15">
        <f>SUM(E133*G133)</f>
        <v>0</v>
      </c>
      <c r="I133" s="71">
        <f>SUM(F133*G133)</f>
        <v>0</v>
      </c>
      <c r="J133" s="7"/>
    </row>
    <row r="134" spans="2:10" s="9" customFormat="1" ht="15.6" customHeight="1">
      <c r="B134" s="177"/>
      <c r="C134" s="13" t="s">
        <v>428</v>
      </c>
      <c r="D134" s="14" t="s">
        <v>429</v>
      </c>
      <c r="E134" s="15">
        <v>7.1999999999999995E-2</v>
      </c>
      <c r="F134" s="81">
        <v>200.26100462962964</v>
      </c>
      <c r="G134" s="131">
        <v>0</v>
      </c>
      <c r="H134" s="15">
        <f>SUM(E134*G134)</f>
        <v>0</v>
      </c>
      <c r="I134" s="71">
        <f>SUM(F134*G134)</f>
        <v>0</v>
      </c>
      <c r="J134" s="7"/>
    </row>
    <row r="135" spans="2:10" s="9" customFormat="1" ht="15.6" customHeight="1">
      <c r="B135" s="10" t="s">
        <v>6</v>
      </c>
      <c r="C135" s="10" t="s">
        <v>7</v>
      </c>
      <c r="D135" s="21" t="s">
        <v>8</v>
      </c>
      <c r="E135" s="11" t="s">
        <v>0</v>
      </c>
      <c r="F135" s="51" t="s">
        <v>9</v>
      </c>
      <c r="G135" s="59" t="s">
        <v>141</v>
      </c>
      <c r="H135" s="58" t="s">
        <v>142</v>
      </c>
      <c r="I135" s="12" t="s">
        <v>143</v>
      </c>
      <c r="J135" s="7"/>
    </row>
    <row r="136" spans="2:10" s="9" customFormat="1" ht="15.6" customHeight="1">
      <c r="B136" s="179" t="s">
        <v>430</v>
      </c>
      <c r="C136" s="13" t="s">
        <v>403</v>
      </c>
      <c r="D136" s="14" t="s">
        <v>408</v>
      </c>
      <c r="E136" s="15">
        <v>0.34100000000000003</v>
      </c>
      <c r="F136" s="81">
        <v>948.1862074074071</v>
      </c>
      <c r="G136" s="131">
        <v>0</v>
      </c>
      <c r="H136" s="15">
        <f>SUM(E136*G136)</f>
        <v>0</v>
      </c>
      <c r="I136" s="71">
        <f>SUM(F136*G136)</f>
        <v>0</v>
      </c>
      <c r="J136" s="7"/>
    </row>
    <row r="137" spans="2:10" s="9" customFormat="1" ht="15.6" customHeight="1">
      <c r="B137" s="177"/>
      <c r="C137" s="13" t="s">
        <v>404</v>
      </c>
      <c r="D137" s="14" t="s">
        <v>409</v>
      </c>
      <c r="E137" s="15">
        <v>9.4E-2</v>
      </c>
      <c r="F137" s="91">
        <v>261.33232499999991</v>
      </c>
      <c r="G137" s="131">
        <v>0</v>
      </c>
      <c r="H137" s="15">
        <f>SUM(E137*G137)</f>
        <v>0</v>
      </c>
      <c r="I137" s="71">
        <f>SUM(F137*G137)</f>
        <v>0</v>
      </c>
      <c r="J137" s="7"/>
    </row>
    <row r="138" spans="2:10" s="9" customFormat="1" ht="15.6" customHeight="1">
      <c r="B138" s="177"/>
      <c r="C138" s="13" t="s">
        <v>405</v>
      </c>
      <c r="D138" s="14" t="s">
        <v>410</v>
      </c>
      <c r="E138" s="15">
        <v>8.8999999999999996E-2</v>
      </c>
      <c r="F138" s="82">
        <v>247.42882499999996</v>
      </c>
      <c r="G138" s="131">
        <v>0</v>
      </c>
      <c r="H138" s="15">
        <f>SUM(E138*G138)</f>
        <v>0</v>
      </c>
      <c r="I138" s="71">
        <f>SUM(F138*G138)</f>
        <v>0</v>
      </c>
      <c r="J138" s="7"/>
    </row>
    <row r="139" spans="2:10" s="9" customFormat="1" ht="15.6" customHeight="1">
      <c r="B139" s="177"/>
      <c r="C139" s="13" t="s">
        <v>406</v>
      </c>
      <c r="D139" s="14" t="s">
        <v>411</v>
      </c>
      <c r="E139" s="15">
        <v>9.4E-2</v>
      </c>
      <c r="F139" s="82">
        <v>261.33232499999991</v>
      </c>
      <c r="G139" s="131">
        <v>0</v>
      </c>
      <c r="H139" s="15">
        <f>SUM(E139*G139)</f>
        <v>0</v>
      </c>
      <c r="I139" s="71">
        <f>SUM(F139*G139)</f>
        <v>0</v>
      </c>
      <c r="J139" s="7"/>
    </row>
    <row r="140" spans="2:10" s="9" customFormat="1" ht="15.6" customHeight="1" thickBot="1">
      <c r="B140" s="177"/>
      <c r="C140" s="13" t="s">
        <v>407</v>
      </c>
      <c r="D140" s="14" t="s">
        <v>412</v>
      </c>
      <c r="E140" s="15">
        <v>0.10299999999999999</v>
      </c>
      <c r="F140" s="85">
        <v>286.32297499999999</v>
      </c>
      <c r="G140" s="131">
        <v>0</v>
      </c>
      <c r="H140" s="15">
        <f>SUM(E140*G140)</f>
        <v>0</v>
      </c>
      <c r="I140" s="71">
        <f>SUM(F140*G140)</f>
        <v>0</v>
      </c>
      <c r="J140" s="7"/>
    </row>
    <row r="141" spans="2:10" ht="15.6" customHeight="1">
      <c r="B141" s="304"/>
      <c r="C141" s="305"/>
      <c r="D141" s="305"/>
      <c r="E141" s="305"/>
      <c r="F141" s="305"/>
      <c r="G141" s="305"/>
      <c r="H141" s="305"/>
      <c r="I141" s="306"/>
      <c r="J141" s="7"/>
    </row>
    <row r="142" spans="2:10" ht="15.6" customHeight="1">
      <c r="B142" s="188" t="s">
        <v>218</v>
      </c>
      <c r="C142" s="188"/>
      <c r="D142" s="188"/>
      <c r="E142" s="188"/>
      <c r="F142" s="188"/>
      <c r="G142" s="188"/>
      <c r="H142" s="188"/>
      <c r="I142" s="188"/>
      <c r="J142" s="7"/>
    </row>
    <row r="143" spans="2:10" ht="15.6" customHeight="1">
      <c r="B143" s="188" t="s">
        <v>231</v>
      </c>
      <c r="C143" s="188"/>
      <c r="D143" s="188"/>
      <c r="E143" s="188"/>
      <c r="F143" s="188"/>
      <c r="G143" s="188"/>
      <c r="H143" s="188"/>
      <c r="I143" s="188"/>
      <c r="J143" s="7"/>
    </row>
    <row r="144" spans="2:10" s="9" customFormat="1" ht="15.6" customHeight="1">
      <c r="B144" s="10" t="s">
        <v>6</v>
      </c>
      <c r="C144" s="10" t="s">
        <v>7</v>
      </c>
      <c r="D144" s="21" t="s">
        <v>232</v>
      </c>
      <c r="E144" s="16"/>
      <c r="F144" s="60" t="s">
        <v>9</v>
      </c>
      <c r="G144" s="12" t="s">
        <v>141</v>
      </c>
      <c r="H144" s="12"/>
      <c r="I144" s="12" t="s">
        <v>143</v>
      </c>
      <c r="J144" s="7"/>
    </row>
    <row r="145" spans="2:10" s="9" customFormat="1" ht="15.6" customHeight="1">
      <c r="B145" s="196"/>
      <c r="C145" s="19">
        <v>1001</v>
      </c>
      <c r="D145" s="20" t="s">
        <v>156</v>
      </c>
      <c r="E145" s="16"/>
      <c r="F145" s="86">
        <v>15.626153846153844</v>
      </c>
      <c r="G145" s="66">
        <v>0</v>
      </c>
      <c r="H145" s="12"/>
      <c r="I145" s="95">
        <f>SUM(F145*G145)</f>
        <v>0</v>
      </c>
      <c r="J145" s="7"/>
    </row>
    <row r="146" spans="2:10" s="9" customFormat="1" ht="15.6" customHeight="1">
      <c r="B146" s="196"/>
      <c r="C146" s="19">
        <v>1004</v>
      </c>
      <c r="D146" s="20" t="s">
        <v>431</v>
      </c>
      <c r="E146" s="16"/>
      <c r="F146" s="86">
        <v>75.51384615384616</v>
      </c>
      <c r="G146" s="66">
        <v>0</v>
      </c>
      <c r="H146" s="12"/>
      <c r="I146" s="95">
        <f>SUM(F146*G146)</f>
        <v>0</v>
      </c>
    </row>
    <row r="147" spans="2:10" s="9" customFormat="1" ht="18" customHeight="1">
      <c r="B147" s="196"/>
      <c r="C147" s="19">
        <v>9093</v>
      </c>
      <c r="D147" s="20" t="s">
        <v>432</v>
      </c>
      <c r="E147" s="16"/>
      <c r="F147" s="86">
        <v>80.823076923076925</v>
      </c>
      <c r="G147" s="66">
        <v>0</v>
      </c>
      <c r="H147" s="12"/>
      <c r="I147" s="95">
        <f>SUM(F147*G147)</f>
        <v>0</v>
      </c>
    </row>
    <row r="148" spans="2:10" s="9" customFormat="1" ht="18" customHeight="1">
      <c r="B148" s="196"/>
      <c r="C148" s="19">
        <v>1008</v>
      </c>
      <c r="D148" s="20" t="s">
        <v>157</v>
      </c>
      <c r="E148" s="16"/>
      <c r="F148" s="86">
        <v>18.835384615384612</v>
      </c>
      <c r="G148" s="66">
        <v>0</v>
      </c>
      <c r="H148" s="12"/>
      <c r="I148" s="95">
        <f>SUM(F148*G148)</f>
        <v>0</v>
      </c>
    </row>
    <row r="149" spans="2:10" s="9" customFormat="1" ht="18" customHeight="1">
      <c r="B149" s="197"/>
      <c r="C149" s="96">
        <v>1148</v>
      </c>
      <c r="D149" s="97" t="s">
        <v>415</v>
      </c>
      <c r="E149" s="16"/>
      <c r="F149" s="86">
        <v>1.6046153846153848</v>
      </c>
      <c r="G149" s="66">
        <v>0</v>
      </c>
      <c r="H149" s="12"/>
      <c r="I149" s="95">
        <f>SUM(F149*G149)</f>
        <v>0</v>
      </c>
    </row>
    <row r="150" spans="2:10" s="9" customFormat="1" ht="15.6" customHeight="1">
      <c r="B150" s="10" t="s">
        <v>6</v>
      </c>
      <c r="C150" s="10" t="s">
        <v>7</v>
      </c>
      <c r="D150" s="21" t="s">
        <v>232</v>
      </c>
      <c r="E150" s="16"/>
      <c r="F150" s="60" t="s">
        <v>9</v>
      </c>
      <c r="G150" s="59" t="s">
        <v>141</v>
      </c>
      <c r="H150" s="12"/>
      <c r="I150" s="12" t="s">
        <v>143</v>
      </c>
    </row>
    <row r="151" spans="2:10" s="9" customFormat="1" ht="15.6" customHeight="1">
      <c r="B151" s="195" t="s">
        <v>158</v>
      </c>
      <c r="C151" s="19">
        <v>1100</v>
      </c>
      <c r="D151" s="20" t="s">
        <v>159</v>
      </c>
      <c r="E151" s="16"/>
      <c r="F151" s="86">
        <v>10.144615384615385</v>
      </c>
      <c r="G151" s="66">
        <v>0</v>
      </c>
      <c r="H151" s="12"/>
      <c r="I151" s="95">
        <f>SUM(F151*G151)</f>
        <v>0</v>
      </c>
    </row>
    <row r="152" spans="2:10" s="9" customFormat="1" ht="15.6" customHeight="1">
      <c r="B152" s="196"/>
      <c r="C152" s="19">
        <v>1106</v>
      </c>
      <c r="D152" s="20" t="s">
        <v>160</v>
      </c>
      <c r="E152" s="16"/>
      <c r="F152" s="86">
        <v>3.22</v>
      </c>
      <c r="G152" s="66">
        <v>0</v>
      </c>
      <c r="H152" s="12"/>
      <c r="I152" s="95">
        <f>SUM(F152*G152)</f>
        <v>0</v>
      </c>
    </row>
    <row r="153" spans="2:10" s="9" customFormat="1" ht="15.6" customHeight="1">
      <c r="B153" s="196"/>
      <c r="C153" s="19">
        <v>1139</v>
      </c>
      <c r="D153" s="98" t="s">
        <v>374</v>
      </c>
      <c r="E153" s="16"/>
      <c r="F153" s="87">
        <v>1.7230769230769232</v>
      </c>
      <c r="G153" s="66">
        <v>0</v>
      </c>
      <c r="H153" s="12"/>
      <c r="I153" s="95">
        <f>SUM(F153*G153)</f>
        <v>0</v>
      </c>
    </row>
    <row r="154" spans="2:10" s="9" customFormat="1" ht="15.6" customHeight="1">
      <c r="B154" s="196"/>
      <c r="C154" s="19">
        <v>1143</v>
      </c>
      <c r="D154" s="98" t="s">
        <v>373</v>
      </c>
      <c r="E154" s="16"/>
      <c r="F154" s="86">
        <v>1.6046153846153848</v>
      </c>
      <c r="G154" s="66">
        <v>0</v>
      </c>
      <c r="H154" s="12"/>
      <c r="I154" s="95">
        <f>SUM(F154*G154)</f>
        <v>0</v>
      </c>
    </row>
    <row r="155" spans="2:10" s="9" customFormat="1" ht="15.6" customHeight="1">
      <c r="B155" s="196"/>
      <c r="C155" s="19">
        <v>1147</v>
      </c>
      <c r="D155" s="99" t="s">
        <v>416</v>
      </c>
      <c r="E155" s="16"/>
      <c r="F155" s="86">
        <v>2.1</v>
      </c>
      <c r="G155" s="66">
        <v>0</v>
      </c>
      <c r="H155" s="12"/>
      <c r="I155" s="95">
        <f>SUM(F155*G155)</f>
        <v>0</v>
      </c>
    </row>
    <row r="156" spans="2:10" s="9" customFormat="1" ht="15.6" customHeight="1">
      <c r="B156" s="10" t="s">
        <v>6</v>
      </c>
      <c r="C156" s="10" t="s">
        <v>7</v>
      </c>
      <c r="D156" s="21" t="s">
        <v>232</v>
      </c>
      <c r="E156" s="16"/>
      <c r="F156" s="60" t="s">
        <v>9</v>
      </c>
      <c r="G156" s="59" t="s">
        <v>141</v>
      </c>
      <c r="H156" s="12"/>
      <c r="I156" s="12" t="s">
        <v>143</v>
      </c>
    </row>
    <row r="157" spans="2:10" s="9" customFormat="1" ht="15.6" customHeight="1">
      <c r="B157" s="189" t="s">
        <v>215</v>
      </c>
      <c r="C157" s="19">
        <v>1201</v>
      </c>
      <c r="D157" s="20" t="s">
        <v>161</v>
      </c>
      <c r="E157" s="16"/>
      <c r="F157" s="86">
        <v>62.79538461538462</v>
      </c>
      <c r="G157" s="66">
        <v>0</v>
      </c>
      <c r="H157" s="12"/>
      <c r="I157" s="95">
        <f t="shared" ref="I157:I168" si="14">SUM(F157*G157)</f>
        <v>0</v>
      </c>
    </row>
    <row r="158" spans="2:10" s="9" customFormat="1" ht="15.6" customHeight="1">
      <c r="B158" s="189"/>
      <c r="C158" s="19">
        <v>1202</v>
      </c>
      <c r="D158" s="20" t="s">
        <v>281</v>
      </c>
      <c r="E158" s="16"/>
      <c r="F158" s="86">
        <v>7.1723076923076929</v>
      </c>
      <c r="G158" s="66">
        <v>0</v>
      </c>
      <c r="H158" s="12"/>
      <c r="I158" s="95">
        <f t="shared" si="14"/>
        <v>0</v>
      </c>
    </row>
    <row r="159" spans="2:10" s="9" customFormat="1" ht="15.6" customHeight="1">
      <c r="B159" s="189"/>
      <c r="C159" s="19">
        <v>1204</v>
      </c>
      <c r="D159" s="20" t="s">
        <v>282</v>
      </c>
      <c r="E159" s="16"/>
      <c r="F159" s="86">
        <v>2.5738461538461541</v>
      </c>
      <c r="G159" s="66">
        <v>0</v>
      </c>
      <c r="H159" s="12"/>
      <c r="I159" s="95">
        <f t="shared" si="14"/>
        <v>0</v>
      </c>
    </row>
    <row r="160" spans="2:10" s="9" customFormat="1" ht="15.6" customHeight="1">
      <c r="B160" s="189"/>
      <c r="C160" s="19">
        <v>1210</v>
      </c>
      <c r="D160" s="20" t="s">
        <v>162</v>
      </c>
      <c r="E160" s="16"/>
      <c r="F160" s="86">
        <v>100.95076923076921</v>
      </c>
      <c r="G160" s="66">
        <v>0</v>
      </c>
      <c r="H160" s="12"/>
      <c r="I160" s="95">
        <f t="shared" si="14"/>
        <v>0</v>
      </c>
    </row>
    <row r="161" spans="2:9" s="9" customFormat="1" ht="15.6" customHeight="1">
      <c r="B161" s="189"/>
      <c r="C161" s="96">
        <v>1222</v>
      </c>
      <c r="D161" s="20" t="s">
        <v>283</v>
      </c>
      <c r="E161" s="16"/>
      <c r="F161" s="86">
        <v>7.1723076923076929</v>
      </c>
      <c r="G161" s="66">
        <v>0</v>
      </c>
      <c r="H161" s="12"/>
      <c r="I161" s="95">
        <f t="shared" si="14"/>
        <v>0</v>
      </c>
    </row>
    <row r="162" spans="2:9" s="9" customFormat="1" ht="15.6" customHeight="1">
      <c r="B162" s="189"/>
      <c r="C162" s="96">
        <v>1224</v>
      </c>
      <c r="D162" s="20" t="s">
        <v>284</v>
      </c>
      <c r="E162" s="16"/>
      <c r="F162" s="86">
        <v>2.5738461538461541</v>
      </c>
      <c r="G162" s="66">
        <v>0</v>
      </c>
      <c r="H162" s="12"/>
      <c r="I162" s="95">
        <f t="shared" si="14"/>
        <v>0</v>
      </c>
    </row>
    <row r="163" spans="2:9" s="9" customFormat="1" ht="15.6" customHeight="1">
      <c r="B163" s="189"/>
      <c r="C163" s="200">
        <v>1502</v>
      </c>
      <c r="D163" s="20" t="s">
        <v>163</v>
      </c>
      <c r="E163" s="16"/>
      <c r="F163" s="86">
        <v>78.249230769230763</v>
      </c>
      <c r="G163" s="66">
        <v>0</v>
      </c>
      <c r="H163" s="12"/>
      <c r="I163" s="95">
        <f t="shared" si="14"/>
        <v>0</v>
      </c>
    </row>
    <row r="164" spans="2:9" s="9" customFormat="1" ht="15.6" customHeight="1">
      <c r="B164" s="189"/>
      <c r="C164" s="201"/>
      <c r="D164" s="20" t="s">
        <v>164</v>
      </c>
      <c r="E164" s="16"/>
      <c r="F164" s="86">
        <v>156.49846153846153</v>
      </c>
      <c r="G164" s="66">
        <v>0</v>
      </c>
      <c r="H164" s="12"/>
      <c r="I164" s="95">
        <f t="shared" si="14"/>
        <v>0</v>
      </c>
    </row>
    <row r="165" spans="2:9" s="9" customFormat="1" ht="15.6" customHeight="1">
      <c r="B165" s="189"/>
      <c r="C165" s="202"/>
      <c r="D165" s="20" t="s">
        <v>165</v>
      </c>
      <c r="E165" s="16"/>
      <c r="F165" s="86">
        <v>234.75846153846157</v>
      </c>
      <c r="G165" s="66">
        <v>0</v>
      </c>
      <c r="H165" s="12"/>
      <c r="I165" s="95">
        <f t="shared" si="14"/>
        <v>0</v>
      </c>
    </row>
    <row r="166" spans="2:9" s="9" customFormat="1" ht="15.6" customHeight="1">
      <c r="B166" s="189"/>
      <c r="C166" s="19">
        <v>1505</v>
      </c>
      <c r="D166" s="20" t="s">
        <v>166</v>
      </c>
      <c r="E166" s="16"/>
      <c r="F166" s="86">
        <v>672.81846153846152</v>
      </c>
      <c r="G166" s="66">
        <v>0</v>
      </c>
      <c r="H166" s="12"/>
      <c r="I166" s="95">
        <f t="shared" si="14"/>
        <v>0</v>
      </c>
    </row>
    <row r="167" spans="2:9" s="9" customFormat="1" ht="15.6" customHeight="1">
      <c r="B167" s="189"/>
      <c r="C167" s="19">
        <v>1536</v>
      </c>
      <c r="D167" s="20" t="s">
        <v>167</v>
      </c>
      <c r="E167" s="16"/>
      <c r="F167" s="86">
        <v>788.57692307692309</v>
      </c>
      <c r="G167" s="66">
        <v>0</v>
      </c>
      <c r="H167" s="12"/>
      <c r="I167" s="95">
        <f t="shared" si="14"/>
        <v>0</v>
      </c>
    </row>
    <row r="168" spans="2:9" s="9" customFormat="1" ht="15.6" customHeight="1" thickBot="1">
      <c r="B168" s="189"/>
      <c r="C168" s="19">
        <v>1301</v>
      </c>
      <c r="D168" s="20" t="s">
        <v>168</v>
      </c>
      <c r="E168" s="16"/>
      <c r="F168" s="88">
        <v>62.563199999999995</v>
      </c>
      <c r="G168" s="66">
        <v>0</v>
      </c>
      <c r="H168" s="12"/>
      <c r="I168" s="95">
        <f t="shared" si="14"/>
        <v>0</v>
      </c>
    </row>
    <row r="169" spans="2:9" s="9" customFormat="1" ht="15.6" customHeight="1">
      <c r="B169" s="10" t="s">
        <v>6</v>
      </c>
      <c r="C169" s="10" t="s">
        <v>7</v>
      </c>
      <c r="D169" s="21" t="s">
        <v>232</v>
      </c>
      <c r="E169" s="16"/>
      <c r="F169" s="60" t="s">
        <v>9</v>
      </c>
      <c r="G169" s="59" t="s">
        <v>141</v>
      </c>
      <c r="H169" s="12"/>
      <c r="I169" s="12" t="s">
        <v>143</v>
      </c>
    </row>
    <row r="170" spans="2:9" s="9" customFormat="1" ht="15.6" customHeight="1">
      <c r="B170" s="192" t="s">
        <v>216</v>
      </c>
      <c r="C170" s="19">
        <v>1212</v>
      </c>
      <c r="D170" s="20" t="s">
        <v>285</v>
      </c>
      <c r="E170" s="16"/>
      <c r="F170" s="101">
        <v>0.01</v>
      </c>
      <c r="G170" s="66">
        <v>0</v>
      </c>
      <c r="H170" s="12"/>
      <c r="I170" s="95">
        <f>SUM(F170*G170)</f>
        <v>0</v>
      </c>
    </row>
    <row r="171" spans="2:9" s="9" customFormat="1" ht="15.6" customHeight="1">
      <c r="B171" s="192"/>
      <c r="C171" s="19">
        <v>1223</v>
      </c>
      <c r="D171" s="20" t="s">
        <v>286</v>
      </c>
      <c r="E171" s="16"/>
      <c r="F171" s="101">
        <v>0.01</v>
      </c>
      <c r="G171" s="66">
        <v>0</v>
      </c>
      <c r="H171" s="12"/>
      <c r="I171" s="95">
        <f>SUM(F171*G171)</f>
        <v>0</v>
      </c>
    </row>
    <row r="172" spans="2:9" s="9" customFormat="1" ht="15.6" customHeight="1">
      <c r="B172" s="192"/>
      <c r="C172" s="19">
        <v>1537</v>
      </c>
      <c r="D172" s="20" t="s">
        <v>169</v>
      </c>
      <c r="E172" s="16"/>
      <c r="F172" s="101">
        <v>0.01</v>
      </c>
      <c r="G172" s="66">
        <v>0</v>
      </c>
      <c r="H172" s="12"/>
      <c r="I172" s="95">
        <f>SUM(F172*G172)</f>
        <v>0</v>
      </c>
    </row>
    <row r="173" spans="2:9" s="9" customFormat="1" ht="15.6" customHeight="1">
      <c r="B173" s="10" t="s">
        <v>6</v>
      </c>
      <c r="C173" s="10" t="s">
        <v>7</v>
      </c>
      <c r="D173" s="21" t="s">
        <v>232</v>
      </c>
      <c r="E173" s="16"/>
      <c r="F173" s="60" t="s">
        <v>9</v>
      </c>
      <c r="G173" s="59" t="s">
        <v>141</v>
      </c>
      <c r="H173" s="12"/>
      <c r="I173" s="12" t="s">
        <v>143</v>
      </c>
    </row>
    <row r="174" spans="2:9" s="9" customFormat="1" ht="15.6" customHeight="1">
      <c r="B174" s="196"/>
      <c r="C174" s="19">
        <v>1503</v>
      </c>
      <c r="D174" s="20" t="s">
        <v>170</v>
      </c>
      <c r="E174" s="16"/>
      <c r="F174" s="86">
        <v>1690.9738461538464</v>
      </c>
      <c r="G174" s="66">
        <v>0</v>
      </c>
      <c r="H174" s="12"/>
      <c r="I174" s="95">
        <f t="shared" ref="I174:I195" si="15">SUM(F174*G174)</f>
        <v>0</v>
      </c>
    </row>
    <row r="175" spans="2:9" s="9" customFormat="1" ht="15.6" customHeight="1">
      <c r="B175" s="196"/>
      <c r="C175" s="19">
        <v>1508</v>
      </c>
      <c r="D175" s="20" t="s">
        <v>171</v>
      </c>
      <c r="E175" s="16"/>
      <c r="F175" s="86">
        <v>900</v>
      </c>
      <c r="G175" s="66">
        <v>0</v>
      </c>
      <c r="H175" s="12"/>
      <c r="I175" s="95">
        <f t="shared" si="15"/>
        <v>0</v>
      </c>
    </row>
    <row r="176" spans="2:9" s="9" customFormat="1" ht="15.6" customHeight="1">
      <c r="B176" s="196"/>
      <c r="C176" s="19">
        <v>1509</v>
      </c>
      <c r="D176" s="20" t="s">
        <v>375</v>
      </c>
      <c r="E176" s="16"/>
      <c r="F176" s="86">
        <v>900</v>
      </c>
      <c r="G176" s="66">
        <v>0</v>
      </c>
      <c r="H176" s="12"/>
      <c r="I176" s="95">
        <f t="shared" si="15"/>
        <v>0</v>
      </c>
    </row>
    <row r="177" spans="2:9" s="9" customFormat="1" ht="15.6" customHeight="1">
      <c r="B177" s="196"/>
      <c r="C177" s="19">
        <v>1510</v>
      </c>
      <c r="D177" s="20" t="s">
        <v>172</v>
      </c>
      <c r="E177" s="16"/>
      <c r="F177" s="86">
        <v>900</v>
      </c>
      <c r="G177" s="66">
        <v>0</v>
      </c>
      <c r="H177" s="12"/>
      <c r="I177" s="95">
        <f t="shared" si="15"/>
        <v>0</v>
      </c>
    </row>
    <row r="178" spans="2:9" s="9" customFormat="1" ht="15.6" customHeight="1">
      <c r="B178" s="196"/>
      <c r="C178" s="19">
        <v>1511</v>
      </c>
      <c r="D178" s="20" t="s">
        <v>173</v>
      </c>
      <c r="E178" s="16"/>
      <c r="F178" s="86">
        <v>900</v>
      </c>
      <c r="G178" s="66">
        <v>0</v>
      </c>
      <c r="H178" s="12"/>
      <c r="I178" s="95">
        <f t="shared" si="15"/>
        <v>0</v>
      </c>
    </row>
    <row r="179" spans="2:9" s="9" customFormat="1" ht="15.6" customHeight="1">
      <c r="B179" s="196"/>
      <c r="C179" s="19">
        <v>1512</v>
      </c>
      <c r="D179" s="20" t="s">
        <v>174</v>
      </c>
      <c r="E179" s="16"/>
      <c r="F179" s="86">
        <v>900</v>
      </c>
      <c r="G179" s="66">
        <v>0</v>
      </c>
      <c r="H179" s="12"/>
      <c r="I179" s="95">
        <f t="shared" si="15"/>
        <v>0</v>
      </c>
    </row>
    <row r="180" spans="2:9" s="9" customFormat="1" ht="15.6" customHeight="1">
      <c r="B180" s="196"/>
      <c r="C180" s="19">
        <v>1513</v>
      </c>
      <c r="D180" s="20" t="s">
        <v>175</v>
      </c>
      <c r="E180" s="16"/>
      <c r="F180" s="86">
        <v>900</v>
      </c>
      <c r="G180" s="66">
        <v>0</v>
      </c>
      <c r="H180" s="12"/>
      <c r="I180" s="95">
        <f t="shared" si="15"/>
        <v>0</v>
      </c>
    </row>
    <row r="181" spans="2:9" s="9" customFormat="1" ht="15.6" customHeight="1">
      <c r="B181" s="196"/>
      <c r="C181" s="19">
        <v>1514</v>
      </c>
      <c r="D181" s="20" t="s">
        <v>176</v>
      </c>
      <c r="E181" s="16"/>
      <c r="F181" s="86">
        <v>900</v>
      </c>
      <c r="G181" s="66">
        <v>0</v>
      </c>
      <c r="H181" s="12"/>
      <c r="I181" s="95">
        <f t="shared" si="15"/>
        <v>0</v>
      </c>
    </row>
    <row r="182" spans="2:9" s="9" customFormat="1" ht="15.6" customHeight="1">
      <c r="B182" s="196"/>
      <c r="C182" s="19">
        <v>1515</v>
      </c>
      <c r="D182" s="20" t="s">
        <v>177</v>
      </c>
      <c r="E182" s="16"/>
      <c r="F182" s="86">
        <v>900</v>
      </c>
      <c r="G182" s="66">
        <v>0</v>
      </c>
      <c r="H182" s="12"/>
      <c r="I182" s="95">
        <f t="shared" si="15"/>
        <v>0</v>
      </c>
    </row>
    <row r="183" spans="2:9" s="9" customFormat="1" ht="15.6" customHeight="1">
      <c r="B183" s="196"/>
      <c r="C183" s="19">
        <v>1518</v>
      </c>
      <c r="D183" s="20" t="s">
        <v>448</v>
      </c>
      <c r="E183" s="16"/>
      <c r="F183" s="86">
        <v>900</v>
      </c>
      <c r="G183" s="66">
        <v>0</v>
      </c>
      <c r="H183" s="12"/>
      <c r="I183" s="95">
        <f t="shared" si="15"/>
        <v>0</v>
      </c>
    </row>
    <row r="184" spans="2:9" s="9" customFormat="1" ht="15.6" customHeight="1">
      <c r="B184" s="196"/>
      <c r="C184" s="19">
        <v>1528</v>
      </c>
      <c r="D184" s="20" t="s">
        <v>178</v>
      </c>
      <c r="E184" s="16"/>
      <c r="F184" s="86">
        <v>900</v>
      </c>
      <c r="G184" s="66">
        <v>0</v>
      </c>
      <c r="H184" s="12"/>
      <c r="I184" s="95">
        <f t="shared" si="15"/>
        <v>0</v>
      </c>
    </row>
    <row r="185" spans="2:9" s="9" customFormat="1" ht="15.6" customHeight="1">
      <c r="B185" s="196"/>
      <c r="C185" s="19">
        <v>1532</v>
      </c>
      <c r="D185" s="20" t="s">
        <v>179</v>
      </c>
      <c r="E185" s="16"/>
      <c r="F185" s="86">
        <v>1000</v>
      </c>
      <c r="G185" s="66">
        <v>0</v>
      </c>
      <c r="H185" s="12"/>
      <c r="I185" s="95">
        <f t="shared" si="15"/>
        <v>0</v>
      </c>
    </row>
    <row r="186" spans="2:9" s="9" customFormat="1" ht="15.6" customHeight="1">
      <c r="B186" s="196"/>
      <c r="C186" s="19">
        <v>1533</v>
      </c>
      <c r="D186" s="20" t="s">
        <v>180</v>
      </c>
      <c r="E186" s="16"/>
      <c r="F186" s="86">
        <v>900</v>
      </c>
      <c r="G186" s="66">
        <v>0</v>
      </c>
      <c r="H186" s="12"/>
      <c r="I186" s="95">
        <f t="shared" si="15"/>
        <v>0</v>
      </c>
    </row>
    <row r="187" spans="2:9" s="9" customFormat="1" ht="15.6" customHeight="1">
      <c r="B187" s="196"/>
      <c r="C187" s="19">
        <v>1534</v>
      </c>
      <c r="D187" s="20" t="s">
        <v>181</v>
      </c>
      <c r="E187" s="16"/>
      <c r="F187" s="86">
        <v>900</v>
      </c>
      <c r="G187" s="66">
        <v>0</v>
      </c>
      <c r="H187" s="12"/>
      <c r="I187" s="95">
        <f t="shared" si="15"/>
        <v>0</v>
      </c>
    </row>
    <row r="188" spans="2:9" s="9" customFormat="1" ht="15.6" customHeight="1">
      <c r="B188" s="196"/>
      <c r="C188" s="19">
        <v>1535</v>
      </c>
      <c r="D188" s="20" t="s">
        <v>182</v>
      </c>
      <c r="E188" s="16"/>
      <c r="F188" s="86">
        <v>900</v>
      </c>
      <c r="G188" s="66">
        <v>0</v>
      </c>
      <c r="H188" s="12"/>
      <c r="I188" s="95">
        <f t="shared" si="15"/>
        <v>0</v>
      </c>
    </row>
    <row r="189" spans="2:9" s="9" customFormat="1" ht="15.6" customHeight="1">
      <c r="B189" s="196"/>
      <c r="C189" s="19">
        <v>1539</v>
      </c>
      <c r="D189" s="20" t="s">
        <v>183</v>
      </c>
      <c r="E189" s="16"/>
      <c r="F189" s="86">
        <v>900</v>
      </c>
      <c r="G189" s="66">
        <v>0</v>
      </c>
      <c r="H189" s="12"/>
      <c r="I189" s="95">
        <f t="shared" si="15"/>
        <v>0</v>
      </c>
    </row>
    <row r="190" spans="2:9" s="9" customFormat="1" ht="15.6" customHeight="1">
      <c r="B190" s="196"/>
      <c r="C190" s="19">
        <v>1541</v>
      </c>
      <c r="D190" s="20" t="s">
        <v>376</v>
      </c>
      <c r="E190" s="16"/>
      <c r="F190" s="86">
        <v>900</v>
      </c>
      <c r="G190" s="66">
        <v>0</v>
      </c>
      <c r="H190" s="12"/>
      <c r="I190" s="95">
        <f t="shared" si="15"/>
        <v>0</v>
      </c>
    </row>
    <row r="191" spans="2:9" s="9" customFormat="1" ht="15.6" customHeight="1">
      <c r="B191" s="196"/>
      <c r="C191" s="19">
        <v>1542</v>
      </c>
      <c r="D191" s="20" t="s">
        <v>417</v>
      </c>
      <c r="E191" s="16"/>
      <c r="F191" s="86">
        <v>900</v>
      </c>
      <c r="G191" s="66">
        <v>0</v>
      </c>
      <c r="H191" s="12"/>
      <c r="I191" s="95">
        <f t="shared" si="15"/>
        <v>0</v>
      </c>
    </row>
    <row r="192" spans="2:9" s="9" customFormat="1" ht="15.6" customHeight="1">
      <c r="B192" s="196"/>
      <c r="C192" s="19">
        <v>1543</v>
      </c>
      <c r="D192" s="20" t="s">
        <v>434</v>
      </c>
      <c r="E192" s="16"/>
      <c r="F192" s="86">
        <v>900</v>
      </c>
      <c r="G192" s="66">
        <v>0</v>
      </c>
      <c r="H192" s="12"/>
      <c r="I192" s="95">
        <f t="shared" si="15"/>
        <v>0</v>
      </c>
    </row>
    <row r="193" spans="2:9" s="9" customFormat="1" ht="15.6" customHeight="1">
      <c r="B193" s="196"/>
      <c r="C193" s="19">
        <v>1602</v>
      </c>
      <c r="D193" s="20" t="s">
        <v>433</v>
      </c>
      <c r="E193" s="16"/>
      <c r="F193" s="86">
        <v>17.392307692307689</v>
      </c>
      <c r="G193" s="66">
        <v>0</v>
      </c>
      <c r="H193" s="12"/>
      <c r="I193" s="95">
        <f t="shared" si="15"/>
        <v>0</v>
      </c>
    </row>
    <row r="194" spans="2:9" s="9" customFormat="1" ht="15.6" customHeight="1">
      <c r="B194" s="196"/>
      <c r="C194" s="19">
        <v>7003</v>
      </c>
      <c r="D194" s="20" t="s">
        <v>418</v>
      </c>
      <c r="E194" s="16"/>
      <c r="F194" s="86">
        <v>700</v>
      </c>
      <c r="G194" s="66">
        <v>0</v>
      </c>
      <c r="H194" s="12"/>
      <c r="I194" s="95">
        <f t="shared" si="15"/>
        <v>0</v>
      </c>
    </row>
    <row r="195" spans="2:9" s="9" customFormat="1" ht="15.6" customHeight="1">
      <c r="B195" s="197"/>
      <c r="C195" s="19">
        <v>7009</v>
      </c>
      <c r="D195" s="20" t="s">
        <v>435</v>
      </c>
      <c r="E195" s="16"/>
      <c r="F195" s="86">
        <v>700</v>
      </c>
      <c r="G195" s="66">
        <v>0</v>
      </c>
      <c r="H195" s="12"/>
      <c r="I195" s="95">
        <f t="shared" si="15"/>
        <v>0</v>
      </c>
    </row>
    <row r="196" spans="2:9" s="9" customFormat="1" ht="15.6" customHeight="1">
      <c r="B196" s="10" t="s">
        <v>6</v>
      </c>
      <c r="C196" s="10" t="s">
        <v>7</v>
      </c>
      <c r="D196" s="21" t="s">
        <v>232</v>
      </c>
      <c r="E196" s="16"/>
      <c r="F196" s="60" t="s">
        <v>9</v>
      </c>
      <c r="G196" s="59" t="s">
        <v>141</v>
      </c>
      <c r="H196" s="12"/>
      <c r="I196" s="60" t="s">
        <v>143</v>
      </c>
    </row>
    <row r="197" spans="2:9" s="9" customFormat="1" ht="15.6" customHeight="1">
      <c r="B197" s="195" t="s">
        <v>185</v>
      </c>
      <c r="C197" s="102" t="s">
        <v>186</v>
      </c>
      <c r="D197" s="20" t="s">
        <v>187</v>
      </c>
      <c r="E197" s="16"/>
      <c r="F197" s="86">
        <v>466.4153846153846</v>
      </c>
      <c r="G197" s="66">
        <v>0</v>
      </c>
      <c r="H197" s="12"/>
      <c r="I197" s="95">
        <f t="shared" ref="I197:I205" si="16">SUM(F197*G197)</f>
        <v>0</v>
      </c>
    </row>
    <row r="198" spans="2:9" s="9" customFormat="1" ht="15.6" customHeight="1">
      <c r="B198" s="196"/>
      <c r="C198" s="102" t="s">
        <v>188</v>
      </c>
      <c r="D198" s="20" t="s">
        <v>189</v>
      </c>
      <c r="E198" s="16"/>
      <c r="F198" s="86">
        <v>311.54307692307697</v>
      </c>
      <c r="G198" s="66">
        <v>0</v>
      </c>
      <c r="H198" s="12"/>
      <c r="I198" s="95">
        <f t="shared" si="16"/>
        <v>0</v>
      </c>
    </row>
    <row r="199" spans="2:9" s="9" customFormat="1" ht="15.6" customHeight="1">
      <c r="B199" s="196"/>
      <c r="C199" s="19">
        <v>1608</v>
      </c>
      <c r="D199" s="20" t="s">
        <v>190</v>
      </c>
      <c r="E199" s="16"/>
      <c r="F199" s="86">
        <v>171.45692307692309</v>
      </c>
      <c r="G199" s="66">
        <v>0</v>
      </c>
      <c r="H199" s="12"/>
      <c r="I199" s="95">
        <f t="shared" si="16"/>
        <v>0</v>
      </c>
    </row>
    <row r="200" spans="2:9" s="9" customFormat="1" ht="15.6" customHeight="1">
      <c r="B200" s="196"/>
      <c r="C200" s="19">
        <v>1609</v>
      </c>
      <c r="D200" s="20" t="s">
        <v>191</v>
      </c>
      <c r="E200" s="16"/>
      <c r="F200" s="86">
        <v>186.92153846153843</v>
      </c>
      <c r="G200" s="66">
        <v>0</v>
      </c>
      <c r="H200" s="12"/>
      <c r="I200" s="95">
        <f t="shared" si="16"/>
        <v>0</v>
      </c>
    </row>
    <row r="201" spans="2:9" s="9" customFormat="1" ht="15.6" customHeight="1">
      <c r="B201" s="196"/>
      <c r="C201" s="19">
        <v>1610</v>
      </c>
      <c r="D201" s="20" t="s">
        <v>192</v>
      </c>
      <c r="E201" s="16"/>
      <c r="F201" s="86">
        <v>78.249230769230763</v>
      </c>
      <c r="G201" s="66">
        <v>0</v>
      </c>
      <c r="H201" s="12"/>
      <c r="I201" s="95">
        <f t="shared" si="16"/>
        <v>0</v>
      </c>
    </row>
    <row r="202" spans="2:9" s="9" customFormat="1" ht="15.6" customHeight="1">
      <c r="B202" s="196"/>
      <c r="C202" s="19">
        <v>1611</v>
      </c>
      <c r="D202" s="20" t="s">
        <v>193</v>
      </c>
      <c r="E202" s="16"/>
      <c r="F202" s="86">
        <v>227.00461538461539</v>
      </c>
      <c r="G202" s="66">
        <v>0</v>
      </c>
      <c r="H202" s="12"/>
      <c r="I202" s="95">
        <f t="shared" si="16"/>
        <v>0</v>
      </c>
    </row>
    <row r="203" spans="2:9" s="9" customFormat="1" ht="15.6" customHeight="1">
      <c r="B203" s="196"/>
      <c r="C203" s="19">
        <v>1612</v>
      </c>
      <c r="D203" s="20" t="s">
        <v>194</v>
      </c>
      <c r="E203" s="16"/>
      <c r="F203" s="86">
        <v>156.16461538461539</v>
      </c>
      <c r="G203" s="66">
        <v>0</v>
      </c>
      <c r="H203" s="12"/>
      <c r="I203" s="95">
        <f t="shared" si="16"/>
        <v>0</v>
      </c>
    </row>
    <row r="204" spans="2:9" s="9" customFormat="1" ht="15.6" customHeight="1">
      <c r="B204" s="196"/>
      <c r="C204" s="19">
        <v>1636</v>
      </c>
      <c r="D204" s="20" t="s">
        <v>195</v>
      </c>
      <c r="E204" s="23"/>
      <c r="F204" s="87">
        <v>378.35538461538459</v>
      </c>
      <c r="G204" s="66">
        <v>0</v>
      </c>
      <c r="H204" s="12"/>
      <c r="I204" s="95">
        <f t="shared" si="16"/>
        <v>0</v>
      </c>
    </row>
    <row r="205" spans="2:9" s="9" customFormat="1" ht="15.6" customHeight="1" thickBot="1">
      <c r="B205" s="197"/>
      <c r="C205" s="19">
        <v>1637</v>
      </c>
      <c r="D205" s="20" t="s">
        <v>287</v>
      </c>
      <c r="E205" s="23"/>
      <c r="F205" s="88">
        <v>164.05846153846153</v>
      </c>
      <c r="G205" s="66">
        <v>0</v>
      </c>
      <c r="H205" s="12"/>
      <c r="I205" s="95">
        <f t="shared" si="16"/>
        <v>0</v>
      </c>
    </row>
    <row r="206" spans="2:9" s="9" customFormat="1" ht="15.6" customHeight="1">
      <c r="B206" s="10" t="s">
        <v>6</v>
      </c>
      <c r="C206" s="10" t="s">
        <v>7</v>
      </c>
      <c r="D206" s="21" t="s">
        <v>232</v>
      </c>
      <c r="E206" s="16"/>
      <c r="F206" s="60" t="s">
        <v>9</v>
      </c>
      <c r="G206" s="59" t="s">
        <v>141</v>
      </c>
      <c r="H206" s="12"/>
      <c r="I206" s="12" t="s">
        <v>143</v>
      </c>
    </row>
    <row r="207" spans="2:9" s="9" customFormat="1" ht="15.6" customHeight="1">
      <c r="B207" s="195" t="s">
        <v>280</v>
      </c>
      <c r="C207" s="102" t="s">
        <v>196</v>
      </c>
      <c r="D207" s="20" t="s">
        <v>197</v>
      </c>
      <c r="E207" s="16"/>
      <c r="F207" s="86">
        <v>250</v>
      </c>
      <c r="G207" s="66">
        <v>0</v>
      </c>
      <c r="H207" s="12"/>
      <c r="I207" s="95">
        <f t="shared" ref="I207:I218" si="17">SUM(F207*G207)</f>
        <v>0</v>
      </c>
    </row>
    <row r="208" spans="2:9" s="9" customFormat="1" ht="15.6" customHeight="1">
      <c r="B208" s="196"/>
      <c r="C208" s="102" t="s">
        <v>198</v>
      </c>
      <c r="D208" s="20" t="s">
        <v>88</v>
      </c>
      <c r="E208" s="16"/>
      <c r="F208" s="86">
        <v>250</v>
      </c>
      <c r="G208" s="66">
        <v>0</v>
      </c>
      <c r="H208" s="12"/>
      <c r="I208" s="95">
        <f t="shared" si="17"/>
        <v>0</v>
      </c>
    </row>
    <row r="209" spans="2:9" s="9" customFormat="1" ht="15.6" customHeight="1">
      <c r="B209" s="196"/>
      <c r="C209" s="102" t="s">
        <v>199</v>
      </c>
      <c r="D209" s="20" t="s">
        <v>200</v>
      </c>
      <c r="E209" s="16"/>
      <c r="F209" s="86">
        <v>250</v>
      </c>
      <c r="G209" s="66">
        <v>0</v>
      </c>
      <c r="H209" s="12"/>
      <c r="I209" s="95">
        <f t="shared" si="17"/>
        <v>0</v>
      </c>
    </row>
    <row r="210" spans="2:9" s="9" customFormat="1" ht="15.6" customHeight="1">
      <c r="B210" s="196"/>
      <c r="C210" s="102" t="s">
        <v>201</v>
      </c>
      <c r="D210" s="20" t="s">
        <v>94</v>
      </c>
      <c r="E210" s="16"/>
      <c r="F210" s="86">
        <v>250</v>
      </c>
      <c r="G210" s="66">
        <v>0</v>
      </c>
      <c r="H210" s="12"/>
      <c r="I210" s="95">
        <f t="shared" si="17"/>
        <v>0</v>
      </c>
    </row>
    <row r="211" spans="2:9" s="9" customFormat="1" ht="15.6" customHeight="1">
      <c r="B211" s="196"/>
      <c r="C211" s="102" t="s">
        <v>202</v>
      </c>
      <c r="D211" s="20" t="s">
        <v>203</v>
      </c>
      <c r="E211" s="16"/>
      <c r="F211" s="86">
        <v>250</v>
      </c>
      <c r="G211" s="66">
        <v>0</v>
      </c>
      <c r="H211" s="12"/>
      <c r="I211" s="95">
        <f t="shared" si="17"/>
        <v>0</v>
      </c>
    </row>
    <row r="212" spans="2:9" s="9" customFormat="1" ht="15.6" customHeight="1">
      <c r="B212" s="196"/>
      <c r="C212" s="102" t="s">
        <v>204</v>
      </c>
      <c r="D212" s="20" t="s">
        <v>118</v>
      </c>
      <c r="E212" s="16"/>
      <c r="F212" s="86">
        <v>250</v>
      </c>
      <c r="G212" s="66">
        <v>0</v>
      </c>
      <c r="H212" s="12"/>
      <c r="I212" s="95">
        <f t="shared" si="17"/>
        <v>0</v>
      </c>
    </row>
    <row r="213" spans="2:9" s="9" customFormat="1" ht="15.6" customHeight="1">
      <c r="B213" s="206"/>
      <c r="C213" s="103">
        <v>4001</v>
      </c>
      <c r="D213" s="99" t="s">
        <v>288</v>
      </c>
      <c r="E213" s="16"/>
      <c r="F213" s="86">
        <v>140</v>
      </c>
      <c r="G213" s="66">
        <v>0</v>
      </c>
      <c r="H213" s="12"/>
      <c r="I213" s="95">
        <f t="shared" si="17"/>
        <v>0</v>
      </c>
    </row>
    <row r="214" spans="2:9" s="9" customFormat="1" ht="15.6" customHeight="1">
      <c r="B214" s="206"/>
      <c r="C214" s="103">
        <v>4002</v>
      </c>
      <c r="D214" s="99" t="s">
        <v>289</v>
      </c>
      <c r="E214" s="16"/>
      <c r="F214" s="86">
        <v>140</v>
      </c>
      <c r="G214" s="66">
        <v>0</v>
      </c>
      <c r="H214" s="12"/>
      <c r="I214" s="95">
        <f t="shared" si="17"/>
        <v>0</v>
      </c>
    </row>
    <row r="215" spans="2:9" s="9" customFormat="1" ht="15.6" customHeight="1">
      <c r="B215" s="206"/>
      <c r="C215" s="103">
        <v>4004</v>
      </c>
      <c r="D215" s="99" t="s">
        <v>290</v>
      </c>
      <c r="E215" s="16"/>
      <c r="F215" s="86">
        <v>140</v>
      </c>
      <c r="G215" s="66">
        <v>0</v>
      </c>
      <c r="H215" s="12"/>
      <c r="I215" s="95">
        <f t="shared" si="17"/>
        <v>0</v>
      </c>
    </row>
    <row r="216" spans="2:9" s="9" customFormat="1" ht="15.6" customHeight="1">
      <c r="B216" s="206"/>
      <c r="C216" s="103">
        <v>4006</v>
      </c>
      <c r="D216" s="53" t="s">
        <v>291</v>
      </c>
      <c r="E216" s="16"/>
      <c r="F216" s="86">
        <v>140</v>
      </c>
      <c r="G216" s="66">
        <v>0</v>
      </c>
      <c r="H216" s="12"/>
      <c r="I216" s="95">
        <f t="shared" si="17"/>
        <v>0</v>
      </c>
    </row>
    <row r="217" spans="2:9" s="9" customFormat="1" ht="15.6" customHeight="1">
      <c r="B217" s="206"/>
      <c r="C217" s="103">
        <v>4007</v>
      </c>
      <c r="D217" s="53" t="s">
        <v>292</v>
      </c>
      <c r="E217" s="16"/>
      <c r="F217" s="86">
        <v>140</v>
      </c>
      <c r="G217" s="66">
        <v>0</v>
      </c>
      <c r="H217" s="12"/>
      <c r="I217" s="95">
        <f t="shared" si="17"/>
        <v>0</v>
      </c>
    </row>
    <row r="218" spans="2:9" s="9" customFormat="1" ht="15.6" customHeight="1" thickBot="1">
      <c r="B218" s="207"/>
      <c r="C218" s="103">
        <v>4008</v>
      </c>
      <c r="D218" s="104" t="s">
        <v>293</v>
      </c>
      <c r="E218" s="16"/>
      <c r="F218" s="88">
        <v>140</v>
      </c>
      <c r="G218" s="66">
        <v>0</v>
      </c>
      <c r="H218" s="12"/>
      <c r="I218" s="95">
        <f t="shared" si="17"/>
        <v>0</v>
      </c>
    </row>
    <row r="219" spans="2:9" s="9" customFormat="1" ht="15.6" customHeight="1">
      <c r="B219" s="10" t="s">
        <v>6</v>
      </c>
      <c r="C219" s="52" t="s">
        <v>7</v>
      </c>
      <c r="D219" s="21" t="s">
        <v>232</v>
      </c>
      <c r="E219" s="16"/>
      <c r="F219" s="60" t="s">
        <v>9</v>
      </c>
      <c r="G219" s="59" t="s">
        <v>141</v>
      </c>
      <c r="H219" s="12"/>
      <c r="I219" s="12" t="s">
        <v>143</v>
      </c>
    </row>
    <row r="220" spans="2:9" s="9" customFormat="1" ht="15.6" customHeight="1">
      <c r="B220" s="180" t="s">
        <v>217</v>
      </c>
      <c r="C220" s="19">
        <v>1800</v>
      </c>
      <c r="D220" s="20" t="s">
        <v>184</v>
      </c>
      <c r="E220" s="16"/>
      <c r="F220" s="86">
        <v>2.1</v>
      </c>
      <c r="G220" s="66">
        <v>0</v>
      </c>
      <c r="H220" s="12"/>
      <c r="I220" s="95">
        <f t="shared" ref="I220:I230" si="18">SUM(F220*G220)</f>
        <v>0</v>
      </c>
    </row>
    <row r="221" spans="2:9" s="9" customFormat="1" ht="15.6" customHeight="1">
      <c r="B221" s="181"/>
      <c r="C221" s="102" t="s">
        <v>205</v>
      </c>
      <c r="D221" s="20" t="s">
        <v>206</v>
      </c>
      <c r="E221" s="16"/>
      <c r="F221" s="89">
        <v>31.392307692307693</v>
      </c>
      <c r="G221" s="66">
        <v>0</v>
      </c>
      <c r="H221" s="12"/>
      <c r="I221" s="95">
        <f t="shared" si="18"/>
        <v>0</v>
      </c>
    </row>
    <row r="222" spans="2:9" s="9" customFormat="1" ht="15.6" customHeight="1">
      <c r="B222" s="181"/>
      <c r="C222" s="102" t="s">
        <v>207</v>
      </c>
      <c r="D222" s="20" t="s">
        <v>208</v>
      </c>
      <c r="E222" s="16"/>
      <c r="F222" s="86">
        <v>43.626153846153841</v>
      </c>
      <c r="G222" s="66">
        <v>0</v>
      </c>
      <c r="H222" s="12"/>
      <c r="I222" s="95">
        <f t="shared" si="18"/>
        <v>0</v>
      </c>
    </row>
    <row r="223" spans="2:9" s="9" customFormat="1" ht="15.6" customHeight="1">
      <c r="B223" s="181"/>
      <c r="C223" s="102" t="s">
        <v>209</v>
      </c>
      <c r="D223" s="20" t="s">
        <v>381</v>
      </c>
      <c r="E223" s="16"/>
      <c r="F223" s="86">
        <v>69.709230769230771</v>
      </c>
      <c r="G223" s="66">
        <v>0</v>
      </c>
      <c r="H223" s="12"/>
      <c r="I223" s="95">
        <f t="shared" si="18"/>
        <v>0</v>
      </c>
    </row>
    <row r="224" spans="2:9" s="9" customFormat="1" ht="15.6" customHeight="1">
      <c r="B224" s="181"/>
      <c r="C224" s="102" t="s">
        <v>210</v>
      </c>
      <c r="D224" s="20" t="s">
        <v>380</v>
      </c>
      <c r="E224" s="16"/>
      <c r="F224" s="87">
        <v>54.416923076923084</v>
      </c>
      <c r="G224" s="66">
        <v>0</v>
      </c>
      <c r="H224" s="12"/>
      <c r="I224" s="95">
        <f t="shared" si="18"/>
        <v>0</v>
      </c>
    </row>
    <row r="225" spans="2:9" s="9" customFormat="1" ht="15.6" customHeight="1">
      <c r="B225" s="181"/>
      <c r="C225" s="102" t="s">
        <v>211</v>
      </c>
      <c r="D225" s="20" t="s">
        <v>379</v>
      </c>
      <c r="E225" s="16"/>
      <c r="F225" s="87">
        <v>54.416923076923084</v>
      </c>
      <c r="G225" s="66">
        <v>0</v>
      </c>
      <c r="H225" s="12"/>
      <c r="I225" s="95">
        <f t="shared" si="18"/>
        <v>0</v>
      </c>
    </row>
    <row r="226" spans="2:9" s="9" customFormat="1" ht="15.6" customHeight="1">
      <c r="B226" s="181"/>
      <c r="C226" s="102" t="s">
        <v>212</v>
      </c>
      <c r="D226" s="20" t="s">
        <v>436</v>
      </c>
      <c r="E226" s="16"/>
      <c r="F226" s="87">
        <v>2.5</v>
      </c>
      <c r="G226" s="66">
        <v>0</v>
      </c>
      <c r="H226" s="12"/>
      <c r="I226" s="95">
        <f t="shared" si="18"/>
        <v>0</v>
      </c>
    </row>
    <row r="227" spans="2:9" s="9" customFormat="1" ht="15.6" customHeight="1">
      <c r="B227" s="181"/>
      <c r="C227" s="102" t="s">
        <v>294</v>
      </c>
      <c r="D227" s="98" t="s">
        <v>378</v>
      </c>
      <c r="E227" s="16"/>
      <c r="F227" s="87">
        <v>54.416923076923084</v>
      </c>
      <c r="G227" s="66">
        <v>0</v>
      </c>
      <c r="H227" s="12"/>
      <c r="I227" s="95">
        <f t="shared" si="18"/>
        <v>0</v>
      </c>
    </row>
    <row r="228" spans="2:9" s="9" customFormat="1" ht="15.6" customHeight="1">
      <c r="B228" s="181"/>
      <c r="C228" s="102" t="s">
        <v>295</v>
      </c>
      <c r="D228" s="98" t="s">
        <v>377</v>
      </c>
      <c r="E228" s="16"/>
      <c r="F228" s="87">
        <v>54.416923076923084</v>
      </c>
      <c r="G228" s="66">
        <v>0</v>
      </c>
      <c r="H228" s="12"/>
      <c r="I228" s="95">
        <f t="shared" si="18"/>
        <v>0</v>
      </c>
    </row>
    <row r="229" spans="2:9" s="9" customFormat="1" ht="15.6" customHeight="1">
      <c r="B229" s="181"/>
      <c r="C229" s="102" t="s">
        <v>437</v>
      </c>
      <c r="D229" s="99" t="s">
        <v>439</v>
      </c>
      <c r="E229" s="16"/>
      <c r="F229" s="86">
        <v>3.5</v>
      </c>
      <c r="G229" s="66">
        <v>0</v>
      </c>
      <c r="H229" s="12"/>
      <c r="I229" s="95">
        <f t="shared" si="18"/>
        <v>0</v>
      </c>
    </row>
    <row r="230" spans="2:9" s="9" customFormat="1" ht="15.6" customHeight="1" thickBot="1">
      <c r="B230" s="182"/>
      <c r="C230" s="102" t="s">
        <v>438</v>
      </c>
      <c r="D230" s="105" t="s">
        <v>440</v>
      </c>
      <c r="E230" s="16"/>
      <c r="F230" s="88">
        <v>54.416923076923084</v>
      </c>
      <c r="G230" s="66">
        <v>0</v>
      </c>
      <c r="H230" s="12"/>
      <c r="I230" s="95">
        <f t="shared" si="18"/>
        <v>0</v>
      </c>
    </row>
    <row r="231" spans="2:9" s="9" customFormat="1" ht="15.6" customHeight="1">
      <c r="B231" s="10" t="s">
        <v>6</v>
      </c>
      <c r="C231" s="10" t="s">
        <v>7</v>
      </c>
      <c r="D231" s="21" t="s">
        <v>232</v>
      </c>
      <c r="E231" s="16"/>
      <c r="F231" s="94" t="s">
        <v>9</v>
      </c>
      <c r="G231" s="59" t="s">
        <v>141</v>
      </c>
      <c r="H231" s="12"/>
      <c r="I231" s="12" t="s">
        <v>143</v>
      </c>
    </row>
    <row r="232" spans="2:9" s="9" customFormat="1" ht="15.6" customHeight="1">
      <c r="B232" s="187" t="s">
        <v>213</v>
      </c>
      <c r="C232" s="102" t="s">
        <v>449</v>
      </c>
      <c r="D232" s="20" t="s">
        <v>464</v>
      </c>
      <c r="E232" s="16"/>
      <c r="F232" s="86">
        <v>70</v>
      </c>
      <c r="G232" s="66">
        <v>0</v>
      </c>
      <c r="H232" s="12"/>
      <c r="I232" s="95">
        <f t="shared" ref="I232:I244" si="19">SUM(F232*G232)</f>
        <v>0</v>
      </c>
    </row>
    <row r="233" spans="2:9" s="9" customFormat="1" ht="15.6" customHeight="1">
      <c r="B233" s="187"/>
      <c r="C233" s="102" t="s">
        <v>463</v>
      </c>
      <c r="D233" s="20" t="s">
        <v>465</v>
      </c>
      <c r="E233" s="16"/>
      <c r="F233" s="86">
        <v>70</v>
      </c>
      <c r="G233" s="66">
        <v>0</v>
      </c>
      <c r="H233" s="12"/>
      <c r="I233" s="95">
        <f t="shared" si="19"/>
        <v>0</v>
      </c>
    </row>
    <row r="234" spans="2:9" s="9" customFormat="1" ht="15.6" customHeight="1">
      <c r="B234" s="187"/>
      <c r="C234" s="102" t="s">
        <v>456</v>
      </c>
      <c r="D234" s="20" t="s">
        <v>466</v>
      </c>
      <c r="E234" s="16"/>
      <c r="F234" s="86">
        <v>400</v>
      </c>
      <c r="G234" s="66">
        <v>0</v>
      </c>
      <c r="H234" s="12"/>
      <c r="I234" s="95">
        <f t="shared" si="19"/>
        <v>0</v>
      </c>
    </row>
    <row r="235" spans="2:9" s="9" customFormat="1" ht="15.6" customHeight="1">
      <c r="B235" s="187"/>
      <c r="C235" s="102" t="s">
        <v>474</v>
      </c>
      <c r="D235" s="20" t="s">
        <v>475</v>
      </c>
      <c r="E235" s="16"/>
      <c r="F235" s="86">
        <v>180</v>
      </c>
      <c r="G235" s="66">
        <v>0</v>
      </c>
      <c r="H235" s="12"/>
      <c r="I235" s="95">
        <f t="shared" ref="I235" si="20">SUM(F235*G235)</f>
        <v>0</v>
      </c>
    </row>
    <row r="236" spans="2:9" s="9" customFormat="1" ht="15.6" customHeight="1">
      <c r="B236" s="187"/>
      <c r="C236" s="102" t="s">
        <v>467</v>
      </c>
      <c r="D236" s="20" t="s">
        <v>468</v>
      </c>
      <c r="E236" s="16"/>
      <c r="F236" s="89">
        <v>488.96</v>
      </c>
      <c r="G236" s="66">
        <v>0</v>
      </c>
      <c r="H236" s="12"/>
      <c r="I236" s="95">
        <f t="shared" si="19"/>
        <v>0</v>
      </c>
    </row>
    <row r="237" spans="2:9" s="9" customFormat="1" ht="15.6" customHeight="1">
      <c r="B237" s="187"/>
      <c r="C237" s="19">
        <v>6034</v>
      </c>
      <c r="D237" s="20" t="s">
        <v>214</v>
      </c>
      <c r="E237" s="16"/>
      <c r="F237" s="86">
        <v>80.66</v>
      </c>
      <c r="G237" s="66">
        <v>0</v>
      </c>
      <c r="H237" s="12"/>
      <c r="I237" s="95">
        <f t="shared" si="19"/>
        <v>0</v>
      </c>
    </row>
    <row r="238" spans="2:9" s="9" customFormat="1" ht="15.6" customHeight="1">
      <c r="B238" s="187"/>
      <c r="C238" s="19">
        <v>6051</v>
      </c>
      <c r="D238" s="20" t="s">
        <v>469</v>
      </c>
      <c r="E238" s="16"/>
      <c r="F238" s="86">
        <v>120</v>
      </c>
      <c r="G238" s="66">
        <v>0</v>
      </c>
      <c r="H238" s="12"/>
      <c r="I238" s="95">
        <f t="shared" si="19"/>
        <v>0</v>
      </c>
    </row>
    <row r="239" spans="2:9" s="9" customFormat="1" ht="15.6" customHeight="1">
      <c r="B239" s="187"/>
      <c r="C239" s="19">
        <v>6052</v>
      </c>
      <c r="D239" s="20" t="s">
        <v>473</v>
      </c>
      <c r="E239" s="16"/>
      <c r="F239" s="86">
        <v>550</v>
      </c>
      <c r="G239" s="66">
        <v>0</v>
      </c>
      <c r="H239" s="12"/>
      <c r="I239" s="95">
        <f t="shared" si="19"/>
        <v>0</v>
      </c>
    </row>
    <row r="240" spans="2:9" s="9" customFormat="1" ht="15.6" customHeight="1">
      <c r="B240" s="187"/>
      <c r="C240" s="19">
        <v>6050</v>
      </c>
      <c r="D240" s="20" t="s">
        <v>470</v>
      </c>
      <c r="E240" s="16"/>
      <c r="F240" s="86">
        <v>140</v>
      </c>
      <c r="G240" s="66">
        <v>0</v>
      </c>
      <c r="H240" s="12"/>
      <c r="I240" s="95">
        <f t="shared" si="19"/>
        <v>0</v>
      </c>
    </row>
    <row r="241" spans="2:16" s="9" customFormat="1" ht="15.6" customHeight="1">
      <c r="B241" s="187"/>
      <c r="C241" s="19">
        <v>6057</v>
      </c>
      <c r="D241" s="20" t="s">
        <v>471</v>
      </c>
      <c r="E241" s="16"/>
      <c r="F241" s="86">
        <v>250</v>
      </c>
      <c r="G241" s="66">
        <v>0</v>
      </c>
      <c r="H241" s="12"/>
      <c r="I241" s="95">
        <f t="shared" si="19"/>
        <v>0</v>
      </c>
    </row>
    <row r="242" spans="2:16" s="9" customFormat="1" ht="15.6" customHeight="1">
      <c r="B242" s="187"/>
      <c r="C242" s="102" t="s">
        <v>450</v>
      </c>
      <c r="D242" s="20" t="s">
        <v>419</v>
      </c>
      <c r="E242" s="16"/>
      <c r="F242" s="86">
        <v>51.85</v>
      </c>
      <c r="G242" s="66">
        <v>0</v>
      </c>
      <c r="H242" s="12"/>
      <c r="I242" s="95">
        <f t="shared" si="19"/>
        <v>0</v>
      </c>
    </row>
    <row r="243" spans="2:16" s="9" customFormat="1" ht="15.6" customHeight="1">
      <c r="B243" s="187"/>
      <c r="C243" s="19">
        <v>6019</v>
      </c>
      <c r="D243" s="20" t="s">
        <v>472</v>
      </c>
      <c r="E243" s="16"/>
      <c r="F243" s="86">
        <v>10</v>
      </c>
      <c r="G243" s="66">
        <v>0</v>
      </c>
      <c r="H243" s="12"/>
      <c r="I243" s="95">
        <f t="shared" si="19"/>
        <v>0</v>
      </c>
    </row>
    <row r="244" spans="2:16" s="9" customFormat="1" ht="15.6" customHeight="1" thickBot="1">
      <c r="B244" s="187"/>
      <c r="C244" s="19">
        <v>9087</v>
      </c>
      <c r="D244" s="20" t="s">
        <v>382</v>
      </c>
      <c r="E244" s="16"/>
      <c r="F244" s="88">
        <v>488.96</v>
      </c>
      <c r="G244" s="66">
        <v>0</v>
      </c>
      <c r="H244" s="12"/>
      <c r="I244" s="95">
        <f t="shared" si="19"/>
        <v>0</v>
      </c>
    </row>
    <row r="245" spans="2:16" s="9" customFormat="1" ht="15.6" customHeight="1">
      <c r="B245" s="92"/>
      <c r="C245" s="92"/>
      <c r="D245" s="92"/>
      <c r="E245" s="92"/>
      <c r="F245" s="92"/>
      <c r="G245" s="92"/>
      <c r="H245" s="92"/>
      <c r="I245" s="92"/>
    </row>
    <row r="246" spans="2:16" s="9" customFormat="1" ht="15.6" customHeight="1">
      <c r="B246" s="90"/>
      <c r="C246" s="90"/>
      <c r="D246" s="90"/>
      <c r="E246" s="90"/>
      <c r="F246" s="90"/>
      <c r="G246" s="90"/>
      <c r="H246" s="90"/>
      <c r="I246" s="90"/>
      <c r="K246" s="117" t="s">
        <v>350</v>
      </c>
      <c r="L246" s="121"/>
      <c r="M246" s="120"/>
      <c r="N246" s="115"/>
      <c r="O246" s="50"/>
      <c r="P246" s="119"/>
    </row>
    <row r="247" spans="2:16" s="9" customFormat="1" ht="15.6" customHeight="1">
      <c r="B247" s="90"/>
      <c r="C247" s="90"/>
      <c r="D247" s="90"/>
      <c r="E247" s="90"/>
      <c r="F247" s="90"/>
      <c r="G247" s="90"/>
      <c r="H247" s="90"/>
      <c r="I247" s="90"/>
      <c r="K247" s="117" t="s">
        <v>351</v>
      </c>
      <c r="L247" s="121"/>
      <c r="M247" s="120"/>
      <c r="N247" s="115"/>
      <c r="O247" s="50"/>
      <c r="P247" s="119"/>
    </row>
    <row r="248" spans="2:16" s="9" customFormat="1" ht="15.6" customHeight="1">
      <c r="B248" s="90"/>
      <c r="C248" s="90"/>
      <c r="D248" s="90"/>
      <c r="E248" s="90"/>
      <c r="F248" s="90"/>
      <c r="G248" s="90"/>
      <c r="H248" s="90"/>
      <c r="I248" s="90"/>
      <c r="K248" s="117"/>
      <c r="L248" s="121"/>
      <c r="M248" s="120"/>
      <c r="N248" s="115"/>
      <c r="O248" s="50"/>
      <c r="P248" s="119"/>
    </row>
    <row r="249" spans="2:16" s="9" customFormat="1" ht="15.6">
      <c r="B249" s="70"/>
      <c r="C249" s="40"/>
      <c r="D249" s="41"/>
      <c r="E249" s="45"/>
      <c r="F249" s="50"/>
      <c r="G249" s="43"/>
      <c r="H249" s="8"/>
      <c r="I249" s="42"/>
      <c r="K249" s="117" t="s">
        <v>222</v>
      </c>
      <c r="L249" s="117" t="s">
        <v>349</v>
      </c>
      <c r="M249" s="116"/>
      <c r="N249" s="116" t="s">
        <v>476</v>
      </c>
      <c r="O249" s="114"/>
      <c r="P249" s="114"/>
    </row>
    <row r="250" spans="2:16" s="9" customFormat="1" ht="16.2" thickBot="1">
      <c r="B250" s="55"/>
      <c r="C250" s="44"/>
      <c r="D250" s="41"/>
      <c r="E250" s="45"/>
      <c r="F250" s="50"/>
      <c r="G250" s="43"/>
      <c r="H250" s="8"/>
      <c r="I250" s="42"/>
      <c r="K250" s="106" t="s">
        <v>227</v>
      </c>
      <c r="L250" s="307">
        <v>600</v>
      </c>
      <c r="M250"/>
      <c r="N250"/>
      <c r="O250"/>
      <c r="P250"/>
    </row>
    <row r="251" spans="2:16" s="9" customFormat="1" ht="15.6" customHeight="1">
      <c r="B251"/>
      <c r="C251"/>
      <c r="D251"/>
      <c r="E251"/>
      <c r="F251" s="22"/>
      <c r="G251" s="204" t="s">
        <v>221</v>
      </c>
      <c r="H251" s="263"/>
      <c r="I251" s="67">
        <f>SUM(I23:I140)</f>
        <v>0</v>
      </c>
      <c r="K251" s="106" t="s">
        <v>224</v>
      </c>
      <c r="L251" s="307">
        <v>600</v>
      </c>
      <c r="M251"/>
      <c r="N251"/>
      <c r="O251"/>
      <c r="P251"/>
    </row>
    <row r="252" spans="2:16" s="9" customFormat="1">
      <c r="B252"/>
      <c r="C252"/>
      <c r="D252"/>
      <c r="E252"/>
      <c r="F252" s="22"/>
      <c r="G252" s="175" t="s">
        <v>233</v>
      </c>
      <c r="H252" s="262"/>
      <c r="I252" s="62">
        <f>SUM(I145:I244)</f>
        <v>0</v>
      </c>
      <c r="K252" s="106" t="s">
        <v>226</v>
      </c>
      <c r="L252" s="307">
        <v>0</v>
      </c>
      <c r="M252"/>
      <c r="N252"/>
      <c r="O252"/>
      <c r="P252"/>
    </row>
    <row r="253" spans="2:16" s="9" customFormat="1" ht="15" thickBot="1">
      <c r="B253"/>
      <c r="C253"/>
      <c r="D253"/>
      <c r="E253"/>
      <c r="F253" s="22"/>
      <c r="G253" s="175" t="s">
        <v>222</v>
      </c>
      <c r="H253" s="260"/>
      <c r="I253" s="68">
        <f>-SUM(I251)*15/85+I251+I252</f>
        <v>0</v>
      </c>
      <c r="K253" s="110" t="s">
        <v>225</v>
      </c>
      <c r="L253" s="307">
        <v>0</v>
      </c>
      <c r="M253"/>
      <c r="N253"/>
      <c r="O253"/>
      <c r="P253"/>
    </row>
    <row r="254" spans="2:16" s="9" customFormat="1" ht="15.6" customHeight="1" thickBot="1">
      <c r="B254"/>
      <c r="C254"/>
      <c r="D254"/>
      <c r="E254"/>
      <c r="F254" s="22"/>
      <c r="G254" s="25" t="s">
        <v>223</v>
      </c>
      <c r="H254" s="77"/>
      <c r="I254" s="63">
        <v>0</v>
      </c>
      <c r="K254" t="s">
        <v>301</v>
      </c>
      <c r="L254" s="307">
        <v>180</v>
      </c>
      <c r="M254"/>
      <c r="N254"/>
      <c r="O254"/>
      <c r="P254"/>
    </row>
    <row r="255" spans="2:16" s="9" customFormat="1">
      <c r="B255"/>
      <c r="C255"/>
      <c r="D255"/>
      <c r="E255"/>
      <c r="F255" s="22"/>
      <c r="G255" s="175" t="s">
        <v>155</v>
      </c>
      <c r="H255" s="261"/>
      <c r="I255" s="68">
        <f>SUM(I251,I252,I254)*100/115</f>
        <v>0</v>
      </c>
      <c r="K255" s="106" t="s">
        <v>300</v>
      </c>
      <c r="L255" s="307">
        <v>240</v>
      </c>
      <c r="M255"/>
      <c r="N255"/>
      <c r="O255"/>
      <c r="P255"/>
    </row>
    <row r="256" spans="2:16" s="9" customFormat="1">
      <c r="B256"/>
      <c r="C256"/>
      <c r="D256"/>
      <c r="E256"/>
      <c r="F256" s="22"/>
      <c r="G256" s="175" t="s">
        <v>387</v>
      </c>
      <c r="H256" s="262"/>
      <c r="I256" s="68">
        <f>SUM(I255)*15/100</f>
        <v>0</v>
      </c>
      <c r="K256" s="106" t="s">
        <v>302</v>
      </c>
      <c r="L256" s="307">
        <v>300</v>
      </c>
      <c r="M256"/>
      <c r="N256"/>
      <c r="O256"/>
      <c r="P256"/>
    </row>
    <row r="257" spans="2:16" s="9" customFormat="1" ht="15" thickBot="1">
      <c r="B257"/>
      <c r="C257"/>
      <c r="D257"/>
      <c r="E257"/>
      <c r="F257" s="22"/>
      <c r="G257" s="294" t="s">
        <v>220</v>
      </c>
      <c r="H257" s="295"/>
      <c r="I257" s="35">
        <f>SUM(H23:H140)</f>
        <v>0</v>
      </c>
      <c r="K257" t="s">
        <v>303</v>
      </c>
      <c r="L257" s="307">
        <v>360</v>
      </c>
      <c r="M257"/>
      <c r="N257"/>
      <c r="O257"/>
      <c r="P257"/>
    </row>
    <row r="258" spans="2:16" s="9" customFormat="1" ht="15" thickBot="1">
      <c r="B258"/>
      <c r="C258"/>
      <c r="D258"/>
      <c r="E258"/>
      <c r="F258" s="22"/>
      <c r="G258" s="3"/>
      <c r="H258" s="24" t="s">
        <v>239</v>
      </c>
      <c r="I258" s="36">
        <f>SUM(I259)/1.2</f>
        <v>0</v>
      </c>
      <c r="K258" s="106" t="s">
        <v>304</v>
      </c>
      <c r="L258" s="307">
        <v>420</v>
      </c>
      <c r="M258"/>
      <c r="N258"/>
      <c r="O258"/>
      <c r="P258"/>
    </row>
    <row r="259" spans="2:16" s="9" customFormat="1" ht="15" thickBot="1">
      <c r="B259"/>
      <c r="C259"/>
      <c r="D259"/>
      <c r="E259"/>
      <c r="F259" s="22"/>
      <c r="G259" s="296" t="s">
        <v>240</v>
      </c>
      <c r="H259" s="191"/>
      <c r="I259" s="69">
        <f>SUM(I255:I256)</f>
        <v>0</v>
      </c>
      <c r="K259" s="106" t="s">
        <v>305</v>
      </c>
      <c r="L259" s="307">
        <v>480</v>
      </c>
      <c r="M259"/>
      <c r="N259"/>
      <c r="O259"/>
      <c r="P259"/>
    </row>
    <row r="260" spans="2:16" s="9" customFormat="1">
      <c r="K260" t="s">
        <v>306</v>
      </c>
      <c r="L260" s="307">
        <v>540</v>
      </c>
      <c r="M260"/>
      <c r="N260"/>
      <c r="O260"/>
      <c r="P260"/>
    </row>
    <row r="261" spans="2:16" s="9" customFormat="1">
      <c r="K261" s="106" t="s">
        <v>307</v>
      </c>
      <c r="L261" s="307">
        <v>600</v>
      </c>
      <c r="M261"/>
      <c r="N261"/>
      <c r="O261"/>
      <c r="P261"/>
    </row>
    <row r="262" spans="2:16">
      <c r="K262" s="106" t="s">
        <v>308</v>
      </c>
      <c r="L262" s="307">
        <v>660</v>
      </c>
    </row>
    <row r="263" spans="2:16">
      <c r="D263" s="29" t="s">
        <v>243</v>
      </c>
      <c r="E263" s="30" t="s">
        <v>242</v>
      </c>
      <c r="F263" t="s">
        <v>264</v>
      </c>
      <c r="K263" t="s">
        <v>309</v>
      </c>
      <c r="L263" s="307">
        <v>720</v>
      </c>
    </row>
    <row r="264" spans="2:16">
      <c r="D264" s="254"/>
      <c r="E264" s="255"/>
      <c r="F264" t="s">
        <v>265</v>
      </c>
      <c r="K264" s="106" t="s">
        <v>310</v>
      </c>
      <c r="L264" s="307">
        <v>780</v>
      </c>
    </row>
    <row r="265" spans="2:16" ht="14.4" customHeight="1">
      <c r="C265" s="187" t="s">
        <v>247</v>
      </c>
      <c r="D265" s="28" t="s">
        <v>244</v>
      </c>
      <c r="E265" s="34"/>
      <c r="K265" s="106" t="s">
        <v>311</v>
      </c>
      <c r="L265" s="307">
        <v>840</v>
      </c>
    </row>
    <row r="266" spans="2:16">
      <c r="C266" s="187"/>
      <c r="D266" s="28" t="s">
        <v>245</v>
      </c>
      <c r="E266" s="34"/>
      <c r="K266" t="s">
        <v>312</v>
      </c>
      <c r="L266" s="307">
        <v>900</v>
      </c>
    </row>
    <row r="267" spans="2:16">
      <c r="C267" s="187"/>
      <c r="D267" s="28" t="s">
        <v>253</v>
      </c>
      <c r="E267" s="34"/>
      <c r="K267" s="106" t="s">
        <v>313</v>
      </c>
      <c r="L267" s="307">
        <v>960</v>
      </c>
    </row>
    <row r="268" spans="2:16">
      <c r="C268" s="187"/>
      <c r="D268" s="28" t="s">
        <v>246</v>
      </c>
      <c r="E268" s="34"/>
      <c r="K268" s="106" t="s">
        <v>314</v>
      </c>
      <c r="L268" s="307">
        <v>1020</v>
      </c>
    </row>
    <row r="269" spans="2:16">
      <c r="C269" s="187"/>
      <c r="D269" s="28" t="s">
        <v>262</v>
      </c>
      <c r="E269" s="34"/>
      <c r="K269" t="s">
        <v>315</v>
      </c>
      <c r="L269" s="307">
        <v>1080</v>
      </c>
    </row>
    <row r="270" spans="2:16">
      <c r="K270" s="106" t="s">
        <v>316</v>
      </c>
      <c r="L270" s="307">
        <v>1140</v>
      </c>
    </row>
    <row r="271" spans="2:16">
      <c r="K271" s="106" t="s">
        <v>317</v>
      </c>
      <c r="L271" s="307">
        <v>1200</v>
      </c>
    </row>
    <row r="272" spans="2:16">
      <c r="K272" t="s">
        <v>318</v>
      </c>
      <c r="L272" s="307">
        <v>1260</v>
      </c>
    </row>
    <row r="273" spans="11:12">
      <c r="K273" s="106" t="s">
        <v>319</v>
      </c>
      <c r="L273" s="307">
        <v>1320</v>
      </c>
    </row>
    <row r="274" spans="11:12">
      <c r="K274" s="106" t="s">
        <v>320</v>
      </c>
      <c r="L274" s="307">
        <v>1380</v>
      </c>
    </row>
    <row r="275" spans="11:12">
      <c r="K275" t="s">
        <v>321</v>
      </c>
      <c r="L275" s="307">
        <v>1440</v>
      </c>
    </row>
    <row r="276" spans="11:12">
      <c r="K276" s="106" t="s">
        <v>322</v>
      </c>
      <c r="L276" s="307">
        <v>1500</v>
      </c>
    </row>
    <row r="277" spans="11:12">
      <c r="K277" s="106" t="s">
        <v>323</v>
      </c>
      <c r="L277" s="307">
        <v>1560</v>
      </c>
    </row>
    <row r="278" spans="11:12">
      <c r="K278" t="s">
        <v>324</v>
      </c>
      <c r="L278" s="307">
        <v>1620</v>
      </c>
    </row>
    <row r="279" spans="11:12">
      <c r="K279" s="106" t="s">
        <v>325</v>
      </c>
      <c r="L279" s="307">
        <v>1680</v>
      </c>
    </row>
    <row r="280" spans="11:12">
      <c r="K280" s="106" t="s">
        <v>326</v>
      </c>
      <c r="L280" s="307">
        <v>1740</v>
      </c>
    </row>
    <row r="281" spans="11:12">
      <c r="K281" t="s">
        <v>327</v>
      </c>
      <c r="L281" s="307">
        <v>1800</v>
      </c>
    </row>
    <row r="282" spans="11:12">
      <c r="K282" s="106" t="s">
        <v>328</v>
      </c>
      <c r="L282" s="307">
        <v>1860</v>
      </c>
    </row>
    <row r="283" spans="11:12">
      <c r="K283" s="106" t="s">
        <v>329</v>
      </c>
      <c r="L283" s="307">
        <v>1920</v>
      </c>
    </row>
    <row r="284" spans="11:12">
      <c r="K284" t="s">
        <v>330</v>
      </c>
      <c r="L284" s="307">
        <v>1980</v>
      </c>
    </row>
    <row r="285" spans="11:12">
      <c r="K285" s="106" t="s">
        <v>331</v>
      </c>
      <c r="L285" s="307">
        <v>2040</v>
      </c>
    </row>
    <row r="286" spans="11:12">
      <c r="K286" t="s">
        <v>332</v>
      </c>
      <c r="L286" s="307">
        <v>2100</v>
      </c>
    </row>
    <row r="287" spans="11:12">
      <c r="K287" s="106" t="s">
        <v>333</v>
      </c>
      <c r="L287" s="307">
        <v>2160</v>
      </c>
    </row>
    <row r="288" spans="11:12">
      <c r="K288" s="106" t="s">
        <v>334</v>
      </c>
      <c r="L288" s="307">
        <v>2220</v>
      </c>
    </row>
    <row r="289" spans="11:12">
      <c r="K289" t="s">
        <v>335</v>
      </c>
      <c r="L289" s="307">
        <v>2280</v>
      </c>
    </row>
    <row r="290" spans="11:12">
      <c r="K290" t="s">
        <v>336</v>
      </c>
      <c r="L290" s="307">
        <v>2340</v>
      </c>
    </row>
    <row r="291" spans="11:12">
      <c r="K291" s="106" t="s">
        <v>337</v>
      </c>
      <c r="L291" s="307">
        <v>2400</v>
      </c>
    </row>
    <row r="292" spans="11:12">
      <c r="K292" s="106" t="s">
        <v>338</v>
      </c>
      <c r="L292" s="307">
        <v>2460</v>
      </c>
    </row>
    <row r="293" spans="11:12">
      <c r="K293" t="s">
        <v>339</v>
      </c>
      <c r="L293" s="307">
        <v>2520</v>
      </c>
    </row>
    <row r="294" spans="11:12">
      <c r="K294" s="106" t="s">
        <v>340</v>
      </c>
      <c r="L294" s="307">
        <v>2580</v>
      </c>
    </row>
    <row r="295" spans="11:12">
      <c r="K295" s="106" t="s">
        <v>341</v>
      </c>
      <c r="L295" s="307">
        <v>2640</v>
      </c>
    </row>
    <row r="296" spans="11:12">
      <c r="K296" t="s">
        <v>342</v>
      </c>
      <c r="L296" s="307">
        <v>2700</v>
      </c>
    </row>
    <row r="297" spans="11:12">
      <c r="K297" s="106" t="s">
        <v>343</v>
      </c>
      <c r="L297" s="307">
        <v>2760</v>
      </c>
    </row>
    <row r="298" spans="11:12">
      <c r="K298" s="106" t="s">
        <v>344</v>
      </c>
      <c r="L298" s="307">
        <v>2820</v>
      </c>
    </row>
    <row r="299" spans="11:12">
      <c r="K299" t="s">
        <v>345</v>
      </c>
      <c r="L299" s="307">
        <v>2880</v>
      </c>
    </row>
    <row r="300" spans="11:12">
      <c r="K300" s="106" t="s">
        <v>346</v>
      </c>
      <c r="L300" s="307">
        <v>2940</v>
      </c>
    </row>
    <row r="301" spans="11:12">
      <c r="K301" t="s">
        <v>347</v>
      </c>
      <c r="L301" s="307">
        <v>3000</v>
      </c>
    </row>
    <row r="302" spans="11:12">
      <c r="K302" s="106" t="s">
        <v>348</v>
      </c>
      <c r="L302" s="307">
        <v>3060</v>
      </c>
    </row>
  </sheetData>
  <sheetProtection sheet="1" selectLockedCells="1"/>
  <mergeCells count="53">
    <mergeCell ref="B143:I143"/>
    <mergeCell ref="B145:B149"/>
    <mergeCell ref="B141:I141"/>
    <mergeCell ref="B142:I142"/>
    <mergeCell ref="B116:B130"/>
    <mergeCell ref="B132:B134"/>
    <mergeCell ref="B136:B140"/>
    <mergeCell ref="B7:E7"/>
    <mergeCell ref="H13:I13"/>
    <mergeCell ref="B23:B34"/>
    <mergeCell ref="B36:B44"/>
    <mergeCell ref="B46:B48"/>
    <mergeCell ref="B76:B82"/>
    <mergeCell ref="B50:B74"/>
    <mergeCell ref="B84:B101"/>
    <mergeCell ref="B103:B108"/>
    <mergeCell ref="B110:B114"/>
    <mergeCell ref="G2:I2"/>
    <mergeCell ref="G3:H3"/>
    <mergeCell ref="G4:H4"/>
    <mergeCell ref="G5:H5"/>
    <mergeCell ref="G7:I7"/>
    <mergeCell ref="C265:C269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G256:H256"/>
    <mergeCell ref="B197:B205"/>
    <mergeCell ref="B207:B218"/>
    <mergeCell ref="B220:B230"/>
    <mergeCell ref="B232:B244"/>
    <mergeCell ref="D264:E264"/>
    <mergeCell ref="G257:H257"/>
    <mergeCell ref="G259:H259"/>
    <mergeCell ref="G251:H251"/>
    <mergeCell ref="G252:H252"/>
    <mergeCell ref="G253:H253"/>
    <mergeCell ref="G255:H255"/>
    <mergeCell ref="B151:B155"/>
    <mergeCell ref="B157:B168"/>
    <mergeCell ref="C163:C165"/>
    <mergeCell ref="B170:B172"/>
    <mergeCell ref="B174:B195"/>
  </mergeCells>
  <dataValidations count="2">
    <dataValidation type="list" allowBlank="1" showInputMessage="1" showErrorMessage="1" sqref="H254" xr:uid="{00000000-0002-0000-0200-000000000000}">
      <formula1>CourierRange</formula1>
    </dataValidation>
    <dataValidation type="list" allowBlank="1" showInputMessage="1" showErrorMessage="1" sqref="I254" xr:uid="{00000000-0002-0000-0200-000001000000}">
      <formula1>INDIRECT($H$254)</formula1>
    </dataValidation>
  </dataValidations>
  <pageMargins left="0.7" right="0.7" top="0.75" bottom="0.75" header="0.3" footer="0.3"/>
  <pageSetup paperSize="9" scale="14" orientation="portrait" r:id="rId1"/>
  <rowBreaks count="2" manualBreakCount="2">
    <brk id="145" max="16383" man="1"/>
    <brk id="260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CE5E393-2DEB-4397-8CC7-6478F411E22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E265:E269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P302"/>
  <sheetViews>
    <sheetView zoomScaleNormal="100" workbookViewId="0">
      <selection activeCell="P246" sqref="P246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7.5546875" customWidth="1"/>
    <col min="5" max="5" width="11.33203125" bestFit="1" customWidth="1"/>
    <col min="6" max="6" width="13" customWidth="1"/>
    <col min="7" max="7" width="20.6640625" customWidth="1"/>
    <col min="8" max="8" width="14.5546875" customWidth="1"/>
    <col min="9" max="9" width="18.6640625" bestFit="1" customWidth="1"/>
    <col min="10" max="10" width="5.44140625" customWidth="1"/>
    <col min="11" max="11" width="44.21875" customWidth="1"/>
    <col min="12" max="12" width="14.77734375" customWidth="1"/>
  </cols>
  <sheetData>
    <row r="1" spans="2:9" ht="15" thickBot="1"/>
    <row r="2" spans="2:9" ht="23.4">
      <c r="G2" s="239" t="s">
        <v>263</v>
      </c>
      <c r="H2" s="240"/>
      <c r="I2" s="241"/>
    </row>
    <row r="3" spans="2:9" ht="15.6">
      <c r="G3" s="242" t="s">
        <v>238</v>
      </c>
      <c r="H3" s="243"/>
      <c r="I3" s="32"/>
    </row>
    <row r="4" spans="2:9" ht="15.6">
      <c r="G4" s="242" t="s">
        <v>261</v>
      </c>
      <c r="H4" s="243"/>
      <c r="I4" s="32"/>
    </row>
    <row r="5" spans="2:9" ht="16.2" thickBot="1">
      <c r="G5" s="244" t="s">
        <v>1</v>
      </c>
      <c r="H5" s="245"/>
      <c r="I5" s="33"/>
    </row>
    <row r="6" spans="2:9" ht="15" thickBot="1"/>
    <row r="7" spans="2:9" ht="16.2" thickBot="1">
      <c r="B7" s="246" t="s">
        <v>146</v>
      </c>
      <c r="C7" s="247"/>
      <c r="D7" s="248"/>
      <c r="E7" s="249"/>
      <c r="G7" s="250" t="s">
        <v>256</v>
      </c>
      <c r="H7" s="251"/>
      <c r="I7" s="252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30" t="s">
        <v>255</v>
      </c>
      <c r="C9" s="231"/>
      <c r="D9" s="231"/>
      <c r="E9" s="232"/>
      <c r="G9" s="27" t="s">
        <v>257</v>
      </c>
      <c r="H9" s="273"/>
      <c r="I9" s="274"/>
    </row>
    <row r="10" spans="2:9" ht="14.4" customHeight="1">
      <c r="B10" s="233"/>
      <c r="C10" s="297"/>
      <c r="D10" s="297"/>
      <c r="E10" s="235"/>
      <c r="G10" s="266" t="s">
        <v>241</v>
      </c>
      <c r="H10" s="267"/>
      <c r="I10" s="268"/>
    </row>
    <row r="11" spans="2:9" ht="14.4" customHeight="1">
      <c r="B11" s="233"/>
      <c r="C11" s="297"/>
      <c r="D11" s="297"/>
      <c r="E11" s="235"/>
      <c r="G11" s="217"/>
      <c r="H11" s="269"/>
      <c r="I11" s="270"/>
    </row>
    <row r="12" spans="2:9" ht="14.4" customHeight="1">
      <c r="B12" s="233"/>
      <c r="C12" s="297"/>
      <c r="D12" s="297"/>
      <c r="E12" s="235"/>
      <c r="G12" s="31" t="s">
        <v>252</v>
      </c>
      <c r="H12" s="271"/>
      <c r="I12" s="272"/>
    </row>
    <row r="13" spans="2:9" ht="14.4" customHeight="1">
      <c r="B13" s="233"/>
      <c r="C13" s="297"/>
      <c r="D13" s="297"/>
      <c r="E13" s="235"/>
      <c r="G13" s="31" t="s">
        <v>2</v>
      </c>
      <c r="H13" s="264" t="s">
        <v>260</v>
      </c>
      <c r="I13" s="265"/>
    </row>
    <row r="14" spans="2:9" ht="14.4" customHeight="1">
      <c r="B14" s="233"/>
      <c r="C14" s="297"/>
      <c r="D14" s="297"/>
      <c r="E14" s="235"/>
      <c r="G14" s="4" t="s">
        <v>3</v>
      </c>
      <c r="H14" s="212"/>
      <c r="I14" s="281"/>
    </row>
    <row r="15" spans="2:9" ht="14.4" customHeight="1">
      <c r="B15" s="233"/>
      <c r="C15" s="297"/>
      <c r="D15" s="297"/>
      <c r="E15" s="235"/>
      <c r="G15" s="4" t="s">
        <v>4</v>
      </c>
      <c r="H15" s="212"/>
      <c r="I15" s="281"/>
    </row>
    <row r="16" spans="2:9" ht="15" customHeight="1" thickBot="1">
      <c r="B16" s="236"/>
      <c r="C16" s="237"/>
      <c r="D16" s="237"/>
      <c r="E16" s="238"/>
      <c r="G16" s="5" t="s">
        <v>5</v>
      </c>
      <c r="H16" s="279"/>
      <c r="I16" s="280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222" t="s">
        <v>236</v>
      </c>
      <c r="C18" s="222"/>
      <c r="D18" s="222"/>
      <c r="E18" s="222"/>
      <c r="F18" s="222"/>
      <c r="G18" s="222"/>
      <c r="H18" s="222"/>
      <c r="I18" s="222"/>
    </row>
    <row r="19" spans="2:10">
      <c r="B19" s="298"/>
      <c r="C19" s="298"/>
      <c r="D19" s="299"/>
      <c r="E19" s="300"/>
      <c r="F19" s="301"/>
      <c r="G19" s="302" t="s">
        <v>254</v>
      </c>
      <c r="H19" s="302"/>
      <c r="I19" s="302"/>
    </row>
    <row r="21" spans="2:10" ht="18" customHeight="1">
      <c r="B21" s="303" t="s">
        <v>219</v>
      </c>
      <c r="C21" s="303"/>
      <c r="D21" s="303"/>
      <c r="E21" s="303"/>
      <c r="F21" s="303"/>
      <c r="G21" s="303"/>
      <c r="H21" s="303"/>
      <c r="I21" s="303"/>
    </row>
    <row r="22" spans="2:10" s="9" customFormat="1" ht="15.6" customHeight="1">
      <c r="B22" s="10" t="s">
        <v>6</v>
      </c>
      <c r="C22" s="10" t="s">
        <v>7</v>
      </c>
      <c r="D22" s="21" t="s">
        <v>8</v>
      </c>
      <c r="E22" s="11" t="s">
        <v>0</v>
      </c>
      <c r="F22" s="51" t="s">
        <v>9</v>
      </c>
      <c r="G22" s="12" t="s">
        <v>141</v>
      </c>
      <c r="H22" s="58" t="s">
        <v>142</v>
      </c>
      <c r="I22" s="12" t="s">
        <v>143</v>
      </c>
      <c r="J22" s="8"/>
    </row>
    <row r="23" spans="2:10" s="9" customFormat="1" ht="15.6" customHeight="1">
      <c r="B23" s="179" t="s">
        <v>10</v>
      </c>
      <c r="C23" s="13" t="s">
        <v>11</v>
      </c>
      <c r="D23" s="14" t="s">
        <v>12</v>
      </c>
      <c r="E23" s="15">
        <v>2</v>
      </c>
      <c r="F23" s="80">
        <v>5308.6272399999989</v>
      </c>
      <c r="G23" s="131">
        <v>0</v>
      </c>
      <c r="H23" s="15">
        <f t="shared" ref="H23:H34" si="0">SUM(E23*G23)</f>
        <v>0</v>
      </c>
      <c r="I23" s="71">
        <f t="shared" ref="I23:I34" si="1">SUM(F23*G23)</f>
        <v>0</v>
      </c>
      <c r="J23" s="7"/>
    </row>
    <row r="24" spans="2:10" s="9" customFormat="1" ht="15.6" customHeight="1">
      <c r="B24" s="177"/>
      <c r="C24" s="13" t="s">
        <v>13</v>
      </c>
      <c r="D24" s="14" t="s">
        <v>14</v>
      </c>
      <c r="E24" s="15">
        <v>2</v>
      </c>
      <c r="F24" s="81">
        <v>5308.6272399999989</v>
      </c>
      <c r="G24" s="131">
        <v>0</v>
      </c>
      <c r="H24" s="15">
        <f t="shared" si="0"/>
        <v>0</v>
      </c>
      <c r="I24" s="71">
        <f t="shared" si="1"/>
        <v>0</v>
      </c>
      <c r="J24" s="7"/>
    </row>
    <row r="25" spans="2:10" s="9" customFormat="1" ht="15.6" customHeight="1">
      <c r="B25" s="177"/>
      <c r="C25" s="13" t="s">
        <v>15</v>
      </c>
      <c r="D25" s="14" t="s">
        <v>352</v>
      </c>
      <c r="E25" s="15">
        <v>1</v>
      </c>
      <c r="F25" s="81">
        <v>2704.7369800000001</v>
      </c>
      <c r="G25" s="131">
        <v>0</v>
      </c>
      <c r="H25" s="15">
        <f t="shared" si="0"/>
        <v>0</v>
      </c>
      <c r="I25" s="71">
        <f t="shared" si="1"/>
        <v>0</v>
      </c>
      <c r="J25" s="7"/>
    </row>
    <row r="26" spans="2:10" s="9" customFormat="1" ht="15.6" customHeight="1">
      <c r="B26" s="177"/>
      <c r="C26" s="13" t="s">
        <v>442</v>
      </c>
      <c r="D26" s="14" t="s">
        <v>443</v>
      </c>
      <c r="E26" s="15">
        <v>0.33400000000000002</v>
      </c>
      <c r="F26" s="80">
        <v>832.24924999999985</v>
      </c>
      <c r="G26" s="131">
        <v>0</v>
      </c>
      <c r="H26" s="15">
        <f t="shared" si="0"/>
        <v>0</v>
      </c>
      <c r="I26" s="71">
        <f t="shared" si="1"/>
        <v>0</v>
      </c>
      <c r="J26" s="7"/>
    </row>
    <row r="27" spans="2:10" s="9" customFormat="1" ht="15.6" customHeight="1">
      <c r="B27" s="177"/>
      <c r="C27" s="13" t="s">
        <v>441</v>
      </c>
      <c r="D27" s="14" t="s">
        <v>443</v>
      </c>
      <c r="E27" s="15">
        <v>0.33400000000000002</v>
      </c>
      <c r="F27" s="81">
        <v>832.24924999999985</v>
      </c>
      <c r="G27" s="131">
        <v>0</v>
      </c>
      <c r="H27" s="15">
        <f t="shared" si="0"/>
        <v>0</v>
      </c>
      <c r="I27" s="71">
        <f t="shared" si="1"/>
        <v>0</v>
      </c>
      <c r="J27" s="7"/>
    </row>
    <row r="28" spans="2:10" s="9" customFormat="1" ht="15.6" customHeight="1">
      <c r="B28" s="177"/>
      <c r="C28" s="13" t="s">
        <v>451</v>
      </c>
      <c r="D28" s="14" t="s">
        <v>453</v>
      </c>
      <c r="E28" s="15">
        <v>0.33400000000000002</v>
      </c>
      <c r="F28" s="81">
        <v>832.24924999999985</v>
      </c>
      <c r="G28" s="131">
        <v>0</v>
      </c>
      <c r="H28" s="15">
        <f t="shared" si="0"/>
        <v>0</v>
      </c>
      <c r="I28" s="71">
        <f t="shared" si="1"/>
        <v>0</v>
      </c>
      <c r="J28" s="7"/>
    </row>
    <row r="29" spans="2:10" s="9" customFormat="1" ht="15.6" customHeight="1">
      <c r="B29" s="177"/>
      <c r="C29" s="13" t="s">
        <v>420</v>
      </c>
      <c r="D29" s="14" t="s">
        <v>421</v>
      </c>
      <c r="E29" s="15">
        <v>1.516</v>
      </c>
      <c r="F29" s="80">
        <v>3997.9193399999995</v>
      </c>
      <c r="G29" s="131">
        <v>0</v>
      </c>
      <c r="H29" s="15">
        <f t="shared" si="0"/>
        <v>0</v>
      </c>
      <c r="I29" s="71">
        <f t="shared" si="1"/>
        <v>0</v>
      </c>
      <c r="J29" s="7"/>
    </row>
    <row r="30" spans="2:10" s="9" customFormat="1" ht="15.6" customHeight="1">
      <c r="B30" s="177"/>
      <c r="C30" s="13" t="s">
        <v>16</v>
      </c>
      <c r="D30" s="14" t="s">
        <v>17</v>
      </c>
      <c r="E30" s="15">
        <v>1</v>
      </c>
      <c r="F30" s="81">
        <v>2684.7230699999991</v>
      </c>
      <c r="G30" s="131">
        <v>0</v>
      </c>
      <c r="H30" s="15">
        <f t="shared" si="0"/>
        <v>0</v>
      </c>
      <c r="I30" s="71">
        <f t="shared" si="1"/>
        <v>0</v>
      </c>
      <c r="J30" s="7"/>
    </row>
    <row r="31" spans="2:10" s="9" customFormat="1" ht="15.6" customHeight="1">
      <c r="B31" s="177"/>
      <c r="C31" s="13" t="s">
        <v>275</v>
      </c>
      <c r="D31" s="14" t="s">
        <v>353</v>
      </c>
      <c r="E31" s="15">
        <v>0.58599999999999997</v>
      </c>
      <c r="F31" s="81">
        <v>1570.5464899999995</v>
      </c>
      <c r="G31" s="131">
        <v>0</v>
      </c>
      <c r="H31" s="15">
        <f t="shared" si="0"/>
        <v>0</v>
      </c>
      <c r="I31" s="71">
        <f t="shared" si="1"/>
        <v>0</v>
      </c>
      <c r="J31" s="7"/>
    </row>
    <row r="32" spans="2:10" s="9" customFormat="1" ht="15.6" customHeight="1">
      <c r="B32" s="177"/>
      <c r="C32" s="13" t="s">
        <v>276</v>
      </c>
      <c r="D32" s="14" t="s">
        <v>354</v>
      </c>
      <c r="E32" s="15">
        <v>0.58599999999999997</v>
      </c>
      <c r="F32" s="80">
        <v>1570.5464899999995</v>
      </c>
      <c r="G32" s="131">
        <v>0</v>
      </c>
      <c r="H32" s="15">
        <f t="shared" si="0"/>
        <v>0</v>
      </c>
      <c r="I32" s="71">
        <f t="shared" si="1"/>
        <v>0</v>
      </c>
      <c r="J32" s="7"/>
    </row>
    <row r="33" spans="2:10" s="9" customFormat="1" ht="15.6" customHeight="1">
      <c r="B33" s="177"/>
      <c r="C33" s="13" t="s">
        <v>277</v>
      </c>
      <c r="D33" s="14" t="s">
        <v>355</v>
      </c>
      <c r="E33" s="15">
        <v>0.48199999999999998</v>
      </c>
      <c r="F33" s="81">
        <v>1294.7652199999998</v>
      </c>
      <c r="G33" s="131">
        <v>0</v>
      </c>
      <c r="H33" s="15">
        <f t="shared" si="0"/>
        <v>0</v>
      </c>
      <c r="I33" s="71">
        <f t="shared" si="1"/>
        <v>0</v>
      </c>
      <c r="J33" s="7"/>
    </row>
    <row r="34" spans="2:10" s="9" customFormat="1" ht="15.6" customHeight="1">
      <c r="B34" s="178"/>
      <c r="C34" s="13" t="s">
        <v>278</v>
      </c>
      <c r="D34" s="14" t="s">
        <v>356</v>
      </c>
      <c r="E34" s="15">
        <v>0.48199999999999998</v>
      </c>
      <c r="F34" s="81">
        <v>1294.7652199999998</v>
      </c>
      <c r="G34" s="131">
        <v>0</v>
      </c>
      <c r="H34" s="15">
        <f t="shared" si="0"/>
        <v>0</v>
      </c>
      <c r="I34" s="71">
        <f t="shared" si="1"/>
        <v>0</v>
      </c>
      <c r="J34" s="7"/>
    </row>
    <row r="35" spans="2:10" s="9" customFormat="1" ht="15.6" customHeight="1">
      <c r="B35" s="10" t="s">
        <v>6</v>
      </c>
      <c r="C35" s="10" t="s">
        <v>7</v>
      </c>
      <c r="D35" s="21" t="s">
        <v>8</v>
      </c>
      <c r="E35" s="11" t="s">
        <v>0</v>
      </c>
      <c r="F35" s="51"/>
      <c r="G35" s="59" t="s">
        <v>141</v>
      </c>
      <c r="H35" s="58" t="s">
        <v>142</v>
      </c>
      <c r="I35" s="12" t="s">
        <v>143</v>
      </c>
      <c r="J35" s="7"/>
    </row>
    <row r="36" spans="2:10" s="9" customFormat="1" ht="15.6" customHeight="1">
      <c r="B36" s="177"/>
      <c r="C36" s="13" t="s">
        <v>18</v>
      </c>
      <c r="D36" s="14" t="s">
        <v>357</v>
      </c>
      <c r="E36" s="15">
        <v>0.14599999999999999</v>
      </c>
      <c r="F36" s="81">
        <v>399.39407999999997</v>
      </c>
      <c r="G36" s="131">
        <v>0</v>
      </c>
      <c r="H36" s="15">
        <f t="shared" ref="H36:H44" si="2">SUM(E36*G36)</f>
        <v>0</v>
      </c>
      <c r="I36" s="71">
        <f t="shared" ref="I36:I44" si="3">SUM(F36*G36)</f>
        <v>0</v>
      </c>
      <c r="J36" s="7"/>
    </row>
    <row r="37" spans="2:10" s="9" customFormat="1" ht="15.6" customHeight="1">
      <c r="B37" s="177"/>
      <c r="C37" s="13" t="s">
        <v>19</v>
      </c>
      <c r="D37" s="14" t="s">
        <v>20</v>
      </c>
      <c r="E37" s="15">
        <v>7.0999999999999994E-2</v>
      </c>
      <c r="F37" s="81">
        <v>188.66692999999995</v>
      </c>
      <c r="G37" s="131">
        <v>0</v>
      </c>
      <c r="H37" s="15">
        <f t="shared" si="2"/>
        <v>0</v>
      </c>
      <c r="I37" s="71">
        <f t="shared" si="3"/>
        <v>0</v>
      </c>
      <c r="J37" s="7"/>
    </row>
    <row r="38" spans="2:10" s="9" customFormat="1" ht="15.6" customHeight="1">
      <c r="B38" s="177"/>
      <c r="C38" s="13" t="s">
        <v>21</v>
      </c>
      <c r="D38" s="14" t="s">
        <v>22</v>
      </c>
      <c r="E38" s="15">
        <v>9.6000000000000002E-2</v>
      </c>
      <c r="F38" s="81">
        <v>251.95993999999996</v>
      </c>
      <c r="G38" s="131">
        <v>0</v>
      </c>
      <c r="H38" s="15">
        <f t="shared" si="2"/>
        <v>0</v>
      </c>
      <c r="I38" s="71">
        <f t="shared" si="3"/>
        <v>0</v>
      </c>
      <c r="J38" s="7"/>
    </row>
    <row r="39" spans="2:10" s="9" customFormat="1" ht="15.6" customHeight="1">
      <c r="B39" s="177"/>
      <c r="C39" s="13" t="s">
        <v>23</v>
      </c>
      <c r="D39" s="14" t="s">
        <v>24</v>
      </c>
      <c r="E39" s="15">
        <v>1.9E-2</v>
      </c>
      <c r="F39" s="81">
        <v>50.359189999999991</v>
      </c>
      <c r="G39" s="131">
        <v>0</v>
      </c>
      <c r="H39" s="15">
        <f t="shared" si="2"/>
        <v>0</v>
      </c>
      <c r="I39" s="71">
        <f t="shared" si="3"/>
        <v>0</v>
      </c>
      <c r="J39" s="7"/>
    </row>
    <row r="40" spans="2:10" s="9" customFormat="1" ht="15.6" customHeight="1">
      <c r="B40" s="177"/>
      <c r="C40" s="13" t="s">
        <v>25</v>
      </c>
      <c r="D40" s="14" t="s">
        <v>26</v>
      </c>
      <c r="E40" s="15">
        <v>1.9E-2</v>
      </c>
      <c r="F40" s="81">
        <v>50.359189999999991</v>
      </c>
      <c r="G40" s="131">
        <v>0</v>
      </c>
      <c r="H40" s="15">
        <f t="shared" si="2"/>
        <v>0</v>
      </c>
      <c r="I40" s="71">
        <f t="shared" si="3"/>
        <v>0</v>
      </c>
      <c r="J40" s="7"/>
    </row>
    <row r="41" spans="2:10" s="9" customFormat="1" ht="15.6" customHeight="1">
      <c r="B41" s="177"/>
      <c r="C41" s="13" t="s">
        <v>389</v>
      </c>
      <c r="D41" s="14" t="s">
        <v>457</v>
      </c>
      <c r="E41" s="15">
        <v>0.10199999999999999</v>
      </c>
      <c r="F41" s="81">
        <v>279.60294999999996</v>
      </c>
      <c r="G41" s="131">
        <v>0</v>
      </c>
      <c r="H41" s="15">
        <f t="shared" si="2"/>
        <v>0</v>
      </c>
      <c r="I41" s="71">
        <f t="shared" si="3"/>
        <v>0</v>
      </c>
      <c r="J41" s="7"/>
    </row>
    <row r="42" spans="2:10" s="9" customFormat="1" ht="15.6" customHeight="1">
      <c r="B42" s="177"/>
      <c r="C42" s="13" t="s">
        <v>452</v>
      </c>
      <c r="D42" s="14" t="s">
        <v>458</v>
      </c>
      <c r="E42" s="15">
        <v>0.36</v>
      </c>
      <c r="F42" s="81">
        <v>983.14143999999999</v>
      </c>
      <c r="G42" s="131">
        <v>0</v>
      </c>
      <c r="H42" s="15">
        <f t="shared" si="2"/>
        <v>0</v>
      </c>
      <c r="I42" s="71">
        <f t="shared" si="3"/>
        <v>0</v>
      </c>
      <c r="J42" s="7"/>
    </row>
    <row r="43" spans="2:10" s="9" customFormat="1" ht="15.6" customHeight="1">
      <c r="B43" s="177"/>
      <c r="C43" s="13" t="s">
        <v>390</v>
      </c>
      <c r="D43" s="14" t="s">
        <v>459</v>
      </c>
      <c r="E43" s="15">
        <v>0.10199999999999999</v>
      </c>
      <c r="F43" s="81">
        <v>279.60294999999996</v>
      </c>
      <c r="G43" s="131">
        <v>0</v>
      </c>
      <c r="H43" s="15">
        <f t="shared" si="2"/>
        <v>0</v>
      </c>
      <c r="I43" s="71">
        <f t="shared" si="3"/>
        <v>0</v>
      </c>
      <c r="J43" s="7"/>
    </row>
    <row r="44" spans="2:10" s="9" customFormat="1" ht="15.6" customHeight="1">
      <c r="B44" s="178"/>
      <c r="C44" s="13" t="s">
        <v>391</v>
      </c>
      <c r="D44" s="14" t="s">
        <v>460</v>
      </c>
      <c r="E44" s="15">
        <v>0.1</v>
      </c>
      <c r="F44" s="81">
        <v>272.83657999999997</v>
      </c>
      <c r="G44" s="131">
        <v>0</v>
      </c>
      <c r="H44" s="15">
        <f t="shared" si="2"/>
        <v>0</v>
      </c>
      <c r="I44" s="71">
        <f t="shared" si="3"/>
        <v>0</v>
      </c>
      <c r="J44" s="7"/>
    </row>
    <row r="45" spans="2:10" s="9" customFormat="1" ht="15.6" customHeight="1" thickBot="1">
      <c r="B45" s="10" t="s">
        <v>6</v>
      </c>
      <c r="C45" s="10" t="s">
        <v>7</v>
      </c>
      <c r="D45" s="21" t="s">
        <v>8</v>
      </c>
      <c r="E45" s="11" t="s">
        <v>0</v>
      </c>
      <c r="F45" s="51"/>
      <c r="G45" s="59" t="s">
        <v>141</v>
      </c>
      <c r="H45" s="58" t="s">
        <v>142</v>
      </c>
      <c r="I45" s="12" t="s">
        <v>143</v>
      </c>
      <c r="J45" s="7"/>
    </row>
    <row r="46" spans="2:10" s="9" customFormat="1" ht="15.6" customHeight="1">
      <c r="B46" s="209" t="s">
        <v>27</v>
      </c>
      <c r="C46" s="13" t="s">
        <v>28</v>
      </c>
      <c r="D46" s="14" t="s">
        <v>383</v>
      </c>
      <c r="E46" s="15">
        <v>6.2E-2</v>
      </c>
      <c r="F46" s="83">
        <v>163.89017999999996</v>
      </c>
      <c r="G46" s="131">
        <v>0</v>
      </c>
      <c r="H46" s="15">
        <f>SUM(E46*G46)</f>
        <v>0</v>
      </c>
      <c r="I46" s="71">
        <f>SUM(F46*G46)</f>
        <v>0</v>
      </c>
      <c r="J46" s="7"/>
    </row>
    <row r="47" spans="2:10" s="9" customFormat="1" ht="15.6" customHeight="1">
      <c r="B47" s="210"/>
      <c r="C47" s="13" t="s">
        <v>29</v>
      </c>
      <c r="D47" s="14" t="s">
        <v>384</v>
      </c>
      <c r="E47" s="15">
        <v>0.129</v>
      </c>
      <c r="F47" s="81">
        <v>342.44677000000013</v>
      </c>
      <c r="G47" s="131">
        <v>0</v>
      </c>
      <c r="H47" s="15">
        <f>SUM(E47*G47)</f>
        <v>0</v>
      </c>
      <c r="I47" s="71">
        <f>SUM(F47*G47)</f>
        <v>0</v>
      </c>
      <c r="J47" s="7"/>
    </row>
    <row r="48" spans="2:10" s="9" customFormat="1" ht="15.6" customHeight="1">
      <c r="B48" s="210"/>
      <c r="C48" s="13" t="s">
        <v>30</v>
      </c>
      <c r="D48" s="14" t="s">
        <v>31</v>
      </c>
      <c r="E48" s="15">
        <v>0.13300000000000001</v>
      </c>
      <c r="F48" s="81">
        <v>354.28969999999998</v>
      </c>
      <c r="G48" s="131">
        <v>0</v>
      </c>
      <c r="H48" s="15">
        <f>SUM(E48*G48)</f>
        <v>0</v>
      </c>
      <c r="I48" s="71">
        <f>SUM(F48*G48)</f>
        <v>0</v>
      </c>
      <c r="J48" s="7"/>
    </row>
    <row r="49" spans="2:10" s="9" customFormat="1" ht="15.6" customHeight="1" thickBot="1">
      <c r="B49" s="10" t="s">
        <v>6</v>
      </c>
      <c r="C49" s="10" t="s">
        <v>7</v>
      </c>
      <c r="D49" s="21" t="s">
        <v>8</v>
      </c>
      <c r="E49" s="11" t="s">
        <v>0</v>
      </c>
      <c r="F49" s="51"/>
      <c r="G49" s="59" t="s">
        <v>141</v>
      </c>
      <c r="H49" s="58" t="s">
        <v>142</v>
      </c>
      <c r="I49" s="12" t="s">
        <v>143</v>
      </c>
      <c r="J49" s="7"/>
    </row>
    <row r="50" spans="2:10" s="9" customFormat="1" ht="15.6" customHeight="1">
      <c r="B50" s="179" t="s">
        <v>32</v>
      </c>
      <c r="C50" s="13" t="s">
        <v>33</v>
      </c>
      <c r="D50" s="14" t="s">
        <v>34</v>
      </c>
      <c r="E50" s="15">
        <v>7.1999999999999995E-2</v>
      </c>
      <c r="F50" s="83">
        <v>189.95033000000004</v>
      </c>
      <c r="G50" s="131">
        <v>0</v>
      </c>
      <c r="H50" s="15">
        <f t="shared" ref="H50:H74" si="4">SUM(E50*G50)</f>
        <v>0</v>
      </c>
      <c r="I50" s="71">
        <f t="shared" ref="I50:I74" si="5">SUM(F50*G50)</f>
        <v>0</v>
      </c>
      <c r="J50" s="7"/>
    </row>
    <row r="51" spans="2:10" s="9" customFormat="1" ht="15.6" customHeight="1">
      <c r="B51" s="177"/>
      <c r="C51" s="13" t="s">
        <v>35</v>
      </c>
      <c r="D51" s="14" t="s">
        <v>36</v>
      </c>
      <c r="E51" s="15">
        <v>7.1999999999999995E-2</v>
      </c>
      <c r="F51" s="81">
        <v>189.95033000000004</v>
      </c>
      <c r="G51" s="131">
        <v>0</v>
      </c>
      <c r="H51" s="15">
        <f t="shared" si="4"/>
        <v>0</v>
      </c>
      <c r="I51" s="71">
        <f t="shared" si="5"/>
        <v>0</v>
      </c>
      <c r="J51" s="7"/>
    </row>
    <row r="52" spans="2:10" s="9" customFormat="1" ht="15.6" customHeight="1">
      <c r="B52" s="177"/>
      <c r="C52" s="13" t="s">
        <v>37</v>
      </c>
      <c r="D52" s="14" t="s">
        <v>38</v>
      </c>
      <c r="E52" s="15">
        <v>6.9000000000000006E-2</v>
      </c>
      <c r="F52" s="81">
        <v>183.29091000000003</v>
      </c>
      <c r="G52" s="131">
        <v>0</v>
      </c>
      <c r="H52" s="15">
        <f t="shared" si="4"/>
        <v>0</v>
      </c>
      <c r="I52" s="71">
        <f t="shared" si="5"/>
        <v>0</v>
      </c>
      <c r="J52" s="7"/>
    </row>
    <row r="53" spans="2:10" s="9" customFormat="1" ht="15.6" customHeight="1">
      <c r="B53" s="177"/>
      <c r="C53" s="13" t="s">
        <v>39</v>
      </c>
      <c r="D53" s="14" t="s">
        <v>40</v>
      </c>
      <c r="E53" s="15">
        <v>0.12</v>
      </c>
      <c r="F53" s="81">
        <v>318.76091000000002</v>
      </c>
      <c r="G53" s="131">
        <v>0</v>
      </c>
      <c r="H53" s="15">
        <f t="shared" si="4"/>
        <v>0</v>
      </c>
      <c r="I53" s="71">
        <f t="shared" si="5"/>
        <v>0</v>
      </c>
      <c r="J53" s="7"/>
    </row>
    <row r="54" spans="2:10" s="9" customFormat="1" ht="15.6" customHeight="1">
      <c r="B54" s="177"/>
      <c r="C54" s="13" t="s">
        <v>41</v>
      </c>
      <c r="D54" s="14" t="s">
        <v>42</v>
      </c>
      <c r="E54" s="15">
        <v>7.3999999999999996E-2</v>
      </c>
      <c r="F54" s="81">
        <v>195.13383999999996</v>
      </c>
      <c r="G54" s="131">
        <v>0</v>
      </c>
      <c r="H54" s="15">
        <f t="shared" si="4"/>
        <v>0</v>
      </c>
      <c r="I54" s="71">
        <f t="shared" si="5"/>
        <v>0</v>
      </c>
      <c r="J54" s="7"/>
    </row>
    <row r="55" spans="2:10" s="9" customFormat="1" ht="15.6" customHeight="1">
      <c r="B55" s="177"/>
      <c r="C55" s="13" t="s">
        <v>43</v>
      </c>
      <c r="D55" s="14" t="s">
        <v>44</v>
      </c>
      <c r="E55" s="15">
        <v>5.1999999999999998E-2</v>
      </c>
      <c r="F55" s="81">
        <v>136.73913999999996</v>
      </c>
      <c r="G55" s="131">
        <v>0</v>
      </c>
      <c r="H55" s="15">
        <f t="shared" si="4"/>
        <v>0</v>
      </c>
      <c r="I55" s="71">
        <f t="shared" si="5"/>
        <v>0</v>
      </c>
      <c r="J55" s="7"/>
    </row>
    <row r="56" spans="2:10" s="9" customFormat="1" ht="15.6" customHeight="1">
      <c r="B56" s="177"/>
      <c r="C56" s="13" t="s">
        <v>45</v>
      </c>
      <c r="D56" s="14" t="s">
        <v>385</v>
      </c>
      <c r="E56" s="15">
        <v>0.122</v>
      </c>
      <c r="F56" s="81">
        <v>325.22781999999989</v>
      </c>
      <c r="G56" s="131">
        <v>0</v>
      </c>
      <c r="H56" s="15">
        <f t="shared" si="4"/>
        <v>0</v>
      </c>
      <c r="I56" s="71">
        <f t="shared" si="5"/>
        <v>0</v>
      </c>
      <c r="J56" s="7"/>
    </row>
    <row r="57" spans="2:10" s="9" customFormat="1" ht="15.6" customHeight="1">
      <c r="B57" s="177"/>
      <c r="C57" s="13" t="s">
        <v>46</v>
      </c>
      <c r="D57" s="14" t="s">
        <v>47</v>
      </c>
      <c r="E57" s="15">
        <v>0.122</v>
      </c>
      <c r="F57" s="81">
        <v>325.22781999999989</v>
      </c>
      <c r="G57" s="131">
        <v>0</v>
      </c>
      <c r="H57" s="15">
        <f t="shared" si="4"/>
        <v>0</v>
      </c>
      <c r="I57" s="71">
        <f t="shared" si="5"/>
        <v>0</v>
      </c>
      <c r="J57" s="7"/>
    </row>
    <row r="58" spans="2:10" s="9" customFormat="1" ht="15.6" customHeight="1">
      <c r="B58" s="177"/>
      <c r="C58" s="13" t="s">
        <v>48</v>
      </c>
      <c r="D58" s="14" t="s">
        <v>49</v>
      </c>
      <c r="E58" s="15">
        <v>6.2E-2</v>
      </c>
      <c r="F58" s="81">
        <v>164.98106999999996</v>
      </c>
      <c r="G58" s="131">
        <v>0</v>
      </c>
      <c r="H58" s="15">
        <f t="shared" si="4"/>
        <v>0</v>
      </c>
      <c r="I58" s="71">
        <f t="shared" si="5"/>
        <v>0</v>
      </c>
      <c r="J58" s="7"/>
    </row>
    <row r="59" spans="2:10" s="9" customFormat="1" ht="15.6" customHeight="1">
      <c r="B59" s="177"/>
      <c r="C59" s="13" t="s">
        <v>50</v>
      </c>
      <c r="D59" s="14" t="s">
        <v>386</v>
      </c>
      <c r="E59" s="15">
        <v>9.8000000000000004E-2</v>
      </c>
      <c r="F59" s="81">
        <v>259.54626000000002</v>
      </c>
      <c r="G59" s="131">
        <v>0</v>
      </c>
      <c r="H59" s="15">
        <f t="shared" si="4"/>
        <v>0</v>
      </c>
      <c r="I59" s="71">
        <f t="shared" si="5"/>
        <v>0</v>
      </c>
      <c r="J59" s="7"/>
    </row>
    <row r="60" spans="2:10" s="9" customFormat="1" ht="15.6" customHeight="1">
      <c r="B60" s="177"/>
      <c r="C60" s="13" t="s">
        <v>51</v>
      </c>
      <c r="D60" s="14" t="s">
        <v>52</v>
      </c>
      <c r="E60" s="15">
        <v>0.107</v>
      </c>
      <c r="F60" s="81">
        <v>283.02534999999995</v>
      </c>
      <c r="G60" s="131">
        <v>0</v>
      </c>
      <c r="H60" s="15">
        <f t="shared" si="4"/>
        <v>0</v>
      </c>
      <c r="I60" s="71">
        <f t="shared" si="5"/>
        <v>0</v>
      </c>
      <c r="J60" s="7"/>
    </row>
    <row r="61" spans="2:10" s="9" customFormat="1" ht="15.6" customHeight="1">
      <c r="B61" s="177"/>
      <c r="C61" s="13" t="s">
        <v>53</v>
      </c>
      <c r="D61" s="14" t="s">
        <v>54</v>
      </c>
      <c r="E61" s="15">
        <v>0.106</v>
      </c>
      <c r="F61" s="81">
        <v>277.85609999999997</v>
      </c>
      <c r="G61" s="131">
        <v>0</v>
      </c>
      <c r="H61" s="15">
        <f t="shared" si="4"/>
        <v>0</v>
      </c>
      <c r="I61" s="71">
        <f t="shared" si="5"/>
        <v>0</v>
      </c>
      <c r="J61" s="7"/>
    </row>
    <row r="62" spans="2:10" s="9" customFormat="1" ht="15.6" customHeight="1">
      <c r="B62" s="177"/>
      <c r="C62" s="13" t="s">
        <v>55</v>
      </c>
      <c r="D62" s="14" t="s">
        <v>56</v>
      </c>
      <c r="E62" s="15">
        <v>0.13600000000000001</v>
      </c>
      <c r="F62" s="81">
        <v>358.21833000000004</v>
      </c>
      <c r="G62" s="131">
        <v>0</v>
      </c>
      <c r="H62" s="15">
        <f t="shared" si="4"/>
        <v>0</v>
      </c>
      <c r="I62" s="71">
        <f t="shared" si="5"/>
        <v>0</v>
      </c>
      <c r="J62" s="7"/>
    </row>
    <row r="63" spans="2:10" s="9" customFormat="1" ht="15.6" customHeight="1">
      <c r="B63" s="177"/>
      <c r="C63" s="13" t="s">
        <v>57</v>
      </c>
      <c r="D63" s="14" t="s">
        <v>58</v>
      </c>
      <c r="E63" s="15">
        <v>0.13300000000000001</v>
      </c>
      <c r="F63" s="81">
        <v>352.20060999999987</v>
      </c>
      <c r="G63" s="131">
        <v>0</v>
      </c>
      <c r="H63" s="15">
        <f t="shared" si="4"/>
        <v>0</v>
      </c>
      <c r="I63" s="71">
        <f t="shared" si="5"/>
        <v>0</v>
      </c>
      <c r="J63" s="7"/>
    </row>
    <row r="64" spans="2:10" s="9" customFormat="1" ht="15.6" customHeight="1">
      <c r="B64" s="177"/>
      <c r="C64" s="13" t="s">
        <v>59</v>
      </c>
      <c r="D64" s="14" t="s">
        <v>60</v>
      </c>
      <c r="E64" s="15">
        <v>0.06</v>
      </c>
      <c r="F64" s="81">
        <v>159.12733999999992</v>
      </c>
      <c r="G64" s="131">
        <v>0</v>
      </c>
      <c r="H64" s="15">
        <f t="shared" si="4"/>
        <v>0</v>
      </c>
      <c r="I64" s="71">
        <f t="shared" si="5"/>
        <v>0</v>
      </c>
      <c r="J64" s="7"/>
    </row>
    <row r="65" spans="2:10" s="9" customFormat="1" ht="15.6" customHeight="1">
      <c r="B65" s="177"/>
      <c r="C65" s="13" t="s">
        <v>61</v>
      </c>
      <c r="D65" s="14" t="s">
        <v>62</v>
      </c>
      <c r="E65" s="15">
        <v>9.2999999999999999E-2</v>
      </c>
      <c r="F65" s="81">
        <v>246.58391999999998</v>
      </c>
      <c r="G65" s="131">
        <v>0</v>
      </c>
      <c r="H65" s="15">
        <f t="shared" si="4"/>
        <v>0</v>
      </c>
      <c r="I65" s="71">
        <f t="shared" si="5"/>
        <v>0</v>
      </c>
      <c r="J65" s="7"/>
    </row>
    <row r="66" spans="2:10" s="9" customFormat="1" ht="15.6" customHeight="1">
      <c r="B66" s="177"/>
      <c r="C66" s="13" t="s">
        <v>63</v>
      </c>
      <c r="D66" s="14" t="s">
        <v>138</v>
      </c>
      <c r="E66" s="15">
        <v>0.12</v>
      </c>
      <c r="F66" s="81">
        <v>318.24041999999992</v>
      </c>
      <c r="G66" s="131">
        <v>0</v>
      </c>
      <c r="H66" s="15">
        <f t="shared" si="4"/>
        <v>0</v>
      </c>
      <c r="I66" s="71">
        <f t="shared" si="5"/>
        <v>0</v>
      </c>
      <c r="J66" s="7"/>
    </row>
    <row r="67" spans="2:10" s="9" customFormat="1" ht="15.6" customHeight="1">
      <c r="B67" s="177"/>
      <c r="C67" s="13" t="s">
        <v>64</v>
      </c>
      <c r="D67" s="14" t="s">
        <v>139</v>
      </c>
      <c r="E67" s="15">
        <v>0.127</v>
      </c>
      <c r="F67" s="81">
        <v>336.87823999999995</v>
      </c>
      <c r="G67" s="131">
        <v>0</v>
      </c>
      <c r="H67" s="15">
        <f t="shared" si="4"/>
        <v>0</v>
      </c>
      <c r="I67" s="71">
        <f t="shared" si="5"/>
        <v>0</v>
      </c>
      <c r="J67" s="7"/>
    </row>
    <row r="68" spans="2:10" s="9" customFormat="1" ht="15.6" customHeight="1">
      <c r="B68" s="177"/>
      <c r="C68" s="13" t="s">
        <v>65</v>
      </c>
      <c r="D68" s="14" t="s">
        <v>140</v>
      </c>
      <c r="E68" s="15">
        <v>0.12</v>
      </c>
      <c r="F68" s="81">
        <v>318.13346999999987</v>
      </c>
      <c r="G68" s="131">
        <v>0</v>
      </c>
      <c r="H68" s="15">
        <f t="shared" si="4"/>
        <v>0</v>
      </c>
      <c r="I68" s="71">
        <f t="shared" si="5"/>
        <v>0</v>
      </c>
      <c r="J68" s="7"/>
    </row>
    <row r="69" spans="2:10" s="9" customFormat="1" ht="15.6" customHeight="1">
      <c r="B69" s="177"/>
      <c r="C69" s="139" t="s">
        <v>66</v>
      </c>
      <c r="D69" s="138" t="s">
        <v>67</v>
      </c>
      <c r="E69" s="137">
        <v>0.08</v>
      </c>
      <c r="F69" s="81">
        <v>212.16028000000003</v>
      </c>
      <c r="G69" s="131">
        <v>0</v>
      </c>
      <c r="H69" s="15">
        <f t="shared" si="4"/>
        <v>0</v>
      </c>
      <c r="I69" s="71">
        <f t="shared" si="5"/>
        <v>0</v>
      </c>
      <c r="J69" s="7"/>
    </row>
    <row r="70" spans="2:10" s="9" customFormat="1" ht="15.6" customHeight="1">
      <c r="B70" s="177"/>
      <c r="C70" s="13" t="s">
        <v>68</v>
      </c>
      <c r="D70" s="14" t="s">
        <v>69</v>
      </c>
      <c r="E70" s="15">
        <v>0.30299999999999999</v>
      </c>
      <c r="F70" s="81">
        <v>803.63655999999969</v>
      </c>
      <c r="G70" s="131">
        <v>0</v>
      </c>
      <c r="H70" s="15">
        <f t="shared" si="4"/>
        <v>0</v>
      </c>
      <c r="I70" s="71">
        <f t="shared" si="5"/>
        <v>0</v>
      </c>
      <c r="J70" s="7"/>
    </row>
    <row r="71" spans="2:10" s="9" customFormat="1" ht="15.6" customHeight="1">
      <c r="B71" s="177"/>
      <c r="C71" s="13" t="s">
        <v>279</v>
      </c>
      <c r="D71" s="14" t="s">
        <v>358</v>
      </c>
      <c r="E71" s="15">
        <v>0.25</v>
      </c>
      <c r="F71" s="81">
        <v>663.00443999999993</v>
      </c>
      <c r="G71" s="131">
        <v>0</v>
      </c>
      <c r="H71" s="15">
        <f t="shared" si="4"/>
        <v>0</v>
      </c>
      <c r="I71" s="71">
        <f t="shared" si="5"/>
        <v>0</v>
      </c>
      <c r="J71" s="7"/>
    </row>
    <row r="72" spans="2:10" s="9" customFormat="1" ht="15.6" customHeight="1">
      <c r="B72" s="177"/>
      <c r="C72" s="13" t="s">
        <v>422</v>
      </c>
      <c r="D72" s="14" t="s">
        <v>423</v>
      </c>
      <c r="E72" s="15">
        <v>0.14699999999999999</v>
      </c>
      <c r="F72" s="81">
        <v>389.91405037037043</v>
      </c>
      <c r="G72" s="131">
        <v>0</v>
      </c>
      <c r="H72" s="15">
        <f t="shared" si="4"/>
        <v>0</v>
      </c>
      <c r="I72" s="71">
        <f t="shared" si="5"/>
        <v>0</v>
      </c>
      <c r="J72" s="7"/>
    </row>
    <row r="73" spans="2:10" s="9" customFormat="1" ht="15.6" customHeight="1">
      <c r="B73" s="177"/>
      <c r="C73" s="13" t="s">
        <v>444</v>
      </c>
      <c r="D73" s="14" t="s">
        <v>445</v>
      </c>
      <c r="E73" s="15">
        <v>0.154</v>
      </c>
      <c r="F73" s="81">
        <v>408.37407142857143</v>
      </c>
      <c r="G73" s="131">
        <v>0</v>
      </c>
      <c r="H73" s="15">
        <f t="shared" si="4"/>
        <v>0</v>
      </c>
      <c r="I73" s="71">
        <f t="shared" si="5"/>
        <v>0</v>
      </c>
      <c r="J73" s="7"/>
    </row>
    <row r="74" spans="2:10" s="9" customFormat="1" ht="15.6" customHeight="1">
      <c r="B74" s="178"/>
      <c r="C74" s="13" t="s">
        <v>455</v>
      </c>
      <c r="D74" s="14" t="s">
        <v>454</v>
      </c>
      <c r="E74" s="15">
        <v>0.33400000000000002</v>
      </c>
      <c r="F74" s="81">
        <v>885.73850999999979</v>
      </c>
      <c r="G74" s="131">
        <v>0</v>
      </c>
      <c r="H74" s="15">
        <f t="shared" si="4"/>
        <v>0</v>
      </c>
      <c r="I74" s="71">
        <f t="shared" si="5"/>
        <v>0</v>
      </c>
      <c r="J74" s="7"/>
    </row>
    <row r="75" spans="2:10" s="9" customFormat="1" ht="15.6" customHeight="1" thickBot="1">
      <c r="B75" s="10" t="s">
        <v>6</v>
      </c>
      <c r="C75" s="10" t="s">
        <v>7</v>
      </c>
      <c r="D75" s="21" t="s">
        <v>8</v>
      </c>
      <c r="E75" s="57" t="s">
        <v>0</v>
      </c>
      <c r="F75" s="51"/>
      <c r="G75" s="59" t="s">
        <v>141</v>
      </c>
      <c r="H75" s="58" t="s">
        <v>142</v>
      </c>
      <c r="I75" s="12" t="s">
        <v>143</v>
      </c>
      <c r="J75" s="7"/>
    </row>
    <row r="76" spans="2:10" s="9" customFormat="1" ht="15.6" customHeight="1">
      <c r="B76" s="179" t="s">
        <v>446</v>
      </c>
      <c r="C76" s="13" t="s">
        <v>70</v>
      </c>
      <c r="D76" s="14" t="s">
        <v>71</v>
      </c>
      <c r="E76" s="15">
        <v>0.122</v>
      </c>
      <c r="F76" s="83">
        <v>325.22781999999989</v>
      </c>
      <c r="G76" s="131">
        <v>0</v>
      </c>
      <c r="H76" s="15">
        <f t="shared" ref="H76:H82" si="6">SUM(E76*G76)</f>
        <v>0</v>
      </c>
      <c r="I76" s="71">
        <f t="shared" ref="I76:I82" si="7">SUM(F76*G76)</f>
        <v>0</v>
      </c>
      <c r="J76" s="7"/>
    </row>
    <row r="77" spans="2:10" s="9" customFormat="1" ht="15.6" customHeight="1">
      <c r="B77" s="177"/>
      <c r="C77" s="13" t="s">
        <v>72</v>
      </c>
      <c r="D77" s="14" t="s">
        <v>73</v>
      </c>
      <c r="E77" s="15">
        <v>0.16700000000000001</v>
      </c>
      <c r="F77" s="81">
        <v>442.6303999999999</v>
      </c>
      <c r="G77" s="131">
        <v>0</v>
      </c>
      <c r="H77" s="15">
        <f t="shared" si="6"/>
        <v>0</v>
      </c>
      <c r="I77" s="71">
        <f t="shared" si="7"/>
        <v>0</v>
      </c>
      <c r="J77" s="7"/>
    </row>
    <row r="78" spans="2:10" s="9" customFormat="1" ht="15.6" customHeight="1">
      <c r="B78" s="177"/>
      <c r="C78" s="134">
        <v>463</v>
      </c>
      <c r="D78" s="133" t="s">
        <v>74</v>
      </c>
      <c r="E78" s="132">
        <v>0.114</v>
      </c>
      <c r="F78" s="81">
        <v>302.2906099999999</v>
      </c>
      <c r="G78" s="131">
        <v>0</v>
      </c>
      <c r="H78" s="15">
        <f t="shared" si="6"/>
        <v>0</v>
      </c>
      <c r="I78" s="71">
        <f t="shared" si="7"/>
        <v>0</v>
      </c>
      <c r="J78" s="7"/>
    </row>
    <row r="79" spans="2:10" s="9" customFormat="1" ht="15.6" customHeight="1">
      <c r="B79" s="177"/>
      <c r="C79" s="134">
        <v>464</v>
      </c>
      <c r="D79" s="133" t="s">
        <v>75</v>
      </c>
      <c r="E79" s="132">
        <v>0.115</v>
      </c>
      <c r="F79" s="81">
        <v>304.81462999999991</v>
      </c>
      <c r="G79" s="131">
        <v>0</v>
      </c>
      <c r="H79" s="15">
        <f t="shared" si="6"/>
        <v>0</v>
      </c>
      <c r="I79" s="71">
        <f t="shared" si="7"/>
        <v>0</v>
      </c>
      <c r="J79" s="7"/>
    </row>
    <row r="80" spans="2:10" s="9" customFormat="1" ht="15.6" customHeight="1">
      <c r="B80" s="177"/>
      <c r="C80" s="134">
        <v>470</v>
      </c>
      <c r="D80" s="133" t="s">
        <v>76</v>
      </c>
      <c r="E80" s="132">
        <v>0.122</v>
      </c>
      <c r="F80" s="81">
        <v>323.45244999999994</v>
      </c>
      <c r="G80" s="131">
        <v>0</v>
      </c>
      <c r="H80" s="15">
        <f t="shared" si="6"/>
        <v>0</v>
      </c>
      <c r="I80" s="71">
        <f t="shared" si="7"/>
        <v>0</v>
      </c>
      <c r="J80" s="7"/>
    </row>
    <row r="81" spans="2:10" s="9" customFormat="1" ht="15.6" customHeight="1">
      <c r="B81" s="177"/>
      <c r="C81" s="134">
        <v>471</v>
      </c>
      <c r="D81" s="133" t="s">
        <v>77</v>
      </c>
      <c r="E81" s="132">
        <v>0.122</v>
      </c>
      <c r="F81" s="81">
        <v>323.45244999999994</v>
      </c>
      <c r="G81" s="131">
        <v>0</v>
      </c>
      <c r="H81" s="15">
        <f t="shared" si="6"/>
        <v>0</v>
      </c>
      <c r="I81" s="71">
        <f t="shared" si="7"/>
        <v>0</v>
      </c>
      <c r="J81" s="7"/>
    </row>
    <row r="82" spans="2:10" s="9" customFormat="1" ht="15.6" customHeight="1">
      <c r="B82" s="178"/>
      <c r="C82" s="134">
        <v>520</v>
      </c>
      <c r="D82" s="14" t="s">
        <v>359</v>
      </c>
      <c r="E82" s="132">
        <v>2.1000000000000001E-2</v>
      </c>
      <c r="F82" s="81">
        <v>55.57121999999999</v>
      </c>
      <c r="G82" s="131">
        <v>0</v>
      </c>
      <c r="H82" s="15">
        <f t="shared" si="6"/>
        <v>0</v>
      </c>
      <c r="I82" s="71">
        <f t="shared" si="7"/>
        <v>0</v>
      </c>
      <c r="J82" s="7"/>
    </row>
    <row r="83" spans="2:10" s="9" customFormat="1" ht="15.6" customHeight="1" thickBot="1">
      <c r="B83" s="10" t="s">
        <v>6</v>
      </c>
      <c r="C83" s="10" t="s">
        <v>7</v>
      </c>
      <c r="D83" s="21" t="s">
        <v>8</v>
      </c>
      <c r="E83" s="57" t="s">
        <v>0</v>
      </c>
      <c r="F83" s="51" t="s">
        <v>9</v>
      </c>
      <c r="G83" s="59" t="s">
        <v>141</v>
      </c>
      <c r="H83" s="58" t="s">
        <v>142</v>
      </c>
      <c r="I83" s="12" t="s">
        <v>143</v>
      </c>
      <c r="J83" s="7"/>
    </row>
    <row r="84" spans="2:10" s="9" customFormat="1" ht="15.6" customHeight="1">
      <c r="B84" s="179" t="s">
        <v>78</v>
      </c>
      <c r="C84" s="13" t="s">
        <v>79</v>
      </c>
      <c r="D84" s="14" t="s">
        <v>80</v>
      </c>
      <c r="E84" s="15">
        <v>7.9000000000000001E-2</v>
      </c>
      <c r="F84" s="83">
        <v>210.44194999999993</v>
      </c>
      <c r="G84" s="131">
        <v>0</v>
      </c>
      <c r="H84" s="15">
        <f t="shared" ref="H84:H101" si="8">SUM(E84*G84)</f>
        <v>0</v>
      </c>
      <c r="I84" s="71">
        <f t="shared" ref="I84:I101" si="9">SUM(F84*G84)</f>
        <v>0</v>
      </c>
      <c r="J84" s="7"/>
    </row>
    <row r="85" spans="2:10" s="9" customFormat="1" ht="15.6" customHeight="1">
      <c r="B85" s="177"/>
      <c r="C85" s="13" t="s">
        <v>81</v>
      </c>
      <c r="D85" s="14" t="s">
        <v>82</v>
      </c>
      <c r="E85" s="15">
        <v>0.08</v>
      </c>
      <c r="F85" s="81">
        <v>212.35278999999997</v>
      </c>
      <c r="G85" s="131">
        <v>0</v>
      </c>
      <c r="H85" s="15">
        <f t="shared" si="8"/>
        <v>0</v>
      </c>
      <c r="I85" s="71">
        <f t="shared" si="9"/>
        <v>0</v>
      </c>
      <c r="J85" s="7"/>
    </row>
    <row r="86" spans="2:10" s="9" customFormat="1" ht="15.6" customHeight="1">
      <c r="B86" s="177"/>
      <c r="C86" s="13" t="s">
        <v>83</v>
      </c>
      <c r="D86" s="14" t="s">
        <v>84</v>
      </c>
      <c r="E86" s="15">
        <v>0.32900000000000001</v>
      </c>
      <c r="F86" s="81">
        <v>877.68160999999986</v>
      </c>
      <c r="G86" s="131">
        <v>0</v>
      </c>
      <c r="H86" s="15">
        <f t="shared" si="8"/>
        <v>0</v>
      </c>
      <c r="I86" s="71">
        <f t="shared" si="9"/>
        <v>0</v>
      </c>
      <c r="J86" s="7"/>
    </row>
    <row r="87" spans="2:10" s="9" customFormat="1" ht="15.6" customHeight="1">
      <c r="B87" s="177"/>
      <c r="C87" s="13" t="s">
        <v>85</v>
      </c>
      <c r="D87" s="14" t="s">
        <v>86</v>
      </c>
      <c r="E87" s="15">
        <v>0.109</v>
      </c>
      <c r="F87" s="81">
        <v>290.44767999999999</v>
      </c>
      <c r="G87" s="131">
        <v>0</v>
      </c>
      <c r="H87" s="15">
        <f t="shared" si="8"/>
        <v>0</v>
      </c>
      <c r="I87" s="71">
        <f t="shared" si="9"/>
        <v>0</v>
      </c>
      <c r="J87" s="7"/>
    </row>
    <row r="88" spans="2:10" s="9" customFormat="1" ht="15.6" customHeight="1">
      <c r="B88" s="177"/>
      <c r="C88" s="13" t="s">
        <v>87</v>
      </c>
      <c r="D88" s="14" t="s">
        <v>88</v>
      </c>
      <c r="E88" s="15">
        <v>0.06</v>
      </c>
      <c r="F88" s="81">
        <v>159.60505000000001</v>
      </c>
      <c r="G88" s="131">
        <v>0</v>
      </c>
      <c r="H88" s="15">
        <f t="shared" si="8"/>
        <v>0</v>
      </c>
      <c r="I88" s="71">
        <f t="shared" si="9"/>
        <v>0</v>
      </c>
      <c r="J88" s="7"/>
    </row>
    <row r="89" spans="2:10" s="9" customFormat="1" ht="15.6" customHeight="1">
      <c r="B89" s="177"/>
      <c r="C89" s="13" t="s">
        <v>89</v>
      </c>
      <c r="D89" s="14" t="s">
        <v>90</v>
      </c>
      <c r="E89" s="15">
        <v>0.06</v>
      </c>
      <c r="F89" s="81">
        <v>159.60505000000001</v>
      </c>
      <c r="G89" s="131">
        <v>0</v>
      </c>
      <c r="H89" s="15">
        <f t="shared" si="8"/>
        <v>0</v>
      </c>
      <c r="I89" s="71">
        <f t="shared" si="9"/>
        <v>0</v>
      </c>
      <c r="J89" s="7"/>
    </row>
    <row r="90" spans="2:10" s="9" customFormat="1" ht="15.6" customHeight="1">
      <c r="B90" s="177"/>
      <c r="C90" s="13" t="s">
        <v>91</v>
      </c>
      <c r="D90" s="14" t="s">
        <v>92</v>
      </c>
      <c r="E90" s="15">
        <v>0.06</v>
      </c>
      <c r="F90" s="81">
        <v>159.60505000000001</v>
      </c>
      <c r="G90" s="131">
        <v>0</v>
      </c>
      <c r="H90" s="15">
        <f t="shared" si="8"/>
        <v>0</v>
      </c>
      <c r="I90" s="71">
        <f t="shared" si="9"/>
        <v>0</v>
      </c>
      <c r="J90" s="7"/>
    </row>
    <row r="91" spans="2:10" s="9" customFormat="1" ht="15.6" customHeight="1">
      <c r="B91" s="177"/>
      <c r="C91" s="13" t="s">
        <v>93</v>
      </c>
      <c r="D91" s="14" t="s">
        <v>94</v>
      </c>
      <c r="E91" s="15">
        <v>0.06</v>
      </c>
      <c r="F91" s="81">
        <v>159.60505000000001</v>
      </c>
      <c r="G91" s="131">
        <v>0</v>
      </c>
      <c r="H91" s="15">
        <f t="shared" si="8"/>
        <v>0</v>
      </c>
      <c r="I91" s="71">
        <f t="shared" si="9"/>
        <v>0</v>
      </c>
      <c r="J91" s="7"/>
    </row>
    <row r="92" spans="2:10" s="9" customFormat="1" ht="15.6" customHeight="1">
      <c r="B92" s="177"/>
      <c r="C92" s="13" t="s">
        <v>95</v>
      </c>
      <c r="D92" s="14" t="s">
        <v>96</v>
      </c>
      <c r="E92" s="15">
        <v>0.129</v>
      </c>
      <c r="F92" s="81">
        <v>342.26851999999991</v>
      </c>
      <c r="G92" s="131">
        <v>0</v>
      </c>
      <c r="H92" s="15">
        <f t="shared" si="8"/>
        <v>0</v>
      </c>
      <c r="I92" s="71">
        <f t="shared" si="9"/>
        <v>0</v>
      </c>
      <c r="J92" s="7"/>
    </row>
    <row r="93" spans="2:10" s="9" customFormat="1" ht="15.6" customHeight="1">
      <c r="B93" s="177"/>
      <c r="C93" s="13" t="s">
        <v>97</v>
      </c>
      <c r="D93" s="14" t="s">
        <v>98</v>
      </c>
      <c r="E93" s="15">
        <v>0.13300000000000001</v>
      </c>
      <c r="F93" s="81">
        <v>354.28969999999998</v>
      </c>
      <c r="G93" s="131">
        <v>0</v>
      </c>
      <c r="H93" s="15">
        <f t="shared" si="8"/>
        <v>0</v>
      </c>
      <c r="I93" s="71">
        <f t="shared" si="9"/>
        <v>0</v>
      </c>
      <c r="J93" s="7"/>
    </row>
    <row r="94" spans="2:10" s="9" customFormat="1" ht="15.6" customHeight="1">
      <c r="B94" s="177"/>
      <c r="C94" s="13" t="s">
        <v>99</v>
      </c>
      <c r="D94" s="14" t="s">
        <v>100</v>
      </c>
      <c r="E94" s="15">
        <v>0.09</v>
      </c>
      <c r="F94" s="81">
        <v>235.86039999999994</v>
      </c>
      <c r="G94" s="131">
        <v>0</v>
      </c>
      <c r="H94" s="15">
        <f t="shared" si="8"/>
        <v>0</v>
      </c>
      <c r="I94" s="71">
        <f t="shared" si="9"/>
        <v>0</v>
      </c>
      <c r="J94" s="7"/>
    </row>
    <row r="95" spans="2:10" s="9" customFormat="1" ht="15.6" customHeight="1">
      <c r="B95" s="177"/>
      <c r="C95" s="13" t="s">
        <v>101</v>
      </c>
      <c r="D95" s="14" t="s">
        <v>102</v>
      </c>
      <c r="E95" s="15">
        <v>0.08</v>
      </c>
      <c r="F95" s="81">
        <v>209.8145099999999</v>
      </c>
      <c r="G95" s="131">
        <v>0</v>
      </c>
      <c r="H95" s="15">
        <f t="shared" si="8"/>
        <v>0</v>
      </c>
      <c r="I95" s="71">
        <f t="shared" si="9"/>
        <v>0</v>
      </c>
      <c r="J95" s="7"/>
    </row>
    <row r="96" spans="2:10" s="9" customFormat="1" ht="15.6" customHeight="1">
      <c r="B96" s="177"/>
      <c r="C96" s="13" t="s">
        <v>103</v>
      </c>
      <c r="D96" s="14" t="s">
        <v>104</v>
      </c>
      <c r="E96" s="15">
        <v>6.4000000000000001E-2</v>
      </c>
      <c r="F96" s="81">
        <v>168.62449999999998</v>
      </c>
      <c r="G96" s="131">
        <v>0</v>
      </c>
      <c r="H96" s="15">
        <f t="shared" si="8"/>
        <v>0</v>
      </c>
      <c r="I96" s="71">
        <f t="shared" si="9"/>
        <v>0</v>
      </c>
      <c r="J96" s="7"/>
    </row>
    <row r="97" spans="2:10" s="9" customFormat="1" ht="15.6" customHeight="1">
      <c r="B97" s="177"/>
      <c r="C97" s="13" t="s">
        <v>105</v>
      </c>
      <c r="D97" s="14" t="s">
        <v>106</v>
      </c>
      <c r="E97" s="15">
        <v>0.30299999999999999</v>
      </c>
      <c r="F97" s="81">
        <v>803.5082199999996</v>
      </c>
      <c r="G97" s="131">
        <v>0</v>
      </c>
      <c r="H97" s="15">
        <f t="shared" si="8"/>
        <v>0</v>
      </c>
      <c r="I97" s="71">
        <f t="shared" si="9"/>
        <v>0</v>
      </c>
      <c r="J97" s="7"/>
    </row>
    <row r="98" spans="2:10" s="9" customFormat="1" ht="15.6" customHeight="1">
      <c r="B98" s="177"/>
      <c r="C98" s="13" t="s">
        <v>107</v>
      </c>
      <c r="D98" s="14" t="s">
        <v>108</v>
      </c>
      <c r="E98" s="15">
        <v>0.10299999999999999</v>
      </c>
      <c r="F98" s="81">
        <v>273.09325999999993</v>
      </c>
      <c r="G98" s="131">
        <v>0</v>
      </c>
      <c r="H98" s="15">
        <f t="shared" si="8"/>
        <v>0</v>
      </c>
      <c r="I98" s="71">
        <f t="shared" si="9"/>
        <v>0</v>
      </c>
      <c r="J98" s="7"/>
    </row>
    <row r="99" spans="2:10" s="9" customFormat="1" ht="15.6" customHeight="1">
      <c r="B99" s="177"/>
      <c r="C99" s="13" t="s">
        <v>109</v>
      </c>
      <c r="D99" s="14" t="s">
        <v>110</v>
      </c>
      <c r="E99" s="15">
        <v>8.4000000000000005E-2</v>
      </c>
      <c r="F99" s="81">
        <v>222.77685000000005</v>
      </c>
      <c r="G99" s="131">
        <v>0</v>
      </c>
      <c r="H99" s="15">
        <f t="shared" si="8"/>
        <v>0</v>
      </c>
      <c r="I99" s="71">
        <f t="shared" si="9"/>
        <v>0</v>
      </c>
      <c r="J99" s="7"/>
    </row>
    <row r="100" spans="2:10" s="9" customFormat="1" ht="15.6" customHeight="1">
      <c r="B100" s="177"/>
      <c r="C100" s="13" t="s">
        <v>111</v>
      </c>
      <c r="D100" s="14" t="s">
        <v>112</v>
      </c>
      <c r="E100" s="15">
        <v>8.4000000000000005E-2</v>
      </c>
      <c r="F100" s="81">
        <v>222.57007999999993</v>
      </c>
      <c r="G100" s="131">
        <v>0</v>
      </c>
      <c r="H100" s="15">
        <f t="shared" si="8"/>
        <v>0</v>
      </c>
      <c r="I100" s="71">
        <f t="shared" si="9"/>
        <v>0</v>
      </c>
      <c r="J100" s="7"/>
    </row>
    <row r="101" spans="2:10" s="9" customFormat="1" ht="15.6" customHeight="1">
      <c r="B101" s="178"/>
      <c r="C101" s="13" t="s">
        <v>447</v>
      </c>
      <c r="D101" s="14" t="s">
        <v>461</v>
      </c>
      <c r="E101" s="15">
        <v>8.3000000000000004E-2</v>
      </c>
      <c r="F101" s="81">
        <v>220.22984571428566</v>
      </c>
      <c r="G101" s="131">
        <v>0</v>
      </c>
      <c r="H101" s="15">
        <f t="shared" si="8"/>
        <v>0</v>
      </c>
      <c r="I101" s="71">
        <f t="shared" si="9"/>
        <v>0</v>
      </c>
      <c r="J101" s="7"/>
    </row>
    <row r="102" spans="2:10" s="9" customFormat="1" ht="15.6" customHeight="1">
      <c r="B102" s="10" t="s">
        <v>6</v>
      </c>
      <c r="C102" s="10" t="s">
        <v>7</v>
      </c>
      <c r="D102" s="21" t="s">
        <v>8</v>
      </c>
      <c r="E102" s="11" t="s">
        <v>0</v>
      </c>
      <c r="F102" s="51"/>
      <c r="G102" s="59" t="s">
        <v>141</v>
      </c>
      <c r="H102" s="58" t="s">
        <v>142</v>
      </c>
      <c r="I102" s="12" t="s">
        <v>143</v>
      </c>
      <c r="J102" s="7"/>
    </row>
    <row r="103" spans="2:10" s="9" customFormat="1" ht="15.6" customHeight="1">
      <c r="B103" s="179" t="s">
        <v>427</v>
      </c>
      <c r="C103" s="136" t="s">
        <v>364</v>
      </c>
      <c r="D103" s="135" t="s">
        <v>396</v>
      </c>
      <c r="E103" s="15">
        <v>0.14499999999999999</v>
      </c>
      <c r="F103" s="82">
        <v>384.53515999999973</v>
      </c>
      <c r="G103" s="131">
        <v>0</v>
      </c>
      <c r="H103" s="15">
        <f t="shared" ref="H103:H108" si="10">SUM(E103*G103)</f>
        <v>0</v>
      </c>
      <c r="I103" s="71">
        <f t="shared" ref="I103:I108" si="11">SUM(F103*G103)</f>
        <v>0</v>
      </c>
      <c r="J103" s="7"/>
    </row>
    <row r="104" spans="2:10" s="9" customFormat="1" ht="15.6" customHeight="1">
      <c r="B104" s="177"/>
      <c r="C104" s="136" t="s">
        <v>366</v>
      </c>
      <c r="D104" s="135" t="s">
        <v>414</v>
      </c>
      <c r="E104" s="15">
        <v>7.2999999999999995E-2</v>
      </c>
      <c r="F104" s="82">
        <v>193.53671999999986</v>
      </c>
      <c r="G104" s="131">
        <v>0</v>
      </c>
      <c r="H104" s="15">
        <f t="shared" si="10"/>
        <v>0</v>
      </c>
      <c r="I104" s="71">
        <f t="shared" si="11"/>
        <v>0</v>
      </c>
      <c r="J104" s="7"/>
    </row>
    <row r="105" spans="2:10" s="9" customFormat="1" ht="15.6" customHeight="1">
      <c r="B105" s="177"/>
      <c r="C105" s="136" t="s">
        <v>367</v>
      </c>
      <c r="D105" s="135" t="s">
        <v>399</v>
      </c>
      <c r="E105" s="15">
        <v>8.6999999999999994E-2</v>
      </c>
      <c r="F105" s="82">
        <v>230.63410999999979</v>
      </c>
      <c r="G105" s="131">
        <v>0</v>
      </c>
      <c r="H105" s="15">
        <f t="shared" si="10"/>
        <v>0</v>
      </c>
      <c r="I105" s="71">
        <f t="shared" si="11"/>
        <v>0</v>
      </c>
      <c r="J105" s="7"/>
    </row>
    <row r="106" spans="2:10" s="9" customFormat="1" ht="15.6" customHeight="1">
      <c r="B106" s="177"/>
      <c r="C106" s="136" t="s">
        <v>368</v>
      </c>
      <c r="D106" s="135" t="s">
        <v>402</v>
      </c>
      <c r="E106" s="15">
        <v>7.2999999999999995E-2</v>
      </c>
      <c r="F106" s="82">
        <v>193.53671999999986</v>
      </c>
      <c r="G106" s="131">
        <v>0</v>
      </c>
      <c r="H106" s="15">
        <f t="shared" si="10"/>
        <v>0</v>
      </c>
      <c r="I106" s="71">
        <f t="shared" si="11"/>
        <v>0</v>
      </c>
      <c r="J106" s="7"/>
    </row>
    <row r="107" spans="2:10" s="9" customFormat="1" ht="15.6" customHeight="1">
      <c r="B107" s="177"/>
      <c r="C107" s="13" t="s">
        <v>424</v>
      </c>
      <c r="D107" s="14" t="s">
        <v>113</v>
      </c>
      <c r="E107" s="15">
        <v>6.4000000000000001E-2</v>
      </c>
      <c r="F107" s="82">
        <v>169.69629629629634</v>
      </c>
      <c r="G107" s="131">
        <v>0</v>
      </c>
      <c r="H107" s="15">
        <f t="shared" si="10"/>
        <v>0</v>
      </c>
      <c r="I107" s="71">
        <f t="shared" si="11"/>
        <v>0</v>
      </c>
      <c r="J107" s="7"/>
    </row>
    <row r="108" spans="2:10" s="9" customFormat="1" ht="15.6" customHeight="1">
      <c r="B108" s="178"/>
      <c r="C108" s="13" t="s">
        <v>425</v>
      </c>
      <c r="D108" s="14" t="s">
        <v>426</v>
      </c>
      <c r="E108" s="15">
        <v>0.21</v>
      </c>
      <c r="F108" s="82">
        <v>556.92147555555562</v>
      </c>
      <c r="G108" s="131">
        <v>0</v>
      </c>
      <c r="H108" s="15">
        <f t="shared" si="10"/>
        <v>0</v>
      </c>
      <c r="I108" s="71">
        <f t="shared" si="11"/>
        <v>0</v>
      </c>
      <c r="J108" s="7"/>
    </row>
    <row r="109" spans="2:10" s="9" customFormat="1" ht="15.6" customHeight="1">
      <c r="B109" s="10" t="s">
        <v>6</v>
      </c>
      <c r="C109" s="10" t="s">
        <v>7</v>
      </c>
      <c r="D109" s="21" t="s">
        <v>8</v>
      </c>
      <c r="E109" s="11" t="s">
        <v>0</v>
      </c>
      <c r="F109" s="51"/>
      <c r="G109" s="59" t="s">
        <v>141</v>
      </c>
      <c r="H109" s="58" t="s">
        <v>142</v>
      </c>
      <c r="I109" s="12" t="s">
        <v>143</v>
      </c>
      <c r="J109" s="7"/>
    </row>
    <row r="110" spans="2:10" s="9" customFormat="1" ht="15.6" customHeight="1">
      <c r="B110" s="179" t="s">
        <v>388</v>
      </c>
      <c r="C110" s="136" t="s">
        <v>360</v>
      </c>
      <c r="D110" s="135" t="s">
        <v>392</v>
      </c>
      <c r="E110" s="15">
        <v>0.64600000000000002</v>
      </c>
      <c r="F110" s="91">
        <v>1711.9771699999988</v>
      </c>
      <c r="G110" s="131">
        <v>0</v>
      </c>
      <c r="H110" s="15">
        <f>SUM(E110*G110)</f>
        <v>0</v>
      </c>
      <c r="I110" s="71">
        <f>SUM(F110*G110)</f>
        <v>0</v>
      </c>
      <c r="J110" s="7"/>
    </row>
    <row r="111" spans="2:10" s="9" customFormat="1" ht="15.6" customHeight="1">
      <c r="B111" s="177"/>
      <c r="C111" s="136" t="s">
        <v>361</v>
      </c>
      <c r="D111" s="135" t="s">
        <v>393</v>
      </c>
      <c r="E111" s="15">
        <v>0.107</v>
      </c>
      <c r="F111" s="82">
        <v>284.14475999999979</v>
      </c>
      <c r="G111" s="131">
        <v>0</v>
      </c>
      <c r="H111" s="15">
        <f>SUM(E111*G111)</f>
        <v>0</v>
      </c>
      <c r="I111" s="71">
        <f>SUM(F111*G111)</f>
        <v>0</v>
      </c>
      <c r="J111" s="7"/>
    </row>
    <row r="112" spans="2:10" s="9" customFormat="1" ht="15.6" customHeight="1">
      <c r="B112" s="177"/>
      <c r="C112" s="136" t="s">
        <v>362</v>
      </c>
      <c r="D112" s="135" t="s">
        <v>394</v>
      </c>
      <c r="E112" s="15">
        <v>0.17899999999999999</v>
      </c>
      <c r="F112" s="82">
        <v>473.5745999999998</v>
      </c>
      <c r="G112" s="131">
        <v>0</v>
      </c>
      <c r="H112" s="15">
        <f>SUM(E112*G112)</f>
        <v>0</v>
      </c>
      <c r="I112" s="71">
        <f>SUM(F112*G112)</f>
        <v>0</v>
      </c>
      <c r="J112" s="7"/>
    </row>
    <row r="113" spans="2:10" s="9" customFormat="1" ht="15.6" customHeight="1">
      <c r="B113" s="177"/>
      <c r="C113" s="136" t="s">
        <v>363</v>
      </c>
      <c r="D113" s="135" t="s">
        <v>395</v>
      </c>
      <c r="E113" s="15">
        <v>0.17899999999999999</v>
      </c>
      <c r="F113" s="82">
        <v>473.5745999999998</v>
      </c>
      <c r="G113" s="131">
        <v>0</v>
      </c>
      <c r="H113" s="15">
        <f>SUM(E113*G113)</f>
        <v>0</v>
      </c>
      <c r="I113" s="71">
        <f>SUM(F113*G113)</f>
        <v>0</v>
      </c>
      <c r="J113" s="7"/>
    </row>
    <row r="114" spans="2:10" s="9" customFormat="1" ht="15.6" customHeight="1">
      <c r="B114" s="177"/>
      <c r="C114" s="136" t="s">
        <v>365</v>
      </c>
      <c r="D114" s="135" t="s">
        <v>413</v>
      </c>
      <c r="E114" s="15">
        <v>0.2</v>
      </c>
      <c r="F114" s="82">
        <v>530.40069999999969</v>
      </c>
      <c r="G114" s="131">
        <v>0</v>
      </c>
      <c r="H114" s="15">
        <f>SUM(E114*G114)</f>
        <v>0</v>
      </c>
      <c r="I114" s="71">
        <f>SUM(F114*G114)</f>
        <v>0</v>
      </c>
      <c r="J114" s="7"/>
    </row>
    <row r="115" spans="2:10" s="9" customFormat="1" ht="15.6" customHeight="1">
      <c r="B115" s="10" t="s">
        <v>6</v>
      </c>
      <c r="C115" s="10" t="s">
        <v>7</v>
      </c>
      <c r="D115" s="21" t="s">
        <v>8</v>
      </c>
      <c r="E115" s="11" t="s">
        <v>0</v>
      </c>
      <c r="F115" s="51"/>
      <c r="G115" s="59" t="s">
        <v>141</v>
      </c>
      <c r="H115" s="58" t="s">
        <v>142</v>
      </c>
      <c r="I115" s="12" t="s">
        <v>143</v>
      </c>
      <c r="J115" s="7"/>
    </row>
    <row r="116" spans="2:10" s="9" customFormat="1" ht="15.6" customHeight="1">
      <c r="B116" s="177" t="s">
        <v>114</v>
      </c>
      <c r="C116" s="13" t="s">
        <v>115</v>
      </c>
      <c r="D116" s="14" t="s">
        <v>116</v>
      </c>
      <c r="E116" s="15">
        <v>1.4E-2</v>
      </c>
      <c r="F116" s="81">
        <v>37.261379999999981</v>
      </c>
      <c r="G116" s="131">
        <v>0</v>
      </c>
      <c r="H116" s="15">
        <f t="shared" ref="H116:H130" si="12">SUM(E116*G116)</f>
        <v>0</v>
      </c>
      <c r="I116" s="71">
        <f t="shared" ref="I116:I130" si="13">SUM(F116*G116)</f>
        <v>0</v>
      </c>
      <c r="J116" s="7"/>
    </row>
    <row r="117" spans="2:10" s="9" customFormat="1" ht="15.6" customHeight="1">
      <c r="B117" s="177"/>
      <c r="C117" s="13" t="s">
        <v>117</v>
      </c>
      <c r="D117" s="14" t="s">
        <v>118</v>
      </c>
      <c r="E117" s="15">
        <v>3.1E-2</v>
      </c>
      <c r="F117" s="81">
        <v>82.258810000000011</v>
      </c>
      <c r="G117" s="131">
        <v>0</v>
      </c>
      <c r="H117" s="15">
        <f t="shared" si="12"/>
        <v>0</v>
      </c>
      <c r="I117" s="71">
        <f t="shared" si="13"/>
        <v>0</v>
      </c>
      <c r="J117" s="7"/>
    </row>
    <row r="118" spans="2:10" s="9" customFormat="1" ht="15.6" customHeight="1">
      <c r="B118" s="177"/>
      <c r="C118" s="13" t="s">
        <v>119</v>
      </c>
      <c r="D118" s="14" t="s">
        <v>120</v>
      </c>
      <c r="E118" s="15">
        <v>0.08</v>
      </c>
      <c r="F118" s="81">
        <v>212.35278999999997</v>
      </c>
      <c r="G118" s="131">
        <v>0</v>
      </c>
      <c r="H118" s="15">
        <f t="shared" si="12"/>
        <v>0</v>
      </c>
      <c r="I118" s="71">
        <f t="shared" si="13"/>
        <v>0</v>
      </c>
      <c r="J118" s="7"/>
    </row>
    <row r="119" spans="2:10" s="9" customFormat="1" ht="15.6" customHeight="1">
      <c r="B119" s="177"/>
      <c r="C119" s="13" t="s">
        <v>121</v>
      </c>
      <c r="D119" s="14" t="s">
        <v>122</v>
      </c>
      <c r="E119" s="15">
        <v>2.9000000000000001E-2</v>
      </c>
      <c r="F119" s="81">
        <v>76.882790000000014</v>
      </c>
      <c r="G119" s="131">
        <v>0</v>
      </c>
      <c r="H119" s="15">
        <f t="shared" si="12"/>
        <v>0</v>
      </c>
      <c r="I119" s="71">
        <f t="shared" si="13"/>
        <v>0</v>
      </c>
      <c r="J119" s="7"/>
    </row>
    <row r="120" spans="2:10" s="9" customFormat="1" ht="15.6" customHeight="1">
      <c r="B120" s="177"/>
      <c r="C120" s="13" t="s">
        <v>123</v>
      </c>
      <c r="D120" s="14" t="s">
        <v>124</v>
      </c>
      <c r="E120" s="15">
        <v>0.06</v>
      </c>
      <c r="F120" s="81">
        <v>159.60505000000001</v>
      </c>
      <c r="G120" s="131">
        <v>0</v>
      </c>
      <c r="H120" s="15">
        <f t="shared" si="12"/>
        <v>0</v>
      </c>
      <c r="I120" s="71">
        <f t="shared" si="13"/>
        <v>0</v>
      </c>
      <c r="J120" s="7"/>
    </row>
    <row r="121" spans="2:10" s="9" customFormat="1" ht="15.6" customHeight="1">
      <c r="B121" s="177"/>
      <c r="C121" s="13" t="s">
        <v>125</v>
      </c>
      <c r="D121" s="14" t="s">
        <v>126</v>
      </c>
      <c r="E121" s="15">
        <v>9.2999999999999999E-2</v>
      </c>
      <c r="F121" s="81">
        <v>247.70332999999994</v>
      </c>
      <c r="G121" s="131">
        <v>0</v>
      </c>
      <c r="H121" s="15">
        <f t="shared" si="12"/>
        <v>0</v>
      </c>
      <c r="I121" s="71">
        <f t="shared" si="13"/>
        <v>0</v>
      </c>
      <c r="J121" s="7"/>
    </row>
    <row r="122" spans="2:10" s="9" customFormat="1" ht="15.6" customHeight="1">
      <c r="B122" s="177"/>
      <c r="C122" s="13" t="s">
        <v>127</v>
      </c>
      <c r="D122" s="14" t="s">
        <v>128</v>
      </c>
      <c r="E122" s="15">
        <v>0.17699999999999999</v>
      </c>
      <c r="F122" s="81">
        <v>472.36250000000001</v>
      </c>
      <c r="G122" s="131">
        <v>0</v>
      </c>
      <c r="H122" s="15">
        <f t="shared" si="12"/>
        <v>0</v>
      </c>
      <c r="I122" s="71">
        <f t="shared" si="13"/>
        <v>0</v>
      </c>
      <c r="J122" s="7"/>
    </row>
    <row r="123" spans="2:10" s="9" customFormat="1" ht="15.6" customHeight="1">
      <c r="B123" s="177"/>
      <c r="C123" s="13" t="s">
        <v>129</v>
      </c>
      <c r="D123" s="14" t="s">
        <v>130</v>
      </c>
      <c r="E123" s="15">
        <v>0.17699999999999999</v>
      </c>
      <c r="F123" s="81">
        <v>472.36250000000001</v>
      </c>
      <c r="G123" s="131">
        <v>0</v>
      </c>
      <c r="H123" s="15">
        <f t="shared" si="12"/>
        <v>0</v>
      </c>
      <c r="I123" s="71">
        <f t="shared" si="13"/>
        <v>0</v>
      </c>
      <c r="J123" s="7"/>
    </row>
    <row r="124" spans="2:10" s="9" customFormat="1" ht="15.6" customHeight="1">
      <c r="B124" s="177"/>
      <c r="C124" s="13" t="s">
        <v>131</v>
      </c>
      <c r="D124" s="14" t="s">
        <v>132</v>
      </c>
      <c r="E124" s="15">
        <v>2.7E-2</v>
      </c>
      <c r="F124" s="81">
        <v>71.535289999999975</v>
      </c>
      <c r="G124" s="131">
        <v>0</v>
      </c>
      <c r="H124" s="15">
        <f t="shared" si="12"/>
        <v>0</v>
      </c>
      <c r="I124" s="71">
        <f t="shared" si="13"/>
        <v>0</v>
      </c>
      <c r="J124" s="7"/>
    </row>
    <row r="125" spans="2:10" s="9" customFormat="1" ht="15.6" customHeight="1">
      <c r="B125" s="177"/>
      <c r="C125" s="13" t="s">
        <v>133</v>
      </c>
      <c r="D125" s="14" t="s">
        <v>134</v>
      </c>
      <c r="E125" s="15">
        <v>9.9000000000000005E-2</v>
      </c>
      <c r="F125" s="81">
        <v>262.68346000000003</v>
      </c>
      <c r="G125" s="131">
        <v>0</v>
      </c>
      <c r="H125" s="15">
        <f t="shared" si="12"/>
        <v>0</v>
      </c>
      <c r="I125" s="71">
        <f t="shared" si="13"/>
        <v>0</v>
      </c>
      <c r="J125" s="7"/>
    </row>
    <row r="126" spans="2:10" s="9" customFormat="1" ht="15.6" customHeight="1">
      <c r="B126" s="177"/>
      <c r="C126" s="13" t="s">
        <v>153</v>
      </c>
      <c r="D126" s="14" t="s">
        <v>154</v>
      </c>
      <c r="E126" s="15">
        <v>1.7000000000000001E-2</v>
      </c>
      <c r="F126" s="81">
        <v>45.161419999999993</v>
      </c>
      <c r="G126" s="131">
        <v>0</v>
      </c>
      <c r="H126" s="15">
        <f t="shared" si="12"/>
        <v>0</v>
      </c>
      <c r="I126" s="71">
        <f t="shared" si="13"/>
        <v>0</v>
      </c>
      <c r="J126" s="7"/>
    </row>
    <row r="127" spans="2:10" s="9" customFormat="1" ht="15.6" customHeight="1">
      <c r="B127" s="177"/>
      <c r="C127" s="134">
        <v>521</v>
      </c>
      <c r="D127" s="14" t="s">
        <v>369</v>
      </c>
      <c r="E127" s="132">
        <v>7.0999999999999994E-2</v>
      </c>
      <c r="F127" s="81">
        <v>188.17496</v>
      </c>
      <c r="G127" s="131">
        <v>0</v>
      </c>
      <c r="H127" s="15">
        <f t="shared" si="12"/>
        <v>0</v>
      </c>
      <c r="I127" s="71">
        <f t="shared" si="13"/>
        <v>0</v>
      </c>
      <c r="J127" s="7"/>
    </row>
    <row r="128" spans="2:10" s="9" customFormat="1" ht="15.6" customHeight="1">
      <c r="B128" s="177"/>
      <c r="C128" s="134">
        <v>522</v>
      </c>
      <c r="D128" s="14" t="s">
        <v>370</v>
      </c>
      <c r="E128" s="132">
        <v>7.0999999999999994E-2</v>
      </c>
      <c r="F128" s="81">
        <v>188.17496</v>
      </c>
      <c r="G128" s="131">
        <v>0</v>
      </c>
      <c r="H128" s="15">
        <f t="shared" si="12"/>
        <v>0</v>
      </c>
      <c r="I128" s="71">
        <f t="shared" si="13"/>
        <v>0</v>
      </c>
      <c r="J128" s="7"/>
    </row>
    <row r="129" spans="2:10" s="9" customFormat="1" ht="15.6" customHeight="1">
      <c r="B129" s="177"/>
      <c r="C129" s="134">
        <v>523</v>
      </c>
      <c r="D129" s="14" t="s">
        <v>371</v>
      </c>
      <c r="E129" s="132">
        <v>6.2E-2</v>
      </c>
      <c r="F129" s="81">
        <v>164.33937</v>
      </c>
      <c r="G129" s="131">
        <v>0</v>
      </c>
      <c r="H129" s="15">
        <f t="shared" si="12"/>
        <v>0</v>
      </c>
      <c r="I129" s="71">
        <f t="shared" si="13"/>
        <v>0</v>
      </c>
      <c r="J129" s="7"/>
    </row>
    <row r="130" spans="2:10" s="9" customFormat="1" ht="15.6" customHeight="1">
      <c r="B130" s="178"/>
      <c r="C130" s="134">
        <v>524</v>
      </c>
      <c r="D130" s="133" t="s">
        <v>372</v>
      </c>
      <c r="E130" s="132">
        <v>0.121</v>
      </c>
      <c r="F130" s="81">
        <v>320.7786999999999</v>
      </c>
      <c r="G130" s="131">
        <v>0</v>
      </c>
      <c r="H130" s="15">
        <f t="shared" si="12"/>
        <v>0</v>
      </c>
      <c r="I130" s="71">
        <f t="shared" si="13"/>
        <v>0</v>
      </c>
      <c r="J130" s="7"/>
    </row>
    <row r="131" spans="2:10" s="9" customFormat="1" ht="15.6" customHeight="1" thickBot="1">
      <c r="B131" s="10" t="s">
        <v>6</v>
      </c>
      <c r="C131" s="10" t="s">
        <v>7</v>
      </c>
      <c r="D131" s="21" t="s">
        <v>8</v>
      </c>
      <c r="E131" s="11" t="s">
        <v>0</v>
      </c>
      <c r="F131" s="51"/>
      <c r="G131" s="59" t="s">
        <v>141</v>
      </c>
      <c r="H131" s="58" t="s">
        <v>142</v>
      </c>
      <c r="I131" s="12" t="s">
        <v>143</v>
      </c>
      <c r="J131" s="7"/>
    </row>
    <row r="132" spans="2:10" s="9" customFormat="1" ht="15.6" customHeight="1">
      <c r="B132" s="179" t="s">
        <v>135</v>
      </c>
      <c r="C132" s="13" t="s">
        <v>150</v>
      </c>
      <c r="D132" s="14" t="s">
        <v>151</v>
      </c>
      <c r="E132" s="15">
        <v>4.4999999999999998E-2</v>
      </c>
      <c r="F132" s="83">
        <v>117.7876</v>
      </c>
      <c r="G132" s="131">
        <v>0</v>
      </c>
      <c r="H132" s="15">
        <f>SUM(E132*G132)</f>
        <v>0</v>
      </c>
      <c r="I132" s="71">
        <f>SUM(F132*G132)</f>
        <v>0</v>
      </c>
      <c r="J132" s="7"/>
    </row>
    <row r="133" spans="2:10" s="9" customFormat="1" ht="15.6" customHeight="1">
      <c r="B133" s="177"/>
      <c r="C133" s="13" t="s">
        <v>136</v>
      </c>
      <c r="D133" s="14" t="s">
        <v>137</v>
      </c>
      <c r="E133" s="15">
        <v>0.13300000000000001</v>
      </c>
      <c r="F133" s="81">
        <v>352.20060999999987</v>
      </c>
      <c r="G133" s="131">
        <v>0</v>
      </c>
      <c r="H133" s="15">
        <f>SUM(E133*G133)</f>
        <v>0</v>
      </c>
      <c r="I133" s="71">
        <f>SUM(F133*G133)</f>
        <v>0</v>
      </c>
      <c r="J133" s="7"/>
    </row>
    <row r="134" spans="2:10" s="9" customFormat="1" ht="15.6" customHeight="1">
      <c r="B134" s="177"/>
      <c r="C134" s="13" t="s">
        <v>428</v>
      </c>
      <c r="D134" s="14" t="s">
        <v>429</v>
      </c>
      <c r="E134" s="15">
        <v>7.1999999999999995E-2</v>
      </c>
      <c r="F134" s="81">
        <v>191.00982962962962</v>
      </c>
      <c r="G134" s="131">
        <v>0</v>
      </c>
      <c r="H134" s="15">
        <f>SUM(E134*G134)</f>
        <v>0</v>
      </c>
      <c r="I134" s="71">
        <f>SUM(F134*G134)</f>
        <v>0</v>
      </c>
      <c r="J134" s="7"/>
    </row>
    <row r="135" spans="2:10" s="9" customFormat="1" ht="15.6" customHeight="1">
      <c r="B135" s="10" t="s">
        <v>6</v>
      </c>
      <c r="C135" s="10" t="s">
        <v>7</v>
      </c>
      <c r="D135" s="21" t="s">
        <v>8</v>
      </c>
      <c r="E135" s="11" t="s">
        <v>0</v>
      </c>
      <c r="F135" s="51"/>
      <c r="G135" s="59" t="s">
        <v>141</v>
      </c>
      <c r="H135" s="58" t="s">
        <v>142</v>
      </c>
      <c r="I135" s="12" t="s">
        <v>143</v>
      </c>
      <c r="J135" s="7"/>
    </row>
    <row r="136" spans="2:10" s="9" customFormat="1" ht="15.6" customHeight="1">
      <c r="B136" s="179" t="s">
        <v>430</v>
      </c>
      <c r="C136" s="13" t="s">
        <v>403</v>
      </c>
      <c r="D136" s="14" t="s">
        <v>408</v>
      </c>
      <c r="E136" s="15">
        <v>0.34100000000000003</v>
      </c>
      <c r="F136" s="81">
        <v>904.37948740740717</v>
      </c>
      <c r="G136" s="131">
        <v>0</v>
      </c>
      <c r="H136" s="15">
        <f>SUM(E136*G136)</f>
        <v>0</v>
      </c>
      <c r="I136" s="71">
        <f>SUM(F136*G136)</f>
        <v>0</v>
      </c>
      <c r="J136" s="7"/>
    </row>
    <row r="137" spans="2:10" s="9" customFormat="1" ht="15.6" customHeight="1">
      <c r="B137" s="177"/>
      <c r="C137" s="13" t="s">
        <v>404</v>
      </c>
      <c r="D137" s="14" t="s">
        <v>409</v>
      </c>
      <c r="E137" s="15">
        <v>9.4E-2</v>
      </c>
      <c r="F137" s="91">
        <v>249.25766999999996</v>
      </c>
      <c r="G137" s="131">
        <v>0</v>
      </c>
      <c r="H137" s="15">
        <f>SUM(E137*G137)</f>
        <v>0</v>
      </c>
      <c r="I137" s="71">
        <f>SUM(F137*G137)</f>
        <v>0</v>
      </c>
      <c r="J137" s="7"/>
    </row>
    <row r="138" spans="2:10" s="9" customFormat="1" ht="15.6" customHeight="1">
      <c r="B138" s="177"/>
      <c r="C138" s="13" t="s">
        <v>405</v>
      </c>
      <c r="D138" s="14" t="s">
        <v>410</v>
      </c>
      <c r="E138" s="15">
        <v>8.8999999999999996E-2</v>
      </c>
      <c r="F138" s="82">
        <v>235.99586999999997</v>
      </c>
      <c r="G138" s="131">
        <v>0</v>
      </c>
      <c r="H138" s="15">
        <f>SUM(E138*G138)</f>
        <v>0</v>
      </c>
      <c r="I138" s="71">
        <f>SUM(F138*G138)</f>
        <v>0</v>
      </c>
      <c r="J138" s="7"/>
    </row>
    <row r="139" spans="2:10" s="9" customFormat="1" ht="15.6" customHeight="1">
      <c r="B139" s="177"/>
      <c r="C139" s="13" t="s">
        <v>406</v>
      </c>
      <c r="D139" s="14" t="s">
        <v>411</v>
      </c>
      <c r="E139" s="15">
        <v>9.4E-2</v>
      </c>
      <c r="F139" s="82">
        <v>249.25766999999996</v>
      </c>
      <c r="G139" s="131">
        <v>0</v>
      </c>
      <c r="H139" s="15">
        <f>SUM(E139*G139)</f>
        <v>0</v>
      </c>
      <c r="I139" s="71">
        <f>SUM(F139*G139)</f>
        <v>0</v>
      </c>
      <c r="J139" s="7"/>
    </row>
    <row r="140" spans="2:10" s="9" customFormat="1" ht="15.6" customHeight="1" thickBot="1">
      <c r="B140" s="177"/>
      <c r="C140" s="13" t="s">
        <v>407</v>
      </c>
      <c r="D140" s="14" t="s">
        <v>412</v>
      </c>
      <c r="E140" s="15">
        <v>0.10299999999999999</v>
      </c>
      <c r="F140" s="85">
        <v>273.09325999999993</v>
      </c>
      <c r="G140" s="131">
        <v>0</v>
      </c>
      <c r="H140" s="15">
        <f>SUM(E140*G140)</f>
        <v>0</v>
      </c>
      <c r="I140" s="71">
        <f>SUM(F140*G140)</f>
        <v>0</v>
      </c>
      <c r="J140" s="7"/>
    </row>
    <row r="141" spans="2:10" s="9" customFormat="1" ht="15.6" customHeight="1">
      <c r="B141" s="158"/>
      <c r="C141" s="156"/>
      <c r="D141" s="157"/>
      <c r="E141" s="154"/>
      <c r="F141" s="152"/>
      <c r="G141" s="153"/>
      <c r="H141" s="154"/>
      <c r="I141" s="155"/>
      <c r="J141" s="7"/>
    </row>
    <row r="142" spans="2:10" s="9" customFormat="1" ht="15.6" customHeight="1">
      <c r="B142" s="188" t="s">
        <v>218</v>
      </c>
      <c r="C142" s="188"/>
      <c r="D142" s="188"/>
      <c r="E142" s="188"/>
      <c r="F142" s="188"/>
      <c r="G142" s="188"/>
      <c r="H142" s="188"/>
      <c r="I142" s="188"/>
      <c r="J142" s="7"/>
    </row>
    <row r="143" spans="2:10" s="9" customFormat="1" ht="15.6" customHeight="1">
      <c r="B143" s="186" t="s">
        <v>231</v>
      </c>
      <c r="C143" s="186"/>
      <c r="D143" s="186"/>
      <c r="E143" s="186"/>
      <c r="F143" s="186"/>
      <c r="G143" s="186"/>
      <c r="H143" s="186"/>
      <c r="I143" s="186"/>
      <c r="J143" s="7"/>
    </row>
    <row r="144" spans="2:10" s="9" customFormat="1" ht="15.6" customHeight="1">
      <c r="B144" s="10" t="s">
        <v>6</v>
      </c>
      <c r="C144" s="10" t="s">
        <v>7</v>
      </c>
      <c r="D144" s="21" t="s">
        <v>232</v>
      </c>
      <c r="E144" s="16"/>
      <c r="F144" s="60" t="s">
        <v>9</v>
      </c>
      <c r="G144" s="12" t="s">
        <v>141</v>
      </c>
      <c r="H144" s="12"/>
      <c r="I144" s="12" t="s">
        <v>143</v>
      </c>
      <c r="J144" s="7"/>
    </row>
    <row r="145" spans="2:10" s="9" customFormat="1" ht="15.6" customHeight="1">
      <c r="B145" s="196"/>
      <c r="C145" s="19">
        <v>1001</v>
      </c>
      <c r="D145" s="20" t="s">
        <v>156</v>
      </c>
      <c r="E145" s="16"/>
      <c r="F145" s="86">
        <v>15.626153846153844</v>
      </c>
      <c r="G145" s="66">
        <v>0</v>
      </c>
      <c r="H145" s="12"/>
      <c r="I145" s="95">
        <f>SUM(F145*G145)</f>
        <v>0</v>
      </c>
      <c r="J145" s="7"/>
    </row>
    <row r="146" spans="2:10" s="9" customFormat="1" ht="15.6" customHeight="1">
      <c r="B146" s="196"/>
      <c r="C146" s="19">
        <v>1004</v>
      </c>
      <c r="D146" s="20" t="s">
        <v>431</v>
      </c>
      <c r="E146" s="16"/>
      <c r="F146" s="86">
        <v>75.51384615384616</v>
      </c>
      <c r="G146" s="66">
        <v>0</v>
      </c>
      <c r="H146" s="12"/>
      <c r="I146" s="95">
        <f>SUM(F146*G146)</f>
        <v>0</v>
      </c>
      <c r="J146" s="7"/>
    </row>
    <row r="147" spans="2:10" s="9" customFormat="1" ht="15.6" customHeight="1">
      <c r="B147" s="196"/>
      <c r="C147" s="19">
        <v>9093</v>
      </c>
      <c r="D147" s="20" t="s">
        <v>432</v>
      </c>
      <c r="E147" s="16"/>
      <c r="F147" s="86">
        <v>80.823076923076925</v>
      </c>
      <c r="G147" s="66">
        <v>0</v>
      </c>
      <c r="H147" s="12"/>
      <c r="I147" s="95">
        <f>SUM(F147*G147)</f>
        <v>0</v>
      </c>
      <c r="J147" s="7"/>
    </row>
    <row r="148" spans="2:10" s="9" customFormat="1" ht="15.6" customHeight="1">
      <c r="B148" s="196"/>
      <c r="C148" s="19">
        <v>1008</v>
      </c>
      <c r="D148" s="20" t="s">
        <v>157</v>
      </c>
      <c r="E148" s="16"/>
      <c r="F148" s="86">
        <v>18.835384615384612</v>
      </c>
      <c r="G148" s="66">
        <v>0</v>
      </c>
      <c r="H148" s="12"/>
      <c r="I148" s="95">
        <f>SUM(F148*G148)</f>
        <v>0</v>
      </c>
      <c r="J148" s="7"/>
    </row>
    <row r="149" spans="2:10" s="9" customFormat="1" ht="15.6" customHeight="1">
      <c r="B149" s="197"/>
      <c r="C149" s="151">
        <v>1148</v>
      </c>
      <c r="D149" s="97" t="s">
        <v>415</v>
      </c>
      <c r="E149" s="16"/>
      <c r="F149" s="86">
        <v>1.6046153846153848</v>
      </c>
      <c r="G149" s="66">
        <v>0</v>
      </c>
      <c r="H149" s="12"/>
      <c r="I149" s="95">
        <f>SUM(F149*G149)</f>
        <v>0</v>
      </c>
      <c r="J149" s="7"/>
    </row>
    <row r="150" spans="2:10" s="9" customFormat="1" ht="15.6" customHeight="1">
      <c r="B150" s="10" t="s">
        <v>6</v>
      </c>
      <c r="C150" s="10" t="s">
        <v>7</v>
      </c>
      <c r="D150" s="21" t="s">
        <v>232</v>
      </c>
      <c r="E150" s="16"/>
      <c r="F150" s="60" t="s">
        <v>9</v>
      </c>
      <c r="G150" s="59" t="s">
        <v>141</v>
      </c>
      <c r="H150" s="12"/>
      <c r="I150" s="12" t="s">
        <v>143</v>
      </c>
    </row>
    <row r="151" spans="2:10" s="9" customFormat="1" ht="15.6" customHeight="1">
      <c r="B151" s="195" t="s">
        <v>158</v>
      </c>
      <c r="C151" s="19">
        <v>1100</v>
      </c>
      <c r="D151" s="20" t="s">
        <v>159</v>
      </c>
      <c r="E151" s="16"/>
      <c r="F151" s="86">
        <v>10.144615384615385</v>
      </c>
      <c r="G151" s="66">
        <v>0</v>
      </c>
      <c r="H151" s="12"/>
      <c r="I151" s="95">
        <f>SUM(F151*G151)</f>
        <v>0</v>
      </c>
    </row>
    <row r="152" spans="2:10" s="9" customFormat="1" ht="15.6" customHeight="1">
      <c r="B152" s="196"/>
      <c r="C152" s="19">
        <v>1106</v>
      </c>
      <c r="D152" s="20" t="s">
        <v>160</v>
      </c>
      <c r="E152" s="16"/>
      <c r="F152" s="86">
        <v>3.22</v>
      </c>
      <c r="G152" s="66">
        <v>0</v>
      </c>
      <c r="H152" s="12"/>
      <c r="I152" s="95">
        <f>SUM(F152*G152)</f>
        <v>0</v>
      </c>
    </row>
    <row r="153" spans="2:10" s="9" customFormat="1" ht="18" customHeight="1">
      <c r="B153" s="196"/>
      <c r="C153" s="19">
        <v>1139</v>
      </c>
      <c r="D153" s="98" t="s">
        <v>374</v>
      </c>
      <c r="E153" s="16"/>
      <c r="F153" s="87">
        <v>1.7230769230769232</v>
      </c>
      <c r="G153" s="66">
        <v>0</v>
      </c>
      <c r="H153" s="12"/>
      <c r="I153" s="95">
        <f>SUM(F153*G153)</f>
        <v>0</v>
      </c>
    </row>
    <row r="154" spans="2:10" s="9" customFormat="1" ht="18" customHeight="1">
      <c r="B154" s="196"/>
      <c r="C154" s="19">
        <v>1143</v>
      </c>
      <c r="D154" s="98" t="s">
        <v>373</v>
      </c>
      <c r="E154" s="16"/>
      <c r="F154" s="86">
        <v>1.6046153846153848</v>
      </c>
      <c r="G154" s="66">
        <v>0</v>
      </c>
      <c r="H154" s="12"/>
      <c r="I154" s="95">
        <f>SUM(F154*G154)</f>
        <v>0</v>
      </c>
    </row>
    <row r="155" spans="2:10" s="9" customFormat="1" ht="15.6" customHeight="1">
      <c r="B155" s="196"/>
      <c r="C155" s="19">
        <v>1147</v>
      </c>
      <c r="D155" s="99" t="s">
        <v>416</v>
      </c>
      <c r="E155" s="16"/>
      <c r="F155" s="86">
        <v>2.1</v>
      </c>
      <c r="G155" s="66">
        <v>0</v>
      </c>
      <c r="H155" s="12"/>
      <c r="I155" s="95">
        <f>SUM(F155*G155)</f>
        <v>0</v>
      </c>
    </row>
    <row r="156" spans="2:10" s="9" customFormat="1" ht="15.6" customHeight="1">
      <c r="B156" s="10" t="s">
        <v>6</v>
      </c>
      <c r="C156" s="10" t="s">
        <v>7</v>
      </c>
      <c r="D156" s="21" t="s">
        <v>232</v>
      </c>
      <c r="E156" s="16"/>
      <c r="F156" s="60" t="s">
        <v>9</v>
      </c>
      <c r="G156" s="59" t="s">
        <v>141</v>
      </c>
      <c r="H156" s="12"/>
      <c r="I156" s="12" t="s">
        <v>143</v>
      </c>
    </row>
    <row r="157" spans="2:10" s="9" customFormat="1" ht="15.6" customHeight="1">
      <c r="B157" s="189" t="s">
        <v>215</v>
      </c>
      <c r="C157" s="19">
        <v>1201</v>
      </c>
      <c r="D157" s="20" t="s">
        <v>161</v>
      </c>
      <c r="E157" s="16"/>
      <c r="F157" s="86">
        <v>62.79538461538462</v>
      </c>
      <c r="G157" s="66">
        <v>0</v>
      </c>
      <c r="H157" s="12"/>
      <c r="I157" s="95">
        <f t="shared" ref="I157:I168" si="14">SUM(F157*G157)</f>
        <v>0</v>
      </c>
    </row>
    <row r="158" spans="2:10" s="9" customFormat="1" ht="15.6" customHeight="1">
      <c r="B158" s="189"/>
      <c r="C158" s="19">
        <v>1202</v>
      </c>
      <c r="D158" s="20" t="s">
        <v>281</v>
      </c>
      <c r="E158" s="16"/>
      <c r="F158" s="86">
        <v>7.1723076923076929</v>
      </c>
      <c r="G158" s="66">
        <v>0</v>
      </c>
      <c r="H158" s="12"/>
      <c r="I158" s="95">
        <f t="shared" si="14"/>
        <v>0</v>
      </c>
    </row>
    <row r="159" spans="2:10" s="9" customFormat="1" ht="15.6" customHeight="1">
      <c r="B159" s="189"/>
      <c r="C159" s="19">
        <v>1204</v>
      </c>
      <c r="D159" s="20" t="s">
        <v>282</v>
      </c>
      <c r="E159" s="16"/>
      <c r="F159" s="86">
        <v>2.5738461538461541</v>
      </c>
      <c r="G159" s="66">
        <v>0</v>
      </c>
      <c r="H159" s="12"/>
      <c r="I159" s="95">
        <f t="shared" si="14"/>
        <v>0</v>
      </c>
    </row>
    <row r="160" spans="2:10" s="9" customFormat="1" ht="15.6" customHeight="1">
      <c r="B160" s="189"/>
      <c r="C160" s="19">
        <v>1210</v>
      </c>
      <c r="D160" s="20" t="s">
        <v>162</v>
      </c>
      <c r="E160" s="16"/>
      <c r="F160" s="86">
        <v>100.95076923076921</v>
      </c>
      <c r="G160" s="66">
        <v>0</v>
      </c>
      <c r="H160" s="12"/>
      <c r="I160" s="95">
        <f t="shared" si="14"/>
        <v>0</v>
      </c>
    </row>
    <row r="161" spans="2:9" s="9" customFormat="1" ht="15.6" customHeight="1">
      <c r="B161" s="189"/>
      <c r="C161" s="151">
        <v>1222</v>
      </c>
      <c r="D161" s="20" t="s">
        <v>283</v>
      </c>
      <c r="E161" s="16"/>
      <c r="F161" s="86">
        <v>7.1723076923076929</v>
      </c>
      <c r="G161" s="66">
        <v>0</v>
      </c>
      <c r="H161" s="12"/>
      <c r="I161" s="95">
        <f t="shared" si="14"/>
        <v>0</v>
      </c>
    </row>
    <row r="162" spans="2:9" s="9" customFormat="1" ht="15.6" customHeight="1">
      <c r="B162" s="189"/>
      <c r="C162" s="151">
        <v>1224</v>
      </c>
      <c r="D162" s="20" t="s">
        <v>284</v>
      </c>
      <c r="E162" s="16"/>
      <c r="F162" s="86">
        <v>2.5738461538461541</v>
      </c>
      <c r="G162" s="66">
        <v>0</v>
      </c>
      <c r="H162" s="12"/>
      <c r="I162" s="95">
        <f t="shared" si="14"/>
        <v>0</v>
      </c>
    </row>
    <row r="163" spans="2:9" s="9" customFormat="1" ht="15.6" customHeight="1">
      <c r="B163" s="189"/>
      <c r="C163" s="200">
        <v>1502</v>
      </c>
      <c r="D163" s="20" t="s">
        <v>163</v>
      </c>
      <c r="E163" s="16"/>
      <c r="F163" s="86">
        <v>78.249230769230763</v>
      </c>
      <c r="G163" s="66">
        <v>0</v>
      </c>
      <c r="H163" s="12"/>
      <c r="I163" s="95">
        <f t="shared" si="14"/>
        <v>0</v>
      </c>
    </row>
    <row r="164" spans="2:9" s="9" customFormat="1" ht="15.6" customHeight="1">
      <c r="B164" s="189"/>
      <c r="C164" s="201"/>
      <c r="D164" s="20" t="s">
        <v>164</v>
      </c>
      <c r="E164" s="16"/>
      <c r="F164" s="86">
        <v>156.49846153846153</v>
      </c>
      <c r="G164" s="66">
        <v>0</v>
      </c>
      <c r="H164" s="12"/>
      <c r="I164" s="95">
        <f t="shared" si="14"/>
        <v>0</v>
      </c>
    </row>
    <row r="165" spans="2:9" s="9" customFormat="1" ht="15.6" customHeight="1">
      <c r="B165" s="189"/>
      <c r="C165" s="202"/>
      <c r="D165" s="20" t="s">
        <v>165</v>
      </c>
      <c r="E165" s="16"/>
      <c r="F165" s="86">
        <v>234.75846153846157</v>
      </c>
      <c r="G165" s="66">
        <v>0</v>
      </c>
      <c r="H165" s="12"/>
      <c r="I165" s="95">
        <f t="shared" si="14"/>
        <v>0</v>
      </c>
    </row>
    <row r="166" spans="2:9" s="9" customFormat="1" ht="15.6" customHeight="1">
      <c r="B166" s="189"/>
      <c r="C166" s="19">
        <v>1505</v>
      </c>
      <c r="D166" s="20" t="s">
        <v>166</v>
      </c>
      <c r="E166" s="16"/>
      <c r="F166" s="86">
        <v>672.81846153846152</v>
      </c>
      <c r="G166" s="66">
        <v>0</v>
      </c>
      <c r="H166" s="12"/>
      <c r="I166" s="95">
        <f t="shared" si="14"/>
        <v>0</v>
      </c>
    </row>
    <row r="167" spans="2:9" s="9" customFormat="1" ht="15.6" customHeight="1">
      <c r="B167" s="189"/>
      <c r="C167" s="19">
        <v>1536</v>
      </c>
      <c r="D167" s="20" t="s">
        <v>167</v>
      </c>
      <c r="E167" s="16"/>
      <c r="F167" s="86">
        <v>788.57692307692309</v>
      </c>
      <c r="G167" s="66">
        <v>0</v>
      </c>
      <c r="H167" s="12"/>
      <c r="I167" s="95">
        <f t="shared" si="14"/>
        <v>0</v>
      </c>
    </row>
    <row r="168" spans="2:9" s="9" customFormat="1" ht="15.6" customHeight="1" thickBot="1">
      <c r="B168" s="189"/>
      <c r="C168" s="19">
        <v>1301</v>
      </c>
      <c r="D168" s="20" t="s">
        <v>168</v>
      </c>
      <c r="E168" s="16"/>
      <c r="F168" s="88">
        <v>62.563199999999995</v>
      </c>
      <c r="G168" s="66">
        <v>0</v>
      </c>
      <c r="H168" s="12"/>
      <c r="I168" s="95">
        <f t="shared" si="14"/>
        <v>0</v>
      </c>
    </row>
    <row r="169" spans="2:9" s="9" customFormat="1" ht="15.6" customHeight="1">
      <c r="B169" s="10" t="s">
        <v>6</v>
      </c>
      <c r="C169" s="10" t="s">
        <v>7</v>
      </c>
      <c r="D169" s="21" t="s">
        <v>232</v>
      </c>
      <c r="E169" s="16"/>
      <c r="F169" s="60" t="s">
        <v>9</v>
      </c>
      <c r="G169" s="59" t="s">
        <v>141</v>
      </c>
      <c r="H169" s="12"/>
      <c r="I169" s="12" t="s">
        <v>143</v>
      </c>
    </row>
    <row r="170" spans="2:9" s="9" customFormat="1" ht="15.6" customHeight="1">
      <c r="B170" s="192" t="s">
        <v>216</v>
      </c>
      <c r="C170" s="19">
        <v>1212</v>
      </c>
      <c r="D170" s="20" t="s">
        <v>285</v>
      </c>
      <c r="E170" s="16"/>
      <c r="F170" s="101">
        <v>0.01</v>
      </c>
      <c r="G170" s="66">
        <v>0</v>
      </c>
      <c r="H170" s="12"/>
      <c r="I170" s="95">
        <f>SUM(F170*G170)</f>
        <v>0</v>
      </c>
    </row>
    <row r="171" spans="2:9" s="9" customFormat="1" ht="15.6" customHeight="1">
      <c r="B171" s="192"/>
      <c r="C171" s="19">
        <v>1223</v>
      </c>
      <c r="D171" s="20" t="s">
        <v>286</v>
      </c>
      <c r="E171" s="16"/>
      <c r="F171" s="101">
        <v>0.01</v>
      </c>
      <c r="G171" s="66">
        <v>0</v>
      </c>
      <c r="H171" s="12"/>
      <c r="I171" s="95">
        <f>SUM(F171*G171)</f>
        <v>0</v>
      </c>
    </row>
    <row r="172" spans="2:9" s="9" customFormat="1" ht="15.6" customHeight="1">
      <c r="B172" s="192"/>
      <c r="C172" s="19">
        <v>1537</v>
      </c>
      <c r="D172" s="20" t="s">
        <v>169</v>
      </c>
      <c r="E172" s="16"/>
      <c r="F172" s="101">
        <v>0.01</v>
      </c>
      <c r="G172" s="66">
        <v>0</v>
      </c>
      <c r="H172" s="12"/>
      <c r="I172" s="95">
        <f>SUM(F172*G172)</f>
        <v>0</v>
      </c>
    </row>
    <row r="173" spans="2:9" s="9" customFormat="1" ht="15.6" customHeight="1">
      <c r="B173" s="10" t="s">
        <v>6</v>
      </c>
      <c r="C173" s="10" t="s">
        <v>7</v>
      </c>
      <c r="D173" s="21" t="s">
        <v>232</v>
      </c>
      <c r="E173" s="16"/>
      <c r="F173" s="60" t="s">
        <v>9</v>
      </c>
      <c r="G173" s="59" t="s">
        <v>141</v>
      </c>
      <c r="H173" s="12"/>
      <c r="I173" s="12" t="s">
        <v>143</v>
      </c>
    </row>
    <row r="174" spans="2:9" s="9" customFormat="1" ht="15.6" customHeight="1">
      <c r="B174" s="196"/>
      <c r="C174" s="19">
        <v>1503</v>
      </c>
      <c r="D174" s="20" t="s">
        <v>170</v>
      </c>
      <c r="E174" s="16"/>
      <c r="F174" s="86">
        <v>1690.9738461538464</v>
      </c>
      <c r="G174" s="66">
        <v>0</v>
      </c>
      <c r="H174" s="12"/>
      <c r="I174" s="95">
        <f t="shared" ref="I174:I195" si="15">SUM(F174*G174)</f>
        <v>0</v>
      </c>
    </row>
    <row r="175" spans="2:9" s="9" customFormat="1" ht="15.6" customHeight="1">
      <c r="B175" s="196"/>
      <c r="C175" s="19">
        <v>1508</v>
      </c>
      <c r="D175" s="20" t="s">
        <v>171</v>
      </c>
      <c r="E175" s="16"/>
      <c r="F175" s="86">
        <v>900</v>
      </c>
      <c r="G175" s="66">
        <v>0</v>
      </c>
      <c r="H175" s="12"/>
      <c r="I175" s="95">
        <f t="shared" si="15"/>
        <v>0</v>
      </c>
    </row>
    <row r="176" spans="2:9" s="9" customFormat="1" ht="15.6" customHeight="1">
      <c r="B176" s="196"/>
      <c r="C176" s="19">
        <v>1509</v>
      </c>
      <c r="D176" s="20" t="s">
        <v>375</v>
      </c>
      <c r="E176" s="16"/>
      <c r="F176" s="86">
        <v>900</v>
      </c>
      <c r="G176" s="66">
        <v>0</v>
      </c>
      <c r="H176" s="12"/>
      <c r="I176" s="95">
        <f t="shared" si="15"/>
        <v>0</v>
      </c>
    </row>
    <row r="177" spans="2:9" s="9" customFormat="1" ht="15.6" customHeight="1">
      <c r="B177" s="196"/>
      <c r="C177" s="19">
        <v>1510</v>
      </c>
      <c r="D177" s="20" t="s">
        <v>172</v>
      </c>
      <c r="E177" s="16"/>
      <c r="F177" s="86">
        <v>900</v>
      </c>
      <c r="G177" s="66">
        <v>0</v>
      </c>
      <c r="H177" s="12"/>
      <c r="I177" s="95">
        <f t="shared" si="15"/>
        <v>0</v>
      </c>
    </row>
    <row r="178" spans="2:9" s="9" customFormat="1" ht="15.6" customHeight="1">
      <c r="B178" s="196"/>
      <c r="C178" s="19">
        <v>1511</v>
      </c>
      <c r="D178" s="20" t="s">
        <v>173</v>
      </c>
      <c r="E178" s="16"/>
      <c r="F178" s="86">
        <v>900</v>
      </c>
      <c r="G178" s="66">
        <v>0</v>
      </c>
      <c r="H178" s="12"/>
      <c r="I178" s="95">
        <f t="shared" si="15"/>
        <v>0</v>
      </c>
    </row>
    <row r="179" spans="2:9" s="9" customFormat="1" ht="15.6" customHeight="1">
      <c r="B179" s="196"/>
      <c r="C179" s="19">
        <v>1512</v>
      </c>
      <c r="D179" s="20" t="s">
        <v>174</v>
      </c>
      <c r="E179" s="16"/>
      <c r="F179" s="86">
        <v>900</v>
      </c>
      <c r="G179" s="66">
        <v>0</v>
      </c>
      <c r="H179" s="12"/>
      <c r="I179" s="95">
        <f t="shared" si="15"/>
        <v>0</v>
      </c>
    </row>
    <row r="180" spans="2:9" s="9" customFormat="1" ht="15.6" customHeight="1">
      <c r="B180" s="196"/>
      <c r="C180" s="19">
        <v>1513</v>
      </c>
      <c r="D180" s="20" t="s">
        <v>175</v>
      </c>
      <c r="E180" s="16"/>
      <c r="F180" s="86">
        <v>900</v>
      </c>
      <c r="G180" s="66">
        <v>0</v>
      </c>
      <c r="H180" s="12"/>
      <c r="I180" s="95">
        <f t="shared" si="15"/>
        <v>0</v>
      </c>
    </row>
    <row r="181" spans="2:9" s="9" customFormat="1" ht="15.6" customHeight="1">
      <c r="B181" s="196"/>
      <c r="C181" s="19">
        <v>1514</v>
      </c>
      <c r="D181" s="20" t="s">
        <v>176</v>
      </c>
      <c r="E181" s="16"/>
      <c r="F181" s="86">
        <v>900</v>
      </c>
      <c r="G181" s="66">
        <v>0</v>
      </c>
      <c r="H181" s="12"/>
      <c r="I181" s="95">
        <f t="shared" si="15"/>
        <v>0</v>
      </c>
    </row>
    <row r="182" spans="2:9" s="9" customFormat="1" ht="15.6" customHeight="1">
      <c r="B182" s="196"/>
      <c r="C182" s="19">
        <v>1515</v>
      </c>
      <c r="D182" s="20" t="s">
        <v>177</v>
      </c>
      <c r="E182" s="16"/>
      <c r="F182" s="86">
        <v>900</v>
      </c>
      <c r="G182" s="66">
        <v>0</v>
      </c>
      <c r="H182" s="12"/>
      <c r="I182" s="95">
        <f t="shared" si="15"/>
        <v>0</v>
      </c>
    </row>
    <row r="183" spans="2:9" s="9" customFormat="1" ht="15.6" customHeight="1">
      <c r="B183" s="196"/>
      <c r="C183" s="19">
        <v>1518</v>
      </c>
      <c r="D183" s="20" t="s">
        <v>448</v>
      </c>
      <c r="E183" s="16"/>
      <c r="F183" s="86">
        <v>900</v>
      </c>
      <c r="G183" s="66">
        <v>0</v>
      </c>
      <c r="H183" s="12"/>
      <c r="I183" s="95">
        <f t="shared" si="15"/>
        <v>0</v>
      </c>
    </row>
    <row r="184" spans="2:9" s="9" customFormat="1" ht="15.6" customHeight="1">
      <c r="B184" s="196"/>
      <c r="C184" s="19">
        <v>1528</v>
      </c>
      <c r="D184" s="20" t="s">
        <v>178</v>
      </c>
      <c r="E184" s="16"/>
      <c r="F184" s="86">
        <v>900</v>
      </c>
      <c r="G184" s="66">
        <v>0</v>
      </c>
      <c r="H184" s="12"/>
      <c r="I184" s="95">
        <f t="shared" si="15"/>
        <v>0</v>
      </c>
    </row>
    <row r="185" spans="2:9" s="9" customFormat="1" ht="15.6" customHeight="1">
      <c r="B185" s="196"/>
      <c r="C185" s="19">
        <v>1532</v>
      </c>
      <c r="D185" s="20" t="s">
        <v>179</v>
      </c>
      <c r="E185" s="16"/>
      <c r="F185" s="86">
        <v>1000</v>
      </c>
      <c r="G185" s="66">
        <v>0</v>
      </c>
      <c r="H185" s="12"/>
      <c r="I185" s="95">
        <f t="shared" si="15"/>
        <v>0</v>
      </c>
    </row>
    <row r="186" spans="2:9" s="9" customFormat="1" ht="15.6" customHeight="1">
      <c r="B186" s="196"/>
      <c r="C186" s="19">
        <v>1533</v>
      </c>
      <c r="D186" s="20" t="s">
        <v>180</v>
      </c>
      <c r="E186" s="16"/>
      <c r="F186" s="86">
        <v>900</v>
      </c>
      <c r="G186" s="66">
        <v>0</v>
      </c>
      <c r="H186" s="12"/>
      <c r="I186" s="95">
        <f t="shared" si="15"/>
        <v>0</v>
      </c>
    </row>
    <row r="187" spans="2:9" s="9" customFormat="1" ht="15.6" customHeight="1">
      <c r="B187" s="196"/>
      <c r="C187" s="19">
        <v>1534</v>
      </c>
      <c r="D187" s="20" t="s">
        <v>181</v>
      </c>
      <c r="E187" s="16"/>
      <c r="F187" s="86">
        <v>900</v>
      </c>
      <c r="G187" s="66">
        <v>0</v>
      </c>
      <c r="H187" s="12"/>
      <c r="I187" s="95">
        <f t="shared" si="15"/>
        <v>0</v>
      </c>
    </row>
    <row r="188" spans="2:9" s="9" customFormat="1" ht="15.6" customHeight="1">
      <c r="B188" s="196"/>
      <c r="C188" s="19">
        <v>1535</v>
      </c>
      <c r="D188" s="20" t="s">
        <v>182</v>
      </c>
      <c r="E188" s="16"/>
      <c r="F188" s="86">
        <v>900</v>
      </c>
      <c r="G188" s="66">
        <v>0</v>
      </c>
      <c r="H188" s="12"/>
      <c r="I188" s="95">
        <f t="shared" si="15"/>
        <v>0</v>
      </c>
    </row>
    <row r="189" spans="2:9" s="9" customFormat="1" ht="15.6" customHeight="1">
      <c r="B189" s="196"/>
      <c r="C189" s="19">
        <v>1539</v>
      </c>
      <c r="D189" s="20" t="s">
        <v>183</v>
      </c>
      <c r="E189" s="16"/>
      <c r="F189" s="86">
        <v>900</v>
      </c>
      <c r="G189" s="66">
        <v>0</v>
      </c>
      <c r="H189" s="12"/>
      <c r="I189" s="95">
        <f t="shared" si="15"/>
        <v>0</v>
      </c>
    </row>
    <row r="190" spans="2:9" s="9" customFormat="1" ht="15.6" customHeight="1">
      <c r="B190" s="196"/>
      <c r="C190" s="19">
        <v>1541</v>
      </c>
      <c r="D190" s="20" t="s">
        <v>376</v>
      </c>
      <c r="E190" s="16"/>
      <c r="F190" s="86">
        <v>900</v>
      </c>
      <c r="G190" s="66">
        <v>0</v>
      </c>
      <c r="H190" s="12"/>
      <c r="I190" s="95">
        <f t="shared" si="15"/>
        <v>0</v>
      </c>
    </row>
    <row r="191" spans="2:9" s="9" customFormat="1" ht="15.6" customHeight="1">
      <c r="B191" s="196"/>
      <c r="C191" s="19">
        <v>1542</v>
      </c>
      <c r="D191" s="20" t="s">
        <v>417</v>
      </c>
      <c r="E191" s="16"/>
      <c r="F191" s="86">
        <v>900</v>
      </c>
      <c r="G191" s="66">
        <v>0</v>
      </c>
      <c r="H191" s="12"/>
      <c r="I191" s="95">
        <f t="shared" si="15"/>
        <v>0</v>
      </c>
    </row>
    <row r="192" spans="2:9" s="9" customFormat="1" ht="15.6" customHeight="1">
      <c r="B192" s="196"/>
      <c r="C192" s="19">
        <v>1543</v>
      </c>
      <c r="D192" s="20" t="s">
        <v>434</v>
      </c>
      <c r="E192" s="16"/>
      <c r="F192" s="86">
        <v>900</v>
      </c>
      <c r="G192" s="66">
        <v>0</v>
      </c>
      <c r="H192" s="12"/>
      <c r="I192" s="95">
        <f t="shared" si="15"/>
        <v>0</v>
      </c>
    </row>
    <row r="193" spans="2:9" s="9" customFormat="1" ht="15.6" customHeight="1">
      <c r="B193" s="196"/>
      <c r="C193" s="19">
        <v>1602</v>
      </c>
      <c r="D193" s="20" t="s">
        <v>433</v>
      </c>
      <c r="E193" s="16"/>
      <c r="F193" s="86">
        <v>17.392307692307689</v>
      </c>
      <c r="G193" s="66">
        <v>0</v>
      </c>
      <c r="H193" s="12"/>
      <c r="I193" s="95">
        <f t="shared" si="15"/>
        <v>0</v>
      </c>
    </row>
    <row r="194" spans="2:9" s="9" customFormat="1" ht="15.6" customHeight="1">
      <c r="B194" s="196"/>
      <c r="C194" s="19">
        <v>7003</v>
      </c>
      <c r="D194" s="20" t="s">
        <v>418</v>
      </c>
      <c r="E194" s="16"/>
      <c r="F194" s="86">
        <v>700</v>
      </c>
      <c r="G194" s="66">
        <v>0</v>
      </c>
      <c r="H194" s="12"/>
      <c r="I194" s="95">
        <f t="shared" si="15"/>
        <v>0</v>
      </c>
    </row>
    <row r="195" spans="2:9" s="9" customFormat="1" ht="15.6" customHeight="1">
      <c r="B195" s="197"/>
      <c r="C195" s="19">
        <v>7009</v>
      </c>
      <c r="D195" s="20" t="s">
        <v>435</v>
      </c>
      <c r="E195" s="16"/>
      <c r="F195" s="86">
        <v>700</v>
      </c>
      <c r="G195" s="66">
        <v>0</v>
      </c>
      <c r="H195" s="12"/>
      <c r="I195" s="95">
        <f t="shared" si="15"/>
        <v>0</v>
      </c>
    </row>
    <row r="196" spans="2:9" s="9" customFormat="1" ht="15.6" customHeight="1">
      <c r="B196" s="10" t="s">
        <v>6</v>
      </c>
      <c r="C196" s="10" t="s">
        <v>7</v>
      </c>
      <c r="D196" s="21" t="s">
        <v>232</v>
      </c>
      <c r="E196" s="16"/>
      <c r="F196" s="60" t="s">
        <v>9</v>
      </c>
      <c r="G196" s="59" t="s">
        <v>141</v>
      </c>
      <c r="H196" s="12"/>
      <c r="I196" s="60" t="s">
        <v>143</v>
      </c>
    </row>
    <row r="197" spans="2:9" s="9" customFormat="1" ht="15.6" customHeight="1">
      <c r="B197" s="195" t="s">
        <v>185</v>
      </c>
      <c r="C197" s="102" t="s">
        <v>186</v>
      </c>
      <c r="D197" s="20" t="s">
        <v>187</v>
      </c>
      <c r="E197" s="16"/>
      <c r="F197" s="86">
        <v>466.4153846153846</v>
      </c>
      <c r="G197" s="66">
        <v>0</v>
      </c>
      <c r="H197" s="12"/>
      <c r="I197" s="95">
        <f t="shared" ref="I197:I205" si="16">SUM(F197*G197)</f>
        <v>0</v>
      </c>
    </row>
    <row r="198" spans="2:9" s="9" customFormat="1" ht="15.6" customHeight="1">
      <c r="B198" s="196"/>
      <c r="C198" s="102" t="s">
        <v>188</v>
      </c>
      <c r="D198" s="20" t="s">
        <v>189</v>
      </c>
      <c r="E198" s="16"/>
      <c r="F198" s="86">
        <v>311.54307692307697</v>
      </c>
      <c r="G198" s="66">
        <v>0</v>
      </c>
      <c r="H198" s="12"/>
      <c r="I198" s="95">
        <f t="shared" si="16"/>
        <v>0</v>
      </c>
    </row>
    <row r="199" spans="2:9" s="9" customFormat="1" ht="15.6" customHeight="1">
      <c r="B199" s="196"/>
      <c r="C199" s="19">
        <v>1608</v>
      </c>
      <c r="D199" s="20" t="s">
        <v>190</v>
      </c>
      <c r="E199" s="16"/>
      <c r="F199" s="86">
        <v>171.45692307692309</v>
      </c>
      <c r="G199" s="66">
        <v>0</v>
      </c>
      <c r="H199" s="12"/>
      <c r="I199" s="95">
        <f t="shared" si="16"/>
        <v>0</v>
      </c>
    </row>
    <row r="200" spans="2:9" s="9" customFormat="1" ht="15.6" customHeight="1">
      <c r="B200" s="196"/>
      <c r="C200" s="19">
        <v>1609</v>
      </c>
      <c r="D200" s="20" t="s">
        <v>191</v>
      </c>
      <c r="E200" s="16"/>
      <c r="F200" s="86">
        <v>186.92153846153843</v>
      </c>
      <c r="G200" s="66">
        <v>0</v>
      </c>
      <c r="H200" s="12"/>
      <c r="I200" s="95">
        <f t="shared" si="16"/>
        <v>0</v>
      </c>
    </row>
    <row r="201" spans="2:9" s="9" customFormat="1" ht="15.6" customHeight="1">
      <c r="B201" s="196"/>
      <c r="C201" s="19">
        <v>1610</v>
      </c>
      <c r="D201" s="20" t="s">
        <v>192</v>
      </c>
      <c r="E201" s="16"/>
      <c r="F201" s="86">
        <v>78.249230769230763</v>
      </c>
      <c r="G201" s="66">
        <v>0</v>
      </c>
      <c r="H201" s="12"/>
      <c r="I201" s="95">
        <f t="shared" si="16"/>
        <v>0</v>
      </c>
    </row>
    <row r="202" spans="2:9" s="9" customFormat="1" ht="15.6" customHeight="1">
      <c r="B202" s="196"/>
      <c r="C202" s="19">
        <v>1611</v>
      </c>
      <c r="D202" s="20" t="s">
        <v>193</v>
      </c>
      <c r="E202" s="16"/>
      <c r="F202" s="86">
        <v>227.00461538461539</v>
      </c>
      <c r="G202" s="66">
        <v>0</v>
      </c>
      <c r="H202" s="12"/>
      <c r="I202" s="95">
        <f t="shared" si="16"/>
        <v>0</v>
      </c>
    </row>
    <row r="203" spans="2:9" s="9" customFormat="1" ht="15.6" customHeight="1">
      <c r="B203" s="196"/>
      <c r="C203" s="19">
        <v>1612</v>
      </c>
      <c r="D203" s="20" t="s">
        <v>194</v>
      </c>
      <c r="E203" s="16"/>
      <c r="F203" s="86">
        <v>156.16461538461539</v>
      </c>
      <c r="G203" s="66">
        <v>0</v>
      </c>
      <c r="H203" s="12"/>
      <c r="I203" s="95">
        <f t="shared" si="16"/>
        <v>0</v>
      </c>
    </row>
    <row r="204" spans="2:9" s="9" customFormat="1" ht="15.6" customHeight="1">
      <c r="B204" s="196"/>
      <c r="C204" s="19">
        <v>1636</v>
      </c>
      <c r="D204" s="20" t="s">
        <v>195</v>
      </c>
      <c r="E204" s="23"/>
      <c r="F204" s="87">
        <v>378.35538461538459</v>
      </c>
      <c r="G204" s="66">
        <v>0</v>
      </c>
      <c r="H204" s="12"/>
      <c r="I204" s="95">
        <f t="shared" si="16"/>
        <v>0</v>
      </c>
    </row>
    <row r="205" spans="2:9" s="9" customFormat="1" ht="15.6" customHeight="1" thickBot="1">
      <c r="B205" s="197"/>
      <c r="C205" s="19">
        <v>1637</v>
      </c>
      <c r="D205" s="20" t="s">
        <v>287</v>
      </c>
      <c r="E205" s="23"/>
      <c r="F205" s="88">
        <v>164.05846153846153</v>
      </c>
      <c r="G205" s="66">
        <v>0</v>
      </c>
      <c r="H205" s="12"/>
      <c r="I205" s="95">
        <f t="shared" si="16"/>
        <v>0</v>
      </c>
    </row>
    <row r="206" spans="2:9" s="9" customFormat="1" ht="15.6" customHeight="1">
      <c r="B206" s="10" t="s">
        <v>6</v>
      </c>
      <c r="C206" s="10" t="s">
        <v>7</v>
      </c>
      <c r="D206" s="21" t="s">
        <v>232</v>
      </c>
      <c r="E206" s="16"/>
      <c r="F206" s="60" t="s">
        <v>9</v>
      </c>
      <c r="G206" s="59" t="s">
        <v>141</v>
      </c>
      <c r="H206" s="12"/>
      <c r="I206" s="12" t="s">
        <v>143</v>
      </c>
    </row>
    <row r="207" spans="2:9" s="9" customFormat="1" ht="15.6" customHeight="1">
      <c r="B207" s="195" t="s">
        <v>280</v>
      </c>
      <c r="C207" s="102" t="s">
        <v>196</v>
      </c>
      <c r="D207" s="20" t="s">
        <v>197</v>
      </c>
      <c r="E207" s="16"/>
      <c r="F207" s="86">
        <v>250</v>
      </c>
      <c r="G207" s="66">
        <v>0</v>
      </c>
      <c r="H207" s="12"/>
      <c r="I207" s="95">
        <f t="shared" ref="I207:I218" si="17">SUM(F207*G207)</f>
        <v>0</v>
      </c>
    </row>
    <row r="208" spans="2:9" s="9" customFormat="1" ht="15.6" customHeight="1">
      <c r="B208" s="196"/>
      <c r="C208" s="102" t="s">
        <v>198</v>
      </c>
      <c r="D208" s="20" t="s">
        <v>88</v>
      </c>
      <c r="E208" s="16"/>
      <c r="F208" s="86">
        <v>250</v>
      </c>
      <c r="G208" s="66">
        <v>0</v>
      </c>
      <c r="H208" s="12"/>
      <c r="I208" s="95">
        <f t="shared" si="17"/>
        <v>0</v>
      </c>
    </row>
    <row r="209" spans="2:9" s="9" customFormat="1" ht="15.6" customHeight="1">
      <c r="B209" s="196"/>
      <c r="C209" s="102" t="s">
        <v>199</v>
      </c>
      <c r="D209" s="20" t="s">
        <v>200</v>
      </c>
      <c r="E209" s="16"/>
      <c r="F209" s="86">
        <v>250</v>
      </c>
      <c r="G209" s="66">
        <v>0</v>
      </c>
      <c r="H209" s="12"/>
      <c r="I209" s="95">
        <f t="shared" si="17"/>
        <v>0</v>
      </c>
    </row>
    <row r="210" spans="2:9" s="9" customFormat="1" ht="15.6" customHeight="1">
      <c r="B210" s="196"/>
      <c r="C210" s="102" t="s">
        <v>201</v>
      </c>
      <c r="D210" s="20" t="s">
        <v>94</v>
      </c>
      <c r="E210" s="16"/>
      <c r="F210" s="86">
        <v>250</v>
      </c>
      <c r="G210" s="66">
        <v>0</v>
      </c>
      <c r="H210" s="12"/>
      <c r="I210" s="95">
        <f t="shared" si="17"/>
        <v>0</v>
      </c>
    </row>
    <row r="211" spans="2:9" s="9" customFormat="1" ht="15.6" customHeight="1">
      <c r="B211" s="196"/>
      <c r="C211" s="102" t="s">
        <v>202</v>
      </c>
      <c r="D211" s="20" t="s">
        <v>203</v>
      </c>
      <c r="E211" s="16"/>
      <c r="F211" s="86">
        <v>250</v>
      </c>
      <c r="G211" s="66">
        <v>0</v>
      </c>
      <c r="H211" s="12"/>
      <c r="I211" s="95">
        <f t="shared" si="17"/>
        <v>0</v>
      </c>
    </row>
    <row r="212" spans="2:9" s="9" customFormat="1" ht="15.6" customHeight="1">
      <c r="B212" s="196"/>
      <c r="C212" s="102" t="s">
        <v>204</v>
      </c>
      <c r="D212" s="20" t="s">
        <v>118</v>
      </c>
      <c r="E212" s="16"/>
      <c r="F212" s="86">
        <v>250</v>
      </c>
      <c r="G212" s="66">
        <v>0</v>
      </c>
      <c r="H212" s="12"/>
      <c r="I212" s="95">
        <f t="shared" si="17"/>
        <v>0</v>
      </c>
    </row>
    <row r="213" spans="2:9" s="9" customFormat="1" ht="15.6" customHeight="1">
      <c r="B213" s="206"/>
      <c r="C213" s="103">
        <v>4001</v>
      </c>
      <c r="D213" s="99" t="s">
        <v>288</v>
      </c>
      <c r="E213" s="16"/>
      <c r="F213" s="86">
        <v>140</v>
      </c>
      <c r="G213" s="66">
        <v>0</v>
      </c>
      <c r="H213" s="12"/>
      <c r="I213" s="95">
        <f t="shared" si="17"/>
        <v>0</v>
      </c>
    </row>
    <row r="214" spans="2:9" s="9" customFormat="1" ht="15.6" customHeight="1">
      <c r="B214" s="206"/>
      <c r="C214" s="103">
        <v>4002</v>
      </c>
      <c r="D214" s="99" t="s">
        <v>289</v>
      </c>
      <c r="E214" s="16"/>
      <c r="F214" s="86">
        <v>140</v>
      </c>
      <c r="G214" s="66">
        <v>0</v>
      </c>
      <c r="H214" s="12"/>
      <c r="I214" s="95">
        <f t="shared" si="17"/>
        <v>0</v>
      </c>
    </row>
    <row r="215" spans="2:9" s="9" customFormat="1" ht="15.6" customHeight="1">
      <c r="B215" s="206"/>
      <c r="C215" s="103">
        <v>4004</v>
      </c>
      <c r="D215" s="99" t="s">
        <v>290</v>
      </c>
      <c r="E215" s="16"/>
      <c r="F215" s="86">
        <v>140</v>
      </c>
      <c r="G215" s="66">
        <v>0</v>
      </c>
      <c r="H215" s="12"/>
      <c r="I215" s="95">
        <f t="shared" si="17"/>
        <v>0</v>
      </c>
    </row>
    <row r="216" spans="2:9" s="9" customFormat="1" ht="15.6" customHeight="1">
      <c r="B216" s="206"/>
      <c r="C216" s="103">
        <v>4006</v>
      </c>
      <c r="D216" s="53" t="s">
        <v>291</v>
      </c>
      <c r="E216" s="16"/>
      <c r="F216" s="86">
        <v>140</v>
      </c>
      <c r="G216" s="66">
        <v>0</v>
      </c>
      <c r="H216" s="12"/>
      <c r="I216" s="95">
        <f t="shared" si="17"/>
        <v>0</v>
      </c>
    </row>
    <row r="217" spans="2:9" s="9" customFormat="1" ht="15.6" customHeight="1">
      <c r="B217" s="206"/>
      <c r="C217" s="103">
        <v>4007</v>
      </c>
      <c r="D217" s="53" t="s">
        <v>292</v>
      </c>
      <c r="E217" s="16"/>
      <c r="F217" s="86">
        <v>140</v>
      </c>
      <c r="G217" s="66">
        <v>0</v>
      </c>
      <c r="H217" s="12"/>
      <c r="I217" s="95">
        <f t="shared" si="17"/>
        <v>0</v>
      </c>
    </row>
    <row r="218" spans="2:9" s="9" customFormat="1" ht="15.6" customHeight="1" thickBot="1">
      <c r="B218" s="207"/>
      <c r="C218" s="103">
        <v>4008</v>
      </c>
      <c r="D218" s="104" t="s">
        <v>293</v>
      </c>
      <c r="E218" s="16"/>
      <c r="F218" s="88">
        <v>140</v>
      </c>
      <c r="G218" s="66">
        <v>0</v>
      </c>
      <c r="H218" s="12"/>
      <c r="I218" s="95">
        <f t="shared" si="17"/>
        <v>0</v>
      </c>
    </row>
    <row r="219" spans="2:9" s="9" customFormat="1" ht="15.6" customHeight="1">
      <c r="B219" s="10" t="s">
        <v>6</v>
      </c>
      <c r="C219" s="52" t="s">
        <v>7</v>
      </c>
      <c r="D219" s="21" t="s">
        <v>232</v>
      </c>
      <c r="E219" s="16"/>
      <c r="F219" s="60" t="s">
        <v>9</v>
      </c>
      <c r="G219" s="59" t="s">
        <v>141</v>
      </c>
      <c r="H219" s="12"/>
      <c r="I219" s="12" t="s">
        <v>143</v>
      </c>
    </row>
    <row r="220" spans="2:9" s="9" customFormat="1" ht="15.6" customHeight="1">
      <c r="B220" s="180" t="s">
        <v>217</v>
      </c>
      <c r="C220" s="19">
        <v>1800</v>
      </c>
      <c r="D220" s="20" t="s">
        <v>184</v>
      </c>
      <c r="E220" s="16"/>
      <c r="F220" s="86">
        <v>2.1</v>
      </c>
      <c r="G220" s="66">
        <v>0</v>
      </c>
      <c r="H220" s="12"/>
      <c r="I220" s="95">
        <f t="shared" ref="I220:I230" si="18">SUM(F220*G220)</f>
        <v>0</v>
      </c>
    </row>
    <row r="221" spans="2:9" s="9" customFormat="1" ht="15.6" customHeight="1">
      <c r="B221" s="181"/>
      <c r="C221" s="102" t="s">
        <v>205</v>
      </c>
      <c r="D221" s="20" t="s">
        <v>206</v>
      </c>
      <c r="E221" s="16"/>
      <c r="F221" s="89">
        <v>31.392307692307693</v>
      </c>
      <c r="G221" s="66">
        <v>0</v>
      </c>
      <c r="H221" s="12"/>
      <c r="I221" s="95">
        <f t="shared" si="18"/>
        <v>0</v>
      </c>
    </row>
    <row r="222" spans="2:9" s="9" customFormat="1" ht="15.6" customHeight="1">
      <c r="B222" s="181"/>
      <c r="C222" s="102" t="s">
        <v>207</v>
      </c>
      <c r="D222" s="20" t="s">
        <v>208</v>
      </c>
      <c r="E222" s="16"/>
      <c r="F222" s="86">
        <v>43.626153846153841</v>
      </c>
      <c r="G222" s="66">
        <v>0</v>
      </c>
      <c r="H222" s="12"/>
      <c r="I222" s="95">
        <f t="shared" si="18"/>
        <v>0</v>
      </c>
    </row>
    <row r="223" spans="2:9" s="9" customFormat="1" ht="15.6" customHeight="1">
      <c r="B223" s="181"/>
      <c r="C223" s="102" t="s">
        <v>209</v>
      </c>
      <c r="D223" s="20" t="s">
        <v>381</v>
      </c>
      <c r="E223" s="16"/>
      <c r="F223" s="86">
        <v>69.709230769230771</v>
      </c>
      <c r="G223" s="66">
        <v>0</v>
      </c>
      <c r="H223" s="12"/>
      <c r="I223" s="95">
        <f t="shared" si="18"/>
        <v>0</v>
      </c>
    </row>
    <row r="224" spans="2:9" s="9" customFormat="1" ht="15.6" customHeight="1">
      <c r="B224" s="181"/>
      <c r="C224" s="102" t="s">
        <v>210</v>
      </c>
      <c r="D224" s="20" t="s">
        <v>380</v>
      </c>
      <c r="E224" s="16"/>
      <c r="F224" s="87">
        <v>54.416923076923084</v>
      </c>
      <c r="G224" s="66">
        <v>0</v>
      </c>
      <c r="H224" s="12"/>
      <c r="I224" s="95">
        <f t="shared" si="18"/>
        <v>0</v>
      </c>
    </row>
    <row r="225" spans="2:9" s="9" customFormat="1" ht="15.6" customHeight="1">
      <c r="B225" s="181"/>
      <c r="C225" s="102" t="s">
        <v>211</v>
      </c>
      <c r="D225" s="20" t="s">
        <v>379</v>
      </c>
      <c r="E225" s="16"/>
      <c r="F225" s="87">
        <v>54.416923076923084</v>
      </c>
      <c r="G225" s="66">
        <v>0</v>
      </c>
      <c r="H225" s="12"/>
      <c r="I225" s="95">
        <f t="shared" si="18"/>
        <v>0</v>
      </c>
    </row>
    <row r="226" spans="2:9" s="9" customFormat="1" ht="15.6" customHeight="1">
      <c r="B226" s="181"/>
      <c r="C226" s="102" t="s">
        <v>212</v>
      </c>
      <c r="D226" s="20" t="s">
        <v>436</v>
      </c>
      <c r="E226" s="16"/>
      <c r="F226" s="87">
        <v>2.5</v>
      </c>
      <c r="G226" s="66">
        <v>0</v>
      </c>
      <c r="H226" s="12"/>
      <c r="I226" s="95">
        <f t="shared" si="18"/>
        <v>0</v>
      </c>
    </row>
    <row r="227" spans="2:9" s="9" customFormat="1" ht="15.6" customHeight="1">
      <c r="B227" s="181"/>
      <c r="C227" s="102" t="s">
        <v>294</v>
      </c>
      <c r="D227" s="98" t="s">
        <v>378</v>
      </c>
      <c r="E227" s="16"/>
      <c r="F227" s="87">
        <v>54.416923076923084</v>
      </c>
      <c r="G227" s="66">
        <v>0</v>
      </c>
      <c r="H227" s="12"/>
      <c r="I227" s="95">
        <f t="shared" si="18"/>
        <v>0</v>
      </c>
    </row>
    <row r="228" spans="2:9" s="9" customFormat="1" ht="15.6" customHeight="1">
      <c r="B228" s="181"/>
      <c r="C228" s="102" t="s">
        <v>295</v>
      </c>
      <c r="D228" s="98" t="s">
        <v>377</v>
      </c>
      <c r="E228" s="16"/>
      <c r="F228" s="87">
        <v>54.416923076923084</v>
      </c>
      <c r="G228" s="66">
        <v>0</v>
      </c>
      <c r="H228" s="12"/>
      <c r="I228" s="95">
        <f t="shared" si="18"/>
        <v>0</v>
      </c>
    </row>
    <row r="229" spans="2:9" s="9" customFormat="1" ht="15.6" customHeight="1">
      <c r="B229" s="181"/>
      <c r="C229" s="102" t="s">
        <v>437</v>
      </c>
      <c r="D229" s="99" t="s">
        <v>439</v>
      </c>
      <c r="E229" s="16"/>
      <c r="F229" s="86">
        <v>3.5</v>
      </c>
      <c r="G229" s="66">
        <v>0</v>
      </c>
      <c r="H229" s="12"/>
      <c r="I229" s="95">
        <f t="shared" si="18"/>
        <v>0</v>
      </c>
    </row>
    <row r="230" spans="2:9" s="9" customFormat="1" ht="15.6" customHeight="1" thickBot="1">
      <c r="B230" s="182"/>
      <c r="C230" s="102" t="s">
        <v>438</v>
      </c>
      <c r="D230" s="105" t="s">
        <v>440</v>
      </c>
      <c r="E230" s="16"/>
      <c r="F230" s="88">
        <v>54.416923076923084</v>
      </c>
      <c r="G230" s="66">
        <v>0</v>
      </c>
      <c r="H230" s="12"/>
      <c r="I230" s="95">
        <f t="shared" si="18"/>
        <v>0</v>
      </c>
    </row>
    <row r="231" spans="2:9" s="9" customFormat="1" ht="15.6" customHeight="1">
      <c r="B231" s="10" t="s">
        <v>6</v>
      </c>
      <c r="C231" s="10" t="s">
        <v>7</v>
      </c>
      <c r="D231" s="21" t="s">
        <v>232</v>
      </c>
      <c r="E231" s="16"/>
      <c r="F231" s="94" t="s">
        <v>9</v>
      </c>
      <c r="G231" s="59" t="s">
        <v>141</v>
      </c>
      <c r="H231" s="12"/>
      <c r="I231" s="12" t="s">
        <v>143</v>
      </c>
    </row>
    <row r="232" spans="2:9" s="9" customFormat="1" ht="15.6" customHeight="1">
      <c r="B232" s="187" t="s">
        <v>213</v>
      </c>
      <c r="C232" s="102" t="s">
        <v>449</v>
      </c>
      <c r="D232" s="20" t="s">
        <v>464</v>
      </c>
      <c r="E232" s="16"/>
      <c r="F232" s="86">
        <v>70</v>
      </c>
      <c r="G232" s="66">
        <v>0</v>
      </c>
      <c r="H232" s="12"/>
      <c r="I232" s="95">
        <f t="shared" ref="I232:I244" si="19">SUM(F232*G232)</f>
        <v>0</v>
      </c>
    </row>
    <row r="233" spans="2:9" s="9" customFormat="1" ht="15.6" customHeight="1">
      <c r="B233" s="187"/>
      <c r="C233" s="102" t="s">
        <v>463</v>
      </c>
      <c r="D233" s="20" t="s">
        <v>465</v>
      </c>
      <c r="E233" s="16"/>
      <c r="F233" s="86">
        <v>70</v>
      </c>
      <c r="G233" s="66">
        <v>0</v>
      </c>
      <c r="H233" s="12"/>
      <c r="I233" s="95">
        <f t="shared" si="19"/>
        <v>0</v>
      </c>
    </row>
    <row r="234" spans="2:9" s="9" customFormat="1" ht="15.6" customHeight="1">
      <c r="B234" s="187"/>
      <c r="C234" s="102" t="s">
        <v>456</v>
      </c>
      <c r="D234" s="20" t="s">
        <v>466</v>
      </c>
      <c r="E234" s="16"/>
      <c r="F234" s="86">
        <v>400</v>
      </c>
      <c r="G234" s="66">
        <v>0</v>
      </c>
      <c r="H234" s="12"/>
      <c r="I234" s="95">
        <f t="shared" si="19"/>
        <v>0</v>
      </c>
    </row>
    <row r="235" spans="2:9" s="9" customFormat="1" ht="15.6" customHeight="1">
      <c r="B235" s="187"/>
      <c r="C235" s="102" t="s">
        <v>474</v>
      </c>
      <c r="D235" s="20" t="s">
        <v>475</v>
      </c>
      <c r="E235" s="16"/>
      <c r="F235" s="86">
        <v>180</v>
      </c>
      <c r="G235" s="66">
        <v>0</v>
      </c>
      <c r="H235" s="12"/>
      <c r="I235" s="95">
        <f t="shared" ref="I235" si="20">SUM(F235*G235)</f>
        <v>0</v>
      </c>
    </row>
    <row r="236" spans="2:9" s="9" customFormat="1" ht="15.6" customHeight="1">
      <c r="B236" s="187"/>
      <c r="C236" s="102" t="s">
        <v>467</v>
      </c>
      <c r="D236" s="20" t="s">
        <v>468</v>
      </c>
      <c r="E236" s="16"/>
      <c r="F236" s="89">
        <v>488.96</v>
      </c>
      <c r="G236" s="66">
        <v>0</v>
      </c>
      <c r="H236" s="12"/>
      <c r="I236" s="95">
        <f t="shared" si="19"/>
        <v>0</v>
      </c>
    </row>
    <row r="237" spans="2:9" s="9" customFormat="1" ht="15.6" customHeight="1">
      <c r="B237" s="187"/>
      <c r="C237" s="19">
        <v>6034</v>
      </c>
      <c r="D237" s="20" t="s">
        <v>214</v>
      </c>
      <c r="E237" s="16"/>
      <c r="F237" s="86">
        <v>80.66</v>
      </c>
      <c r="G237" s="66">
        <v>0</v>
      </c>
      <c r="H237" s="12"/>
      <c r="I237" s="95">
        <f t="shared" si="19"/>
        <v>0</v>
      </c>
    </row>
    <row r="238" spans="2:9" s="9" customFormat="1" ht="15.6" customHeight="1">
      <c r="B238" s="187"/>
      <c r="C238" s="19">
        <v>6051</v>
      </c>
      <c r="D238" s="20" t="s">
        <v>469</v>
      </c>
      <c r="E238" s="16"/>
      <c r="F238" s="86">
        <v>120</v>
      </c>
      <c r="G238" s="66">
        <v>0</v>
      </c>
      <c r="H238" s="12"/>
      <c r="I238" s="95">
        <f t="shared" si="19"/>
        <v>0</v>
      </c>
    </row>
    <row r="239" spans="2:9" s="9" customFormat="1" ht="15.6" customHeight="1">
      <c r="B239" s="187"/>
      <c r="C239" s="19">
        <v>6052</v>
      </c>
      <c r="D239" s="20" t="s">
        <v>473</v>
      </c>
      <c r="E239" s="16"/>
      <c r="F239" s="86">
        <v>550</v>
      </c>
      <c r="G239" s="66">
        <v>0</v>
      </c>
      <c r="H239" s="12"/>
      <c r="I239" s="95">
        <f t="shared" si="19"/>
        <v>0</v>
      </c>
    </row>
    <row r="240" spans="2:9" s="9" customFormat="1" ht="15.6" customHeight="1">
      <c r="B240" s="187"/>
      <c r="C240" s="19">
        <v>6050</v>
      </c>
      <c r="D240" s="20" t="s">
        <v>470</v>
      </c>
      <c r="E240" s="16"/>
      <c r="F240" s="86">
        <v>140</v>
      </c>
      <c r="G240" s="66">
        <v>0</v>
      </c>
      <c r="H240" s="12"/>
      <c r="I240" s="95">
        <f t="shared" si="19"/>
        <v>0</v>
      </c>
    </row>
    <row r="241" spans="2:16" s="9" customFormat="1" ht="15.6" customHeight="1">
      <c r="B241" s="187"/>
      <c r="C241" s="19">
        <v>6057</v>
      </c>
      <c r="D241" s="20" t="s">
        <v>471</v>
      </c>
      <c r="E241" s="16"/>
      <c r="F241" s="86">
        <v>250</v>
      </c>
      <c r="G241" s="66">
        <v>0</v>
      </c>
      <c r="H241" s="12"/>
      <c r="I241" s="95">
        <f t="shared" si="19"/>
        <v>0</v>
      </c>
    </row>
    <row r="242" spans="2:16" s="9" customFormat="1" ht="15.6" customHeight="1">
      <c r="B242" s="187"/>
      <c r="C242" s="102" t="s">
        <v>450</v>
      </c>
      <c r="D242" s="20" t="s">
        <v>419</v>
      </c>
      <c r="E242" s="16"/>
      <c r="F242" s="86">
        <v>51.85</v>
      </c>
      <c r="G242" s="66">
        <v>0</v>
      </c>
      <c r="H242" s="12"/>
      <c r="I242" s="95">
        <f t="shared" si="19"/>
        <v>0</v>
      </c>
    </row>
    <row r="243" spans="2:16" s="9" customFormat="1" ht="15.6" customHeight="1">
      <c r="B243" s="187"/>
      <c r="C243" s="19">
        <v>6019</v>
      </c>
      <c r="D243" s="20" t="s">
        <v>472</v>
      </c>
      <c r="E243" s="16"/>
      <c r="F243" s="86">
        <v>10</v>
      </c>
      <c r="G243" s="66">
        <v>0</v>
      </c>
      <c r="H243" s="12"/>
      <c r="I243" s="95">
        <f t="shared" si="19"/>
        <v>0</v>
      </c>
    </row>
    <row r="244" spans="2:16" s="9" customFormat="1" ht="15.6" customHeight="1" thickBot="1">
      <c r="B244" s="187"/>
      <c r="C244" s="19">
        <v>9087</v>
      </c>
      <c r="D244" s="20" t="s">
        <v>382</v>
      </c>
      <c r="E244" s="16"/>
      <c r="F244" s="88">
        <v>488.96</v>
      </c>
      <c r="G244" s="66">
        <v>0</v>
      </c>
      <c r="H244" s="12"/>
      <c r="I244" s="95">
        <f t="shared" si="19"/>
        <v>0</v>
      </c>
    </row>
    <row r="245" spans="2:16" s="9" customFormat="1" ht="15.6" customHeight="1">
      <c r="B245" s="162"/>
      <c r="C245" s="40"/>
      <c r="D245" s="41"/>
      <c r="E245" s="45"/>
      <c r="F245" s="159"/>
      <c r="G245" s="160"/>
      <c r="H245" s="8"/>
      <c r="I245" s="161"/>
    </row>
    <row r="246" spans="2:16" s="9" customFormat="1" ht="15.6" customHeight="1">
      <c r="B246" s="90"/>
      <c r="C246" s="90"/>
      <c r="D246" s="90"/>
      <c r="E246" s="90"/>
      <c r="F246" s="90"/>
      <c r="G246" s="90"/>
      <c r="H246" s="90"/>
      <c r="I246" s="90"/>
      <c r="K246" s="117" t="s">
        <v>350</v>
      </c>
      <c r="L246" s="121"/>
      <c r="M246" s="120"/>
      <c r="N246" s="115"/>
      <c r="O246" s="50"/>
      <c r="P246" s="119"/>
    </row>
    <row r="247" spans="2:16" s="9" customFormat="1" ht="15.6" customHeight="1">
      <c r="B247" s="90"/>
      <c r="C247" s="90"/>
      <c r="D247" s="90"/>
      <c r="E247" s="90"/>
      <c r="F247" s="90"/>
      <c r="G247" s="90"/>
      <c r="H247" s="90"/>
      <c r="I247" s="90"/>
      <c r="K247" s="117" t="s">
        <v>351</v>
      </c>
      <c r="L247" s="121"/>
      <c r="M247" s="120"/>
      <c r="N247" s="115"/>
      <c r="O247" s="50"/>
      <c r="P247" s="119"/>
    </row>
    <row r="248" spans="2:16" s="9" customFormat="1" ht="15.6" customHeight="1">
      <c r="B248" s="90"/>
      <c r="C248" s="90"/>
      <c r="D248" s="90"/>
      <c r="E248" s="90"/>
      <c r="F248" s="90"/>
      <c r="G248" s="90"/>
      <c r="H248" s="90"/>
      <c r="I248" s="90"/>
      <c r="K248" s="117"/>
      <c r="L248" s="121"/>
      <c r="M248" s="120"/>
      <c r="N248" s="115"/>
      <c r="O248" s="50"/>
      <c r="P248" s="119"/>
    </row>
    <row r="249" spans="2:16" s="9" customFormat="1" ht="16.2" thickBot="1">
      <c r="B249" s="55"/>
      <c r="C249" s="44"/>
      <c r="D249" s="41"/>
      <c r="E249" s="45"/>
      <c r="F249" s="50"/>
      <c r="G249" s="43"/>
      <c r="H249" s="8"/>
      <c r="I249" s="42"/>
      <c r="K249" s="117" t="s">
        <v>222</v>
      </c>
      <c r="L249" s="117" t="s">
        <v>349</v>
      </c>
      <c r="M249" s="116"/>
      <c r="N249" s="116" t="s">
        <v>476</v>
      </c>
      <c r="O249" s="114"/>
      <c r="P249" s="114"/>
    </row>
    <row r="250" spans="2:16" s="9" customFormat="1" ht="15.6" customHeight="1">
      <c r="B250"/>
      <c r="C250"/>
      <c r="D250"/>
      <c r="E250"/>
      <c r="F250" s="22"/>
      <c r="G250" s="204" t="s">
        <v>221</v>
      </c>
      <c r="H250" s="263"/>
      <c r="I250" s="72">
        <f>SUM(I23:I140)</f>
        <v>0</v>
      </c>
      <c r="K250" s="106" t="s">
        <v>227</v>
      </c>
      <c r="L250" s="307">
        <v>600</v>
      </c>
      <c r="M250"/>
      <c r="N250"/>
      <c r="O250"/>
      <c r="P250"/>
    </row>
    <row r="251" spans="2:16" s="9" customFormat="1">
      <c r="B251"/>
      <c r="C251"/>
      <c r="D251"/>
      <c r="E251"/>
      <c r="F251" s="22"/>
      <c r="G251" s="175" t="s">
        <v>233</v>
      </c>
      <c r="H251" s="262"/>
      <c r="I251" s="73">
        <f>SUM(I145:I244)</f>
        <v>0</v>
      </c>
      <c r="K251" s="106" t="s">
        <v>224</v>
      </c>
      <c r="L251" s="307">
        <v>600</v>
      </c>
      <c r="M251"/>
      <c r="N251"/>
      <c r="O251"/>
      <c r="P251"/>
    </row>
    <row r="252" spans="2:16" s="9" customFormat="1" ht="15" thickBot="1">
      <c r="B252"/>
      <c r="C252"/>
      <c r="D252"/>
      <c r="E252"/>
      <c r="F252" s="22"/>
      <c r="G252" s="175" t="s">
        <v>222</v>
      </c>
      <c r="H252" s="260"/>
      <c r="I252" s="74">
        <f>-SUM(I250)*15/85+I250+I251</f>
        <v>0</v>
      </c>
      <c r="K252" s="106" t="s">
        <v>226</v>
      </c>
      <c r="L252" s="307">
        <v>0</v>
      </c>
      <c r="M252"/>
      <c r="N252"/>
      <c r="O252"/>
      <c r="P252"/>
    </row>
    <row r="253" spans="2:16" s="9" customFormat="1" ht="15" thickBot="1">
      <c r="B253"/>
      <c r="C253"/>
      <c r="D253"/>
      <c r="E253"/>
      <c r="F253" s="22"/>
      <c r="G253" s="25" t="s">
        <v>223</v>
      </c>
      <c r="H253" s="77"/>
      <c r="I253" s="75">
        <v>0</v>
      </c>
      <c r="K253" s="110" t="s">
        <v>225</v>
      </c>
      <c r="L253" s="307">
        <v>0</v>
      </c>
      <c r="M253"/>
      <c r="N253"/>
      <c r="O253"/>
      <c r="P253"/>
    </row>
    <row r="254" spans="2:16" s="9" customFormat="1">
      <c r="B254"/>
      <c r="C254"/>
      <c r="D254"/>
      <c r="E254"/>
      <c r="F254" s="22"/>
      <c r="G254" s="175" t="s">
        <v>155</v>
      </c>
      <c r="H254" s="261"/>
      <c r="I254" s="74">
        <f>SUM(I250,I251,I253)*100/115</f>
        <v>0</v>
      </c>
      <c r="K254" t="s">
        <v>301</v>
      </c>
      <c r="L254" s="307">
        <v>180</v>
      </c>
      <c r="M254"/>
      <c r="N254"/>
      <c r="O254"/>
      <c r="P254"/>
    </row>
    <row r="255" spans="2:16" s="9" customFormat="1">
      <c r="B255"/>
      <c r="C255"/>
      <c r="D255"/>
      <c r="E255"/>
      <c r="F255" s="22"/>
      <c r="G255" s="175" t="s">
        <v>387</v>
      </c>
      <c r="H255" s="262"/>
      <c r="I255" s="74">
        <f>SUM(I254)*15/100</f>
        <v>0</v>
      </c>
      <c r="K255" s="106" t="s">
        <v>300</v>
      </c>
      <c r="L255" s="307">
        <v>240</v>
      </c>
      <c r="M255"/>
      <c r="N255"/>
      <c r="O255"/>
      <c r="P255"/>
    </row>
    <row r="256" spans="2:16" s="9" customFormat="1" ht="15" thickBot="1">
      <c r="B256"/>
      <c r="C256"/>
      <c r="D256"/>
      <c r="E256"/>
      <c r="F256" s="22"/>
      <c r="G256" s="294" t="s">
        <v>220</v>
      </c>
      <c r="H256" s="295"/>
      <c r="I256" s="35">
        <f>SUM(H23:H144)</f>
        <v>0</v>
      </c>
      <c r="K256" s="106" t="s">
        <v>302</v>
      </c>
      <c r="L256" s="307">
        <v>300</v>
      </c>
      <c r="M256"/>
      <c r="N256"/>
      <c r="O256"/>
      <c r="P256"/>
    </row>
    <row r="257" spans="2:16" s="9" customFormat="1" ht="15" thickBot="1">
      <c r="B257"/>
      <c r="C257"/>
      <c r="D257"/>
      <c r="E257"/>
      <c r="F257" s="22"/>
      <c r="G257" s="3"/>
      <c r="H257" s="24" t="s">
        <v>239</v>
      </c>
      <c r="I257" s="36">
        <f>SUM(I258)/1.2</f>
        <v>0</v>
      </c>
      <c r="K257" t="s">
        <v>303</v>
      </c>
      <c r="L257" s="307">
        <v>360</v>
      </c>
      <c r="M257"/>
      <c r="N257"/>
      <c r="O257"/>
      <c r="P257"/>
    </row>
    <row r="258" spans="2:16" s="9" customFormat="1" ht="15" thickBot="1">
      <c r="B258"/>
      <c r="C258"/>
      <c r="D258"/>
      <c r="E258"/>
      <c r="F258" s="22"/>
      <c r="G258" s="296" t="s">
        <v>240</v>
      </c>
      <c r="H258" s="191"/>
      <c r="I258" s="76">
        <f>SUM(I254:I255)</f>
        <v>0</v>
      </c>
      <c r="K258" s="106" t="s">
        <v>304</v>
      </c>
      <c r="L258" s="307">
        <v>420</v>
      </c>
      <c r="M258"/>
      <c r="N258"/>
      <c r="O258"/>
      <c r="P258"/>
    </row>
    <row r="259" spans="2:16">
      <c r="K259" s="106" t="s">
        <v>305</v>
      </c>
      <c r="L259" s="307">
        <v>480</v>
      </c>
    </row>
    <row r="260" spans="2:16">
      <c r="D260" s="29" t="s">
        <v>243</v>
      </c>
      <c r="E260" s="30" t="s">
        <v>242</v>
      </c>
      <c r="F260" t="s">
        <v>264</v>
      </c>
      <c r="K260" t="s">
        <v>306</v>
      </c>
      <c r="L260" s="307">
        <v>540</v>
      </c>
    </row>
    <row r="261" spans="2:16">
      <c r="D261" s="254"/>
      <c r="E261" s="255"/>
      <c r="F261" t="s">
        <v>265</v>
      </c>
      <c r="K261" s="106" t="s">
        <v>307</v>
      </c>
      <c r="L261" s="307">
        <v>600</v>
      </c>
    </row>
    <row r="262" spans="2:16" ht="14.4" customHeight="1">
      <c r="C262" s="187" t="s">
        <v>247</v>
      </c>
      <c r="D262" s="28" t="s">
        <v>244</v>
      </c>
      <c r="E262" s="34"/>
      <c r="K262" s="106" t="s">
        <v>308</v>
      </c>
      <c r="L262" s="307">
        <v>660</v>
      </c>
    </row>
    <row r="263" spans="2:16">
      <c r="C263" s="187"/>
      <c r="D263" s="28" t="s">
        <v>245</v>
      </c>
      <c r="E263" s="34"/>
      <c r="K263" t="s">
        <v>309</v>
      </c>
      <c r="L263" s="307">
        <v>720</v>
      </c>
    </row>
    <row r="264" spans="2:16">
      <c r="C264" s="187"/>
      <c r="D264" s="28" t="s">
        <v>253</v>
      </c>
      <c r="E264" s="34"/>
      <c r="K264" s="106" t="s">
        <v>310</v>
      </c>
      <c r="L264" s="307">
        <v>780</v>
      </c>
    </row>
    <row r="265" spans="2:16">
      <c r="C265" s="187"/>
      <c r="D265" s="28" t="s">
        <v>246</v>
      </c>
      <c r="E265" s="34"/>
      <c r="K265" s="106" t="s">
        <v>311</v>
      </c>
      <c r="L265" s="307">
        <v>840</v>
      </c>
    </row>
    <row r="266" spans="2:16">
      <c r="C266" s="187"/>
      <c r="D266" s="28" t="s">
        <v>262</v>
      </c>
      <c r="E266" s="34"/>
      <c r="K266" t="s">
        <v>312</v>
      </c>
      <c r="L266" s="307">
        <v>900</v>
      </c>
    </row>
    <row r="267" spans="2:16">
      <c r="K267" s="106" t="s">
        <v>313</v>
      </c>
      <c r="L267" s="307">
        <v>960</v>
      </c>
    </row>
    <row r="268" spans="2:16">
      <c r="K268" s="106" t="s">
        <v>314</v>
      </c>
      <c r="L268" s="307">
        <v>1020</v>
      </c>
    </row>
    <row r="269" spans="2:16">
      <c r="K269" t="s">
        <v>315</v>
      </c>
      <c r="L269" s="307">
        <v>1080</v>
      </c>
    </row>
    <row r="270" spans="2:16">
      <c r="K270" s="106" t="s">
        <v>316</v>
      </c>
      <c r="L270" s="307">
        <v>1140</v>
      </c>
    </row>
    <row r="271" spans="2:16">
      <c r="K271" s="106" t="s">
        <v>317</v>
      </c>
      <c r="L271" s="307">
        <v>1200</v>
      </c>
    </row>
    <row r="272" spans="2:16">
      <c r="K272" t="s">
        <v>318</v>
      </c>
      <c r="L272" s="307">
        <v>1260</v>
      </c>
    </row>
    <row r="273" spans="11:12">
      <c r="K273" s="106" t="s">
        <v>319</v>
      </c>
      <c r="L273" s="307">
        <v>1320</v>
      </c>
    </row>
    <row r="274" spans="11:12">
      <c r="K274" s="106" t="s">
        <v>320</v>
      </c>
      <c r="L274" s="307">
        <v>1380</v>
      </c>
    </row>
    <row r="275" spans="11:12">
      <c r="K275" t="s">
        <v>321</v>
      </c>
      <c r="L275" s="307">
        <v>1440</v>
      </c>
    </row>
    <row r="276" spans="11:12">
      <c r="K276" s="106" t="s">
        <v>322</v>
      </c>
      <c r="L276" s="307">
        <v>1500</v>
      </c>
    </row>
    <row r="277" spans="11:12">
      <c r="K277" s="106" t="s">
        <v>323</v>
      </c>
      <c r="L277" s="307">
        <v>1560</v>
      </c>
    </row>
    <row r="278" spans="11:12">
      <c r="K278" t="s">
        <v>324</v>
      </c>
      <c r="L278" s="307">
        <v>1620</v>
      </c>
    </row>
    <row r="279" spans="11:12">
      <c r="K279" s="106" t="s">
        <v>325</v>
      </c>
      <c r="L279" s="307">
        <v>1680</v>
      </c>
    </row>
    <row r="280" spans="11:12">
      <c r="K280" s="106" t="s">
        <v>326</v>
      </c>
      <c r="L280" s="307">
        <v>1740</v>
      </c>
    </row>
    <row r="281" spans="11:12">
      <c r="K281" t="s">
        <v>327</v>
      </c>
      <c r="L281" s="307">
        <v>1800</v>
      </c>
    </row>
    <row r="282" spans="11:12">
      <c r="K282" s="106" t="s">
        <v>328</v>
      </c>
      <c r="L282" s="307">
        <v>1860</v>
      </c>
    </row>
    <row r="283" spans="11:12">
      <c r="K283" s="106" t="s">
        <v>329</v>
      </c>
      <c r="L283" s="307">
        <v>1920</v>
      </c>
    </row>
    <row r="284" spans="11:12">
      <c r="K284" t="s">
        <v>330</v>
      </c>
      <c r="L284" s="307">
        <v>1980</v>
      </c>
    </row>
    <row r="285" spans="11:12">
      <c r="K285" s="106" t="s">
        <v>331</v>
      </c>
      <c r="L285" s="307">
        <v>2040</v>
      </c>
    </row>
    <row r="286" spans="11:12">
      <c r="K286" t="s">
        <v>332</v>
      </c>
      <c r="L286" s="307">
        <v>2100</v>
      </c>
    </row>
    <row r="287" spans="11:12">
      <c r="K287" s="106" t="s">
        <v>333</v>
      </c>
      <c r="L287" s="307">
        <v>2160</v>
      </c>
    </row>
    <row r="288" spans="11:12">
      <c r="K288" s="106" t="s">
        <v>334</v>
      </c>
      <c r="L288" s="307">
        <v>2220</v>
      </c>
    </row>
    <row r="289" spans="11:12">
      <c r="K289" t="s">
        <v>335</v>
      </c>
      <c r="L289" s="307">
        <v>2280</v>
      </c>
    </row>
    <row r="290" spans="11:12">
      <c r="K290" t="s">
        <v>336</v>
      </c>
      <c r="L290" s="307">
        <v>2340</v>
      </c>
    </row>
    <row r="291" spans="11:12">
      <c r="K291" s="106" t="s">
        <v>337</v>
      </c>
      <c r="L291" s="307">
        <v>2400</v>
      </c>
    </row>
    <row r="292" spans="11:12">
      <c r="K292" s="106" t="s">
        <v>338</v>
      </c>
      <c r="L292" s="307">
        <v>2460</v>
      </c>
    </row>
    <row r="293" spans="11:12">
      <c r="K293" t="s">
        <v>339</v>
      </c>
      <c r="L293" s="307">
        <v>2520</v>
      </c>
    </row>
    <row r="294" spans="11:12">
      <c r="K294" s="106" t="s">
        <v>340</v>
      </c>
      <c r="L294" s="307">
        <v>2580</v>
      </c>
    </row>
    <row r="295" spans="11:12">
      <c r="K295" s="106" t="s">
        <v>341</v>
      </c>
      <c r="L295" s="307">
        <v>2640</v>
      </c>
    </row>
    <row r="296" spans="11:12">
      <c r="K296" t="s">
        <v>342</v>
      </c>
      <c r="L296" s="307">
        <v>2700</v>
      </c>
    </row>
    <row r="297" spans="11:12">
      <c r="K297" s="106" t="s">
        <v>343</v>
      </c>
      <c r="L297" s="307">
        <v>2760</v>
      </c>
    </row>
    <row r="298" spans="11:12">
      <c r="K298" s="106" t="s">
        <v>344</v>
      </c>
      <c r="L298" s="307">
        <v>2820</v>
      </c>
    </row>
    <row r="299" spans="11:12">
      <c r="K299" t="s">
        <v>345</v>
      </c>
      <c r="L299" s="307">
        <v>2880</v>
      </c>
    </row>
    <row r="300" spans="11:12">
      <c r="K300" s="106" t="s">
        <v>346</v>
      </c>
      <c r="L300" s="307">
        <v>2940</v>
      </c>
    </row>
    <row r="301" spans="11:12">
      <c r="K301" t="s">
        <v>347</v>
      </c>
      <c r="L301" s="307">
        <v>3000</v>
      </c>
    </row>
    <row r="302" spans="11:12">
      <c r="K302" s="106" t="s">
        <v>348</v>
      </c>
      <c r="L302" s="307">
        <v>3060</v>
      </c>
    </row>
  </sheetData>
  <sheetProtection sheet="1" selectLockedCells="1"/>
  <mergeCells count="52">
    <mergeCell ref="B157:B168"/>
    <mergeCell ref="C163:C165"/>
    <mergeCell ref="B170:B172"/>
    <mergeCell ref="B174:B195"/>
    <mergeCell ref="B197:B205"/>
    <mergeCell ref="B136:B140"/>
    <mergeCell ref="B142:I142"/>
    <mergeCell ref="B143:I143"/>
    <mergeCell ref="B145:B149"/>
    <mergeCell ref="B151:B155"/>
    <mergeCell ref="B84:B101"/>
    <mergeCell ref="B103:B108"/>
    <mergeCell ref="B110:B114"/>
    <mergeCell ref="B116:B130"/>
    <mergeCell ref="B132:B134"/>
    <mergeCell ref="B50:B74"/>
    <mergeCell ref="B76:B82"/>
    <mergeCell ref="G2:I2"/>
    <mergeCell ref="G3:H3"/>
    <mergeCell ref="G4:H4"/>
    <mergeCell ref="G5:H5"/>
    <mergeCell ref="G7:I7"/>
    <mergeCell ref="B7:E7"/>
    <mergeCell ref="H13:I13"/>
    <mergeCell ref="B23:B34"/>
    <mergeCell ref="B36:B44"/>
    <mergeCell ref="B46:B48"/>
    <mergeCell ref="D261:E261"/>
    <mergeCell ref="C262:C266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G256:H256"/>
    <mergeCell ref="B207:B218"/>
    <mergeCell ref="B220:B230"/>
    <mergeCell ref="B232:B244"/>
    <mergeCell ref="G258:H258"/>
    <mergeCell ref="G250:H250"/>
    <mergeCell ref="G251:H251"/>
    <mergeCell ref="G252:H252"/>
    <mergeCell ref="G254:H254"/>
    <mergeCell ref="G255:H255"/>
  </mergeCells>
  <dataValidations count="2">
    <dataValidation type="list" allowBlank="1" showInputMessage="1" showErrorMessage="1" sqref="H253" xr:uid="{00000000-0002-0000-0300-000000000000}">
      <formula1>CourierRange</formula1>
    </dataValidation>
    <dataValidation type="list" allowBlank="1" showInputMessage="1" showErrorMessage="1" sqref="I253" xr:uid="{00000000-0002-0000-0300-000001000000}">
      <formula1>INDIRECT($H$251)</formula1>
    </dataValidation>
  </dataValidations>
  <pageMargins left="0.7" right="0.7" top="0.75" bottom="0.75" header="0.3" footer="0.3"/>
  <pageSetup paperSize="9" scale="14" orientation="portrait" r:id="rId1"/>
  <rowBreaks count="2" manualBreakCount="2">
    <brk id="149" max="16383" man="1"/>
    <brk id="25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E64E8C9-78C5-4128-BF8F-F5217826D25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E262:E266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P302"/>
  <sheetViews>
    <sheetView zoomScaleNormal="100" workbookViewId="0">
      <selection activeCell="P246" sqref="P246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8.109375" customWidth="1"/>
    <col min="5" max="5" width="11.33203125" bestFit="1" customWidth="1"/>
    <col min="6" max="6" width="13" style="22" customWidth="1"/>
    <col min="7" max="7" width="21.21875" customWidth="1"/>
    <col min="8" max="8" width="15.33203125" customWidth="1"/>
    <col min="9" max="9" width="18.6640625" bestFit="1" customWidth="1"/>
    <col min="10" max="10" width="5.44140625" customWidth="1"/>
    <col min="11" max="11" width="39.88671875" customWidth="1"/>
    <col min="12" max="12" width="13.77734375" customWidth="1"/>
  </cols>
  <sheetData>
    <row r="1" spans="2:9" ht="15" thickBot="1"/>
    <row r="2" spans="2:9" ht="23.4">
      <c r="G2" s="239" t="s">
        <v>263</v>
      </c>
      <c r="H2" s="240"/>
      <c r="I2" s="241"/>
    </row>
    <row r="3" spans="2:9" ht="15.6">
      <c r="G3" s="242" t="s">
        <v>238</v>
      </c>
      <c r="H3" s="243"/>
      <c r="I3" s="32"/>
    </row>
    <row r="4" spans="2:9" ht="15.6">
      <c r="G4" s="242" t="s">
        <v>261</v>
      </c>
      <c r="H4" s="243"/>
      <c r="I4" s="32"/>
    </row>
    <row r="5" spans="2:9" ht="16.2" thickBot="1">
      <c r="G5" s="244" t="s">
        <v>1</v>
      </c>
      <c r="H5" s="245"/>
      <c r="I5" s="33"/>
    </row>
    <row r="6" spans="2:9" ht="15" thickBot="1"/>
    <row r="7" spans="2:9" ht="16.2" thickBot="1">
      <c r="B7" s="246" t="s">
        <v>145</v>
      </c>
      <c r="C7" s="247"/>
      <c r="D7" s="248"/>
      <c r="E7" s="249"/>
      <c r="G7" s="250" t="s">
        <v>256</v>
      </c>
      <c r="H7" s="251"/>
      <c r="I7" s="252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30" t="s">
        <v>255</v>
      </c>
      <c r="C9" s="231"/>
      <c r="D9" s="231"/>
      <c r="E9" s="232"/>
      <c r="G9" s="27" t="s">
        <v>257</v>
      </c>
      <c r="H9" s="273"/>
      <c r="I9" s="274"/>
    </row>
    <row r="10" spans="2:9" ht="14.4" customHeight="1">
      <c r="B10" s="233"/>
      <c r="C10" s="297"/>
      <c r="D10" s="297"/>
      <c r="E10" s="235"/>
      <c r="G10" s="266" t="s">
        <v>241</v>
      </c>
      <c r="H10" s="267"/>
      <c r="I10" s="268"/>
    </row>
    <row r="11" spans="2:9" ht="14.4" customHeight="1">
      <c r="B11" s="233"/>
      <c r="C11" s="297"/>
      <c r="D11" s="297"/>
      <c r="E11" s="235"/>
      <c r="G11" s="217"/>
      <c r="H11" s="269"/>
      <c r="I11" s="270"/>
    </row>
    <row r="12" spans="2:9" ht="14.4" customHeight="1">
      <c r="B12" s="233"/>
      <c r="C12" s="297"/>
      <c r="D12" s="297"/>
      <c r="E12" s="235"/>
      <c r="G12" s="31" t="s">
        <v>252</v>
      </c>
      <c r="H12" s="271"/>
      <c r="I12" s="272"/>
    </row>
    <row r="13" spans="2:9" ht="14.4" customHeight="1">
      <c r="B13" s="233"/>
      <c r="C13" s="297"/>
      <c r="D13" s="297"/>
      <c r="E13" s="235"/>
      <c r="G13" s="31" t="s">
        <v>2</v>
      </c>
      <c r="H13" s="264" t="s">
        <v>260</v>
      </c>
      <c r="I13" s="265"/>
    </row>
    <row r="14" spans="2:9" ht="14.4" customHeight="1">
      <c r="B14" s="233"/>
      <c r="C14" s="297"/>
      <c r="D14" s="297"/>
      <c r="E14" s="235"/>
      <c r="G14" s="4" t="s">
        <v>3</v>
      </c>
      <c r="H14" s="212"/>
      <c r="I14" s="281"/>
    </row>
    <row r="15" spans="2:9" ht="14.4" customHeight="1">
      <c r="B15" s="233"/>
      <c r="C15" s="297"/>
      <c r="D15" s="297"/>
      <c r="E15" s="235"/>
      <c r="G15" s="4" t="s">
        <v>4</v>
      </c>
      <c r="H15" s="212"/>
      <c r="I15" s="281"/>
    </row>
    <row r="16" spans="2:9" ht="15" customHeight="1" thickBot="1">
      <c r="B16" s="236"/>
      <c r="C16" s="237"/>
      <c r="D16" s="237"/>
      <c r="E16" s="238"/>
      <c r="G16" s="5" t="s">
        <v>5</v>
      </c>
      <c r="H16" s="279"/>
      <c r="I16" s="280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222" t="s">
        <v>235</v>
      </c>
      <c r="C18" s="222"/>
      <c r="D18" s="222"/>
      <c r="E18" s="222"/>
      <c r="F18" s="222"/>
      <c r="G18" s="222"/>
      <c r="H18" s="222"/>
      <c r="I18" s="222"/>
    </row>
    <row r="19" spans="2:10">
      <c r="B19" s="298"/>
      <c r="C19" s="298"/>
      <c r="D19" s="299"/>
      <c r="E19" s="300"/>
      <c r="F19" s="301"/>
      <c r="G19" s="302" t="s">
        <v>254</v>
      </c>
      <c r="H19" s="302"/>
      <c r="I19" s="302"/>
    </row>
    <row r="21" spans="2:10" ht="18" customHeight="1">
      <c r="B21" s="303" t="s">
        <v>219</v>
      </c>
      <c r="C21" s="303"/>
      <c r="D21" s="303"/>
      <c r="E21" s="303"/>
      <c r="F21" s="303"/>
      <c r="G21" s="303"/>
      <c r="H21" s="303"/>
      <c r="I21" s="303"/>
    </row>
    <row r="22" spans="2:10" s="9" customFormat="1" ht="15.6" customHeight="1">
      <c r="B22" s="10" t="s">
        <v>6</v>
      </c>
      <c r="C22" s="10" t="s">
        <v>7</v>
      </c>
      <c r="D22" s="21" t="s">
        <v>8</v>
      </c>
      <c r="E22" s="11" t="s">
        <v>0</v>
      </c>
      <c r="F22" s="51" t="s">
        <v>9</v>
      </c>
      <c r="G22" s="12" t="s">
        <v>141</v>
      </c>
      <c r="H22" s="58" t="s">
        <v>142</v>
      </c>
      <c r="I22" s="12" t="s">
        <v>143</v>
      </c>
      <c r="J22" s="8"/>
    </row>
    <row r="23" spans="2:10" s="9" customFormat="1" ht="15.6" customHeight="1">
      <c r="B23" s="179" t="s">
        <v>10</v>
      </c>
      <c r="C23" s="13" t="s">
        <v>11</v>
      </c>
      <c r="D23" s="14" t="s">
        <v>12</v>
      </c>
      <c r="E23" s="15">
        <v>2</v>
      </c>
      <c r="F23" s="80">
        <v>4880.3727024999998</v>
      </c>
      <c r="G23" s="131">
        <v>0</v>
      </c>
      <c r="H23" s="15">
        <f t="shared" ref="H23:H34" si="0">SUM(E23*G23)</f>
        <v>0</v>
      </c>
      <c r="I23" s="71">
        <f t="shared" ref="I23:I34" si="1">SUM(F23*G23)</f>
        <v>0</v>
      </c>
      <c r="J23" s="7"/>
    </row>
    <row r="24" spans="2:10" s="9" customFormat="1" ht="15.6" customHeight="1">
      <c r="B24" s="177"/>
      <c r="C24" s="13" t="s">
        <v>13</v>
      </c>
      <c r="D24" s="14" t="s">
        <v>14</v>
      </c>
      <c r="E24" s="15">
        <v>2</v>
      </c>
      <c r="F24" s="81">
        <v>4880.3727024999998</v>
      </c>
      <c r="G24" s="131">
        <v>0</v>
      </c>
      <c r="H24" s="15">
        <f t="shared" si="0"/>
        <v>0</v>
      </c>
      <c r="I24" s="71">
        <f t="shared" si="1"/>
        <v>0</v>
      </c>
      <c r="J24" s="7"/>
    </row>
    <row r="25" spans="2:10" s="9" customFormat="1" ht="15.6" customHeight="1">
      <c r="B25" s="177"/>
      <c r="C25" s="13" t="s">
        <v>15</v>
      </c>
      <c r="D25" s="14" t="s">
        <v>352</v>
      </c>
      <c r="E25" s="15">
        <v>1</v>
      </c>
      <c r="F25" s="81">
        <v>2486.362905</v>
      </c>
      <c r="G25" s="131">
        <v>0</v>
      </c>
      <c r="H25" s="15">
        <f t="shared" si="0"/>
        <v>0</v>
      </c>
      <c r="I25" s="71">
        <f t="shared" si="1"/>
        <v>0</v>
      </c>
      <c r="J25" s="7"/>
    </row>
    <row r="26" spans="2:10" s="9" customFormat="1" ht="15.6" customHeight="1">
      <c r="B26" s="177"/>
      <c r="C26" s="13" t="s">
        <v>442</v>
      </c>
      <c r="D26" s="14" t="s">
        <v>443</v>
      </c>
      <c r="E26" s="15">
        <v>0.33400000000000002</v>
      </c>
      <c r="F26" s="80">
        <v>765.18268749999982</v>
      </c>
      <c r="G26" s="131">
        <v>0</v>
      </c>
      <c r="H26" s="15">
        <f t="shared" si="0"/>
        <v>0</v>
      </c>
      <c r="I26" s="71">
        <f t="shared" si="1"/>
        <v>0</v>
      </c>
      <c r="J26" s="7"/>
    </row>
    <row r="27" spans="2:10" s="9" customFormat="1" ht="15.6" customHeight="1">
      <c r="B27" s="177"/>
      <c r="C27" s="13" t="s">
        <v>441</v>
      </c>
      <c r="D27" s="14" t="s">
        <v>443</v>
      </c>
      <c r="E27" s="15">
        <v>0.33400000000000002</v>
      </c>
      <c r="F27" s="81">
        <v>765.18268749999982</v>
      </c>
      <c r="G27" s="131">
        <v>0</v>
      </c>
      <c r="H27" s="15">
        <f t="shared" si="0"/>
        <v>0</v>
      </c>
      <c r="I27" s="71">
        <f t="shared" si="1"/>
        <v>0</v>
      </c>
      <c r="J27" s="7"/>
    </row>
    <row r="28" spans="2:10" s="9" customFormat="1" ht="15.6" customHeight="1">
      <c r="B28" s="177"/>
      <c r="C28" s="13" t="s">
        <v>451</v>
      </c>
      <c r="D28" s="14" t="s">
        <v>453</v>
      </c>
      <c r="E28" s="15">
        <v>0.33400000000000002</v>
      </c>
      <c r="F28" s="81">
        <v>765.18268749999982</v>
      </c>
      <c r="G28" s="131">
        <v>0</v>
      </c>
      <c r="H28" s="15">
        <f t="shared" si="0"/>
        <v>0</v>
      </c>
      <c r="I28" s="71">
        <f t="shared" si="1"/>
        <v>0</v>
      </c>
      <c r="J28" s="7"/>
    </row>
    <row r="29" spans="2:10" s="9" customFormat="1" ht="15.6" customHeight="1">
      <c r="B29" s="177"/>
      <c r="C29" s="13" t="s">
        <v>420</v>
      </c>
      <c r="D29" s="14" t="s">
        <v>421</v>
      </c>
      <c r="E29" s="15">
        <v>1.516</v>
      </c>
      <c r="F29" s="80">
        <v>3675.1442399999992</v>
      </c>
      <c r="G29" s="131">
        <v>0</v>
      </c>
      <c r="H29" s="15">
        <f t="shared" si="0"/>
        <v>0</v>
      </c>
      <c r="I29" s="71">
        <f t="shared" si="1"/>
        <v>0</v>
      </c>
      <c r="J29" s="7"/>
    </row>
    <row r="30" spans="2:10" s="9" customFormat="1" ht="15.6" customHeight="1">
      <c r="B30" s="177"/>
      <c r="C30" s="13" t="s">
        <v>16</v>
      </c>
      <c r="D30" s="14" t="s">
        <v>17</v>
      </c>
      <c r="E30" s="15">
        <v>1</v>
      </c>
      <c r="F30" s="81">
        <v>2467.988894999999</v>
      </c>
      <c r="G30" s="131">
        <v>0</v>
      </c>
      <c r="H30" s="15">
        <f t="shared" si="0"/>
        <v>0</v>
      </c>
      <c r="I30" s="71">
        <f t="shared" si="1"/>
        <v>0</v>
      </c>
      <c r="J30" s="7"/>
    </row>
    <row r="31" spans="2:10" s="9" customFormat="1" ht="15.6" customHeight="1">
      <c r="B31" s="177"/>
      <c r="C31" s="13" t="s">
        <v>275</v>
      </c>
      <c r="D31" s="14" t="s">
        <v>353</v>
      </c>
      <c r="E31" s="15">
        <v>0.58599999999999997</v>
      </c>
      <c r="F31" s="81">
        <v>1443.7572649999993</v>
      </c>
      <c r="G31" s="131">
        <v>0</v>
      </c>
      <c r="H31" s="15">
        <f t="shared" si="0"/>
        <v>0</v>
      </c>
      <c r="I31" s="71">
        <f t="shared" si="1"/>
        <v>0</v>
      </c>
      <c r="J31" s="7"/>
    </row>
    <row r="32" spans="2:10" s="9" customFormat="1" ht="15.6" customHeight="1">
      <c r="B32" s="177"/>
      <c r="C32" s="13" t="s">
        <v>276</v>
      </c>
      <c r="D32" s="14" t="s">
        <v>354</v>
      </c>
      <c r="E32" s="15">
        <v>0.58599999999999997</v>
      </c>
      <c r="F32" s="80">
        <v>1443.7572649999993</v>
      </c>
      <c r="G32" s="131">
        <v>0</v>
      </c>
      <c r="H32" s="15">
        <f t="shared" si="0"/>
        <v>0</v>
      </c>
      <c r="I32" s="71">
        <f t="shared" si="1"/>
        <v>0</v>
      </c>
      <c r="J32" s="7"/>
    </row>
    <row r="33" spans="2:10" s="9" customFormat="1" ht="15.6" customHeight="1">
      <c r="B33" s="177"/>
      <c r="C33" s="13" t="s">
        <v>277</v>
      </c>
      <c r="D33" s="14" t="s">
        <v>355</v>
      </c>
      <c r="E33" s="15">
        <v>0.48199999999999998</v>
      </c>
      <c r="F33" s="81">
        <v>1190.2394199999999</v>
      </c>
      <c r="G33" s="131">
        <v>0</v>
      </c>
      <c r="H33" s="15">
        <f t="shared" si="0"/>
        <v>0</v>
      </c>
      <c r="I33" s="71">
        <f t="shared" si="1"/>
        <v>0</v>
      </c>
      <c r="J33" s="7"/>
    </row>
    <row r="34" spans="2:10" s="9" customFormat="1" ht="15.6" customHeight="1">
      <c r="B34" s="178"/>
      <c r="C34" s="13" t="s">
        <v>278</v>
      </c>
      <c r="D34" s="14" t="s">
        <v>356</v>
      </c>
      <c r="E34" s="15">
        <v>0.48199999999999998</v>
      </c>
      <c r="F34" s="81">
        <v>1190.2394199999999</v>
      </c>
      <c r="G34" s="131">
        <v>0</v>
      </c>
      <c r="H34" s="15">
        <f t="shared" si="0"/>
        <v>0</v>
      </c>
      <c r="I34" s="71">
        <f t="shared" si="1"/>
        <v>0</v>
      </c>
      <c r="J34" s="7"/>
    </row>
    <row r="35" spans="2:10" s="9" customFormat="1" ht="15.6" customHeight="1">
      <c r="B35" s="10" t="s">
        <v>6</v>
      </c>
      <c r="C35" s="10" t="s">
        <v>7</v>
      </c>
      <c r="D35" s="21" t="s">
        <v>8</v>
      </c>
      <c r="E35" s="11" t="s">
        <v>0</v>
      </c>
      <c r="F35" s="51"/>
      <c r="G35" s="59" t="s">
        <v>141</v>
      </c>
      <c r="H35" s="58" t="s">
        <v>142</v>
      </c>
      <c r="I35" s="12" t="s">
        <v>143</v>
      </c>
      <c r="J35" s="7"/>
    </row>
    <row r="36" spans="2:10" s="9" customFormat="1" ht="15.6" customHeight="1">
      <c r="B36" s="177"/>
      <c r="C36" s="13" t="s">
        <v>18</v>
      </c>
      <c r="D36" s="14" t="s">
        <v>357</v>
      </c>
      <c r="E36" s="15">
        <v>0.14599999999999999</v>
      </c>
      <c r="F36" s="81">
        <v>367.15756749999997</v>
      </c>
      <c r="G36" s="131">
        <v>0</v>
      </c>
      <c r="H36" s="15">
        <f t="shared" ref="H36:H44" si="2">SUM(E36*G36)</f>
        <v>0</v>
      </c>
      <c r="I36" s="71">
        <f t="shared" ref="I36:I44" si="3">SUM(F36*G36)</f>
        <v>0</v>
      </c>
      <c r="J36" s="7"/>
    </row>
    <row r="37" spans="2:10" s="9" customFormat="1" ht="15.6" customHeight="1">
      <c r="B37" s="177"/>
      <c r="C37" s="13" t="s">
        <v>19</v>
      </c>
      <c r="D37" s="14" t="s">
        <v>20</v>
      </c>
      <c r="E37" s="15">
        <v>7.0999999999999994E-2</v>
      </c>
      <c r="F37" s="81">
        <v>173.45329249999995</v>
      </c>
      <c r="G37" s="131">
        <v>0</v>
      </c>
      <c r="H37" s="15">
        <f t="shared" si="2"/>
        <v>0</v>
      </c>
      <c r="I37" s="71">
        <f t="shared" si="3"/>
        <v>0</v>
      </c>
      <c r="J37" s="7"/>
    </row>
    <row r="38" spans="2:10" s="9" customFormat="1" ht="15.6" customHeight="1">
      <c r="B38" s="177"/>
      <c r="C38" s="13" t="s">
        <v>21</v>
      </c>
      <c r="D38" s="14" t="s">
        <v>22</v>
      </c>
      <c r="E38" s="15">
        <v>9.6000000000000002E-2</v>
      </c>
      <c r="F38" s="81">
        <v>231.63052749999997</v>
      </c>
      <c r="G38" s="131">
        <v>0</v>
      </c>
      <c r="H38" s="15">
        <f t="shared" si="2"/>
        <v>0</v>
      </c>
      <c r="I38" s="71">
        <f t="shared" si="3"/>
        <v>0</v>
      </c>
      <c r="J38" s="7"/>
    </row>
    <row r="39" spans="2:10" s="9" customFormat="1" ht="15.6" customHeight="1">
      <c r="B39" s="177"/>
      <c r="C39" s="13" t="s">
        <v>23</v>
      </c>
      <c r="D39" s="14" t="s">
        <v>24</v>
      </c>
      <c r="E39" s="15">
        <v>1.9E-2</v>
      </c>
      <c r="F39" s="81">
        <v>46.295089999999988</v>
      </c>
      <c r="G39" s="131">
        <v>0</v>
      </c>
      <c r="H39" s="15">
        <f t="shared" si="2"/>
        <v>0</v>
      </c>
      <c r="I39" s="71">
        <f t="shared" si="3"/>
        <v>0</v>
      </c>
      <c r="J39" s="7"/>
    </row>
    <row r="40" spans="2:10" s="9" customFormat="1" ht="15.6" customHeight="1">
      <c r="B40" s="177"/>
      <c r="C40" s="13" t="s">
        <v>25</v>
      </c>
      <c r="D40" s="14" t="s">
        <v>26</v>
      </c>
      <c r="E40" s="15">
        <v>1.9E-2</v>
      </c>
      <c r="F40" s="81">
        <v>46.295089999999988</v>
      </c>
      <c r="G40" s="131">
        <v>0</v>
      </c>
      <c r="H40" s="15">
        <f t="shared" si="2"/>
        <v>0</v>
      </c>
      <c r="I40" s="71">
        <f t="shared" si="3"/>
        <v>0</v>
      </c>
      <c r="J40" s="7"/>
    </row>
    <row r="41" spans="2:10" s="9" customFormat="1" ht="15.6" customHeight="1">
      <c r="B41" s="177"/>
      <c r="C41" s="13" t="s">
        <v>389</v>
      </c>
      <c r="D41" s="14" t="s">
        <v>457</v>
      </c>
      <c r="E41" s="15">
        <v>0.10199999999999999</v>
      </c>
      <c r="F41" s="81">
        <v>257.05432499999995</v>
      </c>
      <c r="G41" s="131">
        <v>0</v>
      </c>
      <c r="H41" s="15">
        <f t="shared" si="2"/>
        <v>0</v>
      </c>
      <c r="I41" s="71">
        <f t="shared" si="3"/>
        <v>0</v>
      </c>
      <c r="J41" s="7"/>
    </row>
    <row r="42" spans="2:10" s="9" customFormat="1" ht="15.6" customHeight="1">
      <c r="B42" s="177"/>
      <c r="C42" s="13" t="s">
        <v>452</v>
      </c>
      <c r="D42" s="14" t="s">
        <v>458</v>
      </c>
      <c r="E42" s="15">
        <v>0.36</v>
      </c>
      <c r="F42" s="81">
        <v>903.76671499999986</v>
      </c>
      <c r="G42" s="131">
        <v>0</v>
      </c>
      <c r="H42" s="15">
        <f t="shared" si="2"/>
        <v>0</v>
      </c>
      <c r="I42" s="71">
        <f t="shared" si="3"/>
        <v>0</v>
      </c>
      <c r="J42" s="7"/>
    </row>
    <row r="43" spans="2:10" s="9" customFormat="1" ht="15.6" customHeight="1">
      <c r="B43" s="177"/>
      <c r="C43" s="13" t="s">
        <v>390</v>
      </c>
      <c r="D43" s="14" t="s">
        <v>459</v>
      </c>
      <c r="E43" s="15">
        <v>0.10199999999999999</v>
      </c>
      <c r="F43" s="81">
        <v>257.05432499999995</v>
      </c>
      <c r="G43" s="131">
        <v>0</v>
      </c>
      <c r="H43" s="15">
        <f t="shared" si="2"/>
        <v>0</v>
      </c>
      <c r="I43" s="71">
        <f t="shared" si="3"/>
        <v>0</v>
      </c>
      <c r="J43" s="7"/>
    </row>
    <row r="44" spans="2:10" s="9" customFormat="1" ht="15.6" customHeight="1">
      <c r="B44" s="178"/>
      <c r="C44" s="13" t="s">
        <v>391</v>
      </c>
      <c r="D44" s="14" t="s">
        <v>460</v>
      </c>
      <c r="E44" s="15">
        <v>0.1</v>
      </c>
      <c r="F44" s="81">
        <v>250.84944249999995</v>
      </c>
      <c r="G44" s="131">
        <v>0</v>
      </c>
      <c r="H44" s="15">
        <f t="shared" si="2"/>
        <v>0</v>
      </c>
      <c r="I44" s="71">
        <f t="shared" si="3"/>
        <v>0</v>
      </c>
      <c r="J44" s="7"/>
    </row>
    <row r="45" spans="2:10" s="9" customFormat="1" ht="15.6" customHeight="1" thickBot="1">
      <c r="B45" s="10" t="s">
        <v>6</v>
      </c>
      <c r="C45" s="10" t="s">
        <v>7</v>
      </c>
      <c r="D45" s="21" t="s">
        <v>8</v>
      </c>
      <c r="E45" s="11" t="s">
        <v>0</v>
      </c>
      <c r="F45" s="51"/>
      <c r="G45" s="59" t="s">
        <v>141</v>
      </c>
      <c r="H45" s="58" t="s">
        <v>142</v>
      </c>
      <c r="I45" s="12" t="s">
        <v>143</v>
      </c>
      <c r="J45" s="7"/>
    </row>
    <row r="46" spans="2:10" s="9" customFormat="1" ht="15.6" customHeight="1">
      <c r="B46" s="209" t="s">
        <v>27</v>
      </c>
      <c r="C46" s="13" t="s">
        <v>28</v>
      </c>
      <c r="D46" s="14" t="s">
        <v>383</v>
      </c>
      <c r="E46" s="15">
        <v>6.2E-2</v>
      </c>
      <c r="F46" s="83">
        <v>150.68185499999996</v>
      </c>
      <c r="G46" s="131">
        <v>0</v>
      </c>
      <c r="H46" s="15">
        <f>SUM(E46*G46)</f>
        <v>0</v>
      </c>
      <c r="I46" s="71">
        <f>SUM(F46*G46)</f>
        <v>0</v>
      </c>
      <c r="J46" s="7"/>
    </row>
    <row r="47" spans="2:10" s="9" customFormat="1" ht="15.6" customHeight="1">
      <c r="B47" s="210"/>
      <c r="C47" s="13" t="s">
        <v>29</v>
      </c>
      <c r="D47" s="14" t="s">
        <v>384</v>
      </c>
      <c r="E47" s="15">
        <v>0.129</v>
      </c>
      <c r="F47" s="81">
        <v>314.83584500000012</v>
      </c>
      <c r="G47" s="131">
        <v>0</v>
      </c>
      <c r="H47" s="15">
        <f>SUM(E47*G47)</f>
        <v>0</v>
      </c>
      <c r="I47" s="71">
        <f>SUM(F47*G47)</f>
        <v>0</v>
      </c>
      <c r="J47" s="7"/>
    </row>
    <row r="48" spans="2:10" s="9" customFormat="1" ht="15.6" customHeight="1">
      <c r="B48" s="210"/>
      <c r="C48" s="13" t="s">
        <v>30</v>
      </c>
      <c r="D48" s="14" t="s">
        <v>31</v>
      </c>
      <c r="E48" s="15">
        <v>0.13300000000000001</v>
      </c>
      <c r="F48" s="81">
        <v>325.72513750000007</v>
      </c>
      <c r="G48" s="131">
        <v>0</v>
      </c>
      <c r="H48" s="15">
        <f>SUM(E48*G48)</f>
        <v>0</v>
      </c>
      <c r="I48" s="71">
        <f>SUM(F48*G48)</f>
        <v>0</v>
      </c>
      <c r="J48" s="7"/>
    </row>
    <row r="49" spans="2:10" s="9" customFormat="1" ht="15.6" customHeight="1" thickBot="1">
      <c r="B49" s="10" t="s">
        <v>6</v>
      </c>
      <c r="C49" s="10" t="s">
        <v>7</v>
      </c>
      <c r="D49" s="21" t="s">
        <v>8</v>
      </c>
      <c r="E49" s="11" t="s">
        <v>0</v>
      </c>
      <c r="F49" s="51"/>
      <c r="G49" s="59" t="s">
        <v>141</v>
      </c>
      <c r="H49" s="58" t="s">
        <v>142</v>
      </c>
      <c r="I49" s="12" t="s">
        <v>143</v>
      </c>
      <c r="J49" s="7"/>
    </row>
    <row r="50" spans="2:10" s="9" customFormat="1" ht="15.6" customHeight="1">
      <c r="B50" s="179" t="s">
        <v>32</v>
      </c>
      <c r="C50" s="13" t="s">
        <v>33</v>
      </c>
      <c r="D50" s="14" t="s">
        <v>34</v>
      </c>
      <c r="E50" s="15">
        <v>7.1999999999999995E-2</v>
      </c>
      <c r="F50" s="83">
        <v>174.64756750000001</v>
      </c>
      <c r="G50" s="131">
        <v>0</v>
      </c>
      <c r="H50" s="15">
        <f t="shared" ref="H50:H74" si="4">SUM(E50*G50)</f>
        <v>0</v>
      </c>
      <c r="I50" s="71">
        <f t="shared" ref="I50:I74" si="5">SUM(F50*G50)</f>
        <v>0</v>
      </c>
      <c r="J50" s="7"/>
    </row>
    <row r="51" spans="2:10" s="9" customFormat="1" ht="15.6" customHeight="1">
      <c r="B51" s="177"/>
      <c r="C51" s="13" t="s">
        <v>35</v>
      </c>
      <c r="D51" s="14" t="s">
        <v>36</v>
      </c>
      <c r="E51" s="15">
        <v>7.1999999999999995E-2</v>
      </c>
      <c r="F51" s="81">
        <v>174.64756750000001</v>
      </c>
      <c r="G51" s="131">
        <v>0</v>
      </c>
      <c r="H51" s="15">
        <f t="shared" si="4"/>
        <v>0</v>
      </c>
      <c r="I51" s="71">
        <f t="shared" si="5"/>
        <v>0</v>
      </c>
      <c r="J51" s="7"/>
    </row>
    <row r="52" spans="2:10" s="9" customFormat="1" ht="15.6" customHeight="1">
      <c r="B52" s="177"/>
      <c r="C52" s="13" t="s">
        <v>37</v>
      </c>
      <c r="D52" s="14" t="s">
        <v>38</v>
      </c>
      <c r="E52" s="15">
        <v>6.9000000000000006E-2</v>
      </c>
      <c r="F52" s="81">
        <v>168.50507250000001</v>
      </c>
      <c r="G52" s="131">
        <v>0</v>
      </c>
      <c r="H52" s="15">
        <f t="shared" si="4"/>
        <v>0</v>
      </c>
      <c r="I52" s="71">
        <f t="shared" si="5"/>
        <v>0</v>
      </c>
      <c r="J52" s="7"/>
    </row>
    <row r="53" spans="2:10" s="9" customFormat="1" ht="15.6" customHeight="1">
      <c r="B53" s="177"/>
      <c r="C53" s="13" t="s">
        <v>39</v>
      </c>
      <c r="D53" s="14" t="s">
        <v>40</v>
      </c>
      <c r="E53" s="15">
        <v>0.12</v>
      </c>
      <c r="F53" s="81">
        <v>293.05726000000004</v>
      </c>
      <c r="G53" s="131">
        <v>0</v>
      </c>
      <c r="H53" s="15">
        <f t="shared" si="4"/>
        <v>0</v>
      </c>
      <c r="I53" s="71">
        <f t="shared" si="5"/>
        <v>0</v>
      </c>
      <c r="J53" s="7"/>
    </row>
    <row r="54" spans="2:10" s="9" customFormat="1" ht="15.6" customHeight="1">
      <c r="B54" s="177"/>
      <c r="C54" s="13" t="s">
        <v>41</v>
      </c>
      <c r="D54" s="14" t="s">
        <v>42</v>
      </c>
      <c r="E54" s="15">
        <v>7.3999999999999996E-2</v>
      </c>
      <c r="F54" s="81">
        <v>179.39436499999996</v>
      </c>
      <c r="G54" s="131">
        <v>0</v>
      </c>
      <c r="H54" s="15">
        <f t="shared" si="4"/>
        <v>0</v>
      </c>
      <c r="I54" s="71">
        <f t="shared" si="5"/>
        <v>0</v>
      </c>
      <c r="J54" s="7"/>
    </row>
    <row r="55" spans="2:10" s="9" customFormat="1" ht="15.6" customHeight="1">
      <c r="B55" s="177"/>
      <c r="C55" s="13" t="s">
        <v>43</v>
      </c>
      <c r="D55" s="14" t="s">
        <v>44</v>
      </c>
      <c r="E55" s="15">
        <v>5.1999999999999998E-2</v>
      </c>
      <c r="F55" s="81">
        <v>125.72328999999998</v>
      </c>
      <c r="G55" s="131">
        <v>0</v>
      </c>
      <c r="H55" s="15">
        <f t="shared" si="4"/>
        <v>0</v>
      </c>
      <c r="I55" s="71">
        <f t="shared" si="5"/>
        <v>0</v>
      </c>
      <c r="J55" s="7"/>
    </row>
    <row r="56" spans="2:10" s="9" customFormat="1" ht="15.6" customHeight="1">
      <c r="B56" s="177"/>
      <c r="C56" s="13" t="s">
        <v>45</v>
      </c>
      <c r="D56" s="14" t="s">
        <v>385</v>
      </c>
      <c r="E56" s="15">
        <v>0.122</v>
      </c>
      <c r="F56" s="81">
        <v>298.99833249999995</v>
      </c>
      <c r="G56" s="131">
        <v>0</v>
      </c>
      <c r="H56" s="15">
        <f t="shared" si="4"/>
        <v>0</v>
      </c>
      <c r="I56" s="71">
        <f t="shared" si="5"/>
        <v>0</v>
      </c>
      <c r="J56" s="7"/>
    </row>
    <row r="57" spans="2:10" s="9" customFormat="1" ht="15.6" customHeight="1">
      <c r="B57" s="177"/>
      <c r="C57" s="13" t="s">
        <v>46</v>
      </c>
      <c r="D57" s="14" t="s">
        <v>47</v>
      </c>
      <c r="E57" s="15">
        <v>0.122</v>
      </c>
      <c r="F57" s="81">
        <v>298.99833249999995</v>
      </c>
      <c r="G57" s="131">
        <v>0</v>
      </c>
      <c r="H57" s="15">
        <f t="shared" si="4"/>
        <v>0</v>
      </c>
      <c r="I57" s="71">
        <f t="shared" si="5"/>
        <v>0</v>
      </c>
      <c r="J57" s="7"/>
    </row>
    <row r="58" spans="2:10" s="9" customFormat="1" ht="15.6" customHeight="1">
      <c r="B58" s="177"/>
      <c r="C58" s="13" t="s">
        <v>48</v>
      </c>
      <c r="D58" s="14" t="s">
        <v>49</v>
      </c>
      <c r="E58" s="15">
        <v>6.2E-2</v>
      </c>
      <c r="F58" s="81">
        <v>151.67470749999998</v>
      </c>
      <c r="G58" s="131">
        <v>0</v>
      </c>
      <c r="H58" s="15">
        <f t="shared" si="4"/>
        <v>0</v>
      </c>
      <c r="I58" s="71">
        <f t="shared" si="5"/>
        <v>0</v>
      </c>
      <c r="J58" s="7"/>
    </row>
    <row r="59" spans="2:10" s="9" customFormat="1" ht="15.6" customHeight="1">
      <c r="B59" s="177"/>
      <c r="C59" s="13" t="s">
        <v>50</v>
      </c>
      <c r="D59" s="14" t="s">
        <v>386</v>
      </c>
      <c r="E59" s="15">
        <v>9.8000000000000004E-2</v>
      </c>
      <c r="F59" s="81">
        <v>238.61079750000005</v>
      </c>
      <c r="G59" s="131">
        <v>0</v>
      </c>
      <c r="H59" s="15">
        <f t="shared" si="4"/>
        <v>0</v>
      </c>
      <c r="I59" s="71">
        <f t="shared" si="5"/>
        <v>0</v>
      </c>
      <c r="J59" s="7"/>
    </row>
    <row r="60" spans="2:10" s="9" customFormat="1" ht="15.6" customHeight="1">
      <c r="B60" s="177"/>
      <c r="C60" s="13" t="s">
        <v>51</v>
      </c>
      <c r="D60" s="14" t="s">
        <v>52</v>
      </c>
      <c r="E60" s="15">
        <v>0.107</v>
      </c>
      <c r="F60" s="81">
        <v>260.16478749999993</v>
      </c>
      <c r="G60" s="131">
        <v>0</v>
      </c>
      <c r="H60" s="15">
        <f t="shared" si="4"/>
        <v>0</v>
      </c>
      <c r="I60" s="71">
        <f t="shared" si="5"/>
        <v>0</v>
      </c>
      <c r="J60" s="7"/>
    </row>
    <row r="61" spans="2:10" s="9" customFormat="1" ht="15.6" customHeight="1">
      <c r="B61" s="177"/>
      <c r="C61" s="13" t="s">
        <v>53</v>
      </c>
      <c r="D61" s="14" t="s">
        <v>54</v>
      </c>
      <c r="E61" s="15">
        <v>0.106</v>
      </c>
      <c r="F61" s="81">
        <v>255.44116249999999</v>
      </c>
      <c r="G61" s="131">
        <v>0</v>
      </c>
      <c r="H61" s="15">
        <f t="shared" si="4"/>
        <v>0</v>
      </c>
      <c r="I61" s="71">
        <f t="shared" si="5"/>
        <v>0</v>
      </c>
      <c r="J61" s="7"/>
    </row>
    <row r="62" spans="2:10" s="9" customFormat="1" ht="15.6" customHeight="1">
      <c r="B62" s="177"/>
      <c r="C62" s="13" t="s">
        <v>55</v>
      </c>
      <c r="D62" s="14" t="s">
        <v>56</v>
      </c>
      <c r="E62" s="15">
        <v>0.13600000000000001</v>
      </c>
      <c r="F62" s="81">
        <v>329.32400500000006</v>
      </c>
      <c r="G62" s="131">
        <v>0</v>
      </c>
      <c r="H62" s="15">
        <f t="shared" si="4"/>
        <v>0</v>
      </c>
      <c r="I62" s="71">
        <f t="shared" si="5"/>
        <v>0</v>
      </c>
      <c r="J62" s="7"/>
    </row>
    <row r="63" spans="2:10" s="9" customFormat="1" ht="15.6" customHeight="1">
      <c r="B63" s="177"/>
      <c r="C63" s="13" t="s">
        <v>57</v>
      </c>
      <c r="D63" s="14" t="s">
        <v>58</v>
      </c>
      <c r="E63" s="15">
        <v>0.13300000000000001</v>
      </c>
      <c r="F63" s="81">
        <v>323.77864749999986</v>
      </c>
      <c r="G63" s="131">
        <v>0</v>
      </c>
      <c r="H63" s="15">
        <f t="shared" si="4"/>
        <v>0</v>
      </c>
      <c r="I63" s="71">
        <f t="shared" si="5"/>
        <v>0</v>
      </c>
      <c r="J63" s="7"/>
    </row>
    <row r="64" spans="2:10" s="9" customFormat="1" ht="15.6" customHeight="1">
      <c r="B64" s="177"/>
      <c r="C64" s="13" t="s">
        <v>59</v>
      </c>
      <c r="D64" s="14" t="s">
        <v>60</v>
      </c>
      <c r="E64" s="15">
        <v>0.06</v>
      </c>
      <c r="F64" s="81">
        <v>146.28442749999994</v>
      </c>
      <c r="G64" s="131">
        <v>0</v>
      </c>
      <c r="H64" s="15">
        <f t="shared" si="4"/>
        <v>0</v>
      </c>
      <c r="I64" s="71">
        <f t="shared" si="5"/>
        <v>0</v>
      </c>
      <c r="J64" s="7"/>
    </row>
    <row r="65" spans="2:10" s="9" customFormat="1" ht="15.6" customHeight="1">
      <c r="B65" s="177"/>
      <c r="C65" s="13" t="s">
        <v>61</v>
      </c>
      <c r="D65" s="14" t="s">
        <v>62</v>
      </c>
      <c r="E65" s="15">
        <v>9.2999999999999999E-2</v>
      </c>
      <c r="F65" s="81">
        <v>226.68230749999998</v>
      </c>
      <c r="G65" s="131">
        <v>0</v>
      </c>
      <c r="H65" s="15">
        <f t="shared" si="4"/>
        <v>0</v>
      </c>
      <c r="I65" s="71">
        <f t="shared" si="5"/>
        <v>0</v>
      </c>
      <c r="J65" s="7"/>
    </row>
    <row r="66" spans="2:10" s="9" customFormat="1" ht="15.6" customHeight="1">
      <c r="B66" s="177"/>
      <c r="C66" s="13" t="s">
        <v>63</v>
      </c>
      <c r="D66" s="14" t="s">
        <v>138</v>
      </c>
      <c r="E66" s="15">
        <v>0.12</v>
      </c>
      <c r="F66" s="81">
        <v>292.54568249999988</v>
      </c>
      <c r="G66" s="131">
        <v>0</v>
      </c>
      <c r="H66" s="15">
        <f t="shared" si="4"/>
        <v>0</v>
      </c>
      <c r="I66" s="71">
        <f t="shared" si="5"/>
        <v>0</v>
      </c>
      <c r="J66" s="7"/>
    </row>
    <row r="67" spans="2:10" s="9" customFormat="1" ht="15.6" customHeight="1">
      <c r="B67" s="177"/>
      <c r="C67" s="13" t="s">
        <v>64</v>
      </c>
      <c r="D67" s="14" t="s">
        <v>139</v>
      </c>
      <c r="E67" s="15">
        <v>0.127</v>
      </c>
      <c r="F67" s="81">
        <v>309.68620249999998</v>
      </c>
      <c r="G67" s="131">
        <v>0</v>
      </c>
      <c r="H67" s="15">
        <f t="shared" si="4"/>
        <v>0</v>
      </c>
      <c r="I67" s="71">
        <f t="shared" si="5"/>
        <v>0</v>
      </c>
      <c r="J67" s="7"/>
    </row>
    <row r="68" spans="2:10" s="9" customFormat="1" ht="15.6" customHeight="1">
      <c r="B68" s="177"/>
      <c r="C68" s="13" t="s">
        <v>65</v>
      </c>
      <c r="D68" s="14" t="s">
        <v>140</v>
      </c>
      <c r="E68" s="15">
        <v>0.12</v>
      </c>
      <c r="F68" s="81">
        <v>292.48329499999988</v>
      </c>
      <c r="G68" s="131">
        <v>0</v>
      </c>
      <c r="H68" s="15">
        <f t="shared" si="4"/>
        <v>0</v>
      </c>
      <c r="I68" s="71">
        <f t="shared" si="5"/>
        <v>0</v>
      </c>
      <c r="J68" s="7"/>
    </row>
    <row r="69" spans="2:10" s="9" customFormat="1" ht="15.6" customHeight="1">
      <c r="B69" s="177"/>
      <c r="C69" s="139" t="s">
        <v>66</v>
      </c>
      <c r="D69" s="138" t="s">
        <v>67</v>
      </c>
      <c r="E69" s="137">
        <v>0.08</v>
      </c>
      <c r="F69" s="81">
        <v>195.03045500000002</v>
      </c>
      <c r="G69" s="131">
        <v>0</v>
      </c>
      <c r="H69" s="15">
        <f t="shared" si="4"/>
        <v>0</v>
      </c>
      <c r="I69" s="71">
        <f t="shared" si="5"/>
        <v>0</v>
      </c>
      <c r="J69" s="7"/>
    </row>
    <row r="70" spans="2:10" s="9" customFormat="1" ht="15.6" customHeight="1">
      <c r="B70" s="177"/>
      <c r="C70" s="13" t="s">
        <v>68</v>
      </c>
      <c r="D70" s="14" t="s">
        <v>69</v>
      </c>
      <c r="E70" s="15">
        <v>0.30299999999999999</v>
      </c>
      <c r="F70" s="81">
        <v>738.85159749999968</v>
      </c>
      <c r="G70" s="131">
        <v>0</v>
      </c>
      <c r="H70" s="15">
        <f t="shared" si="4"/>
        <v>0</v>
      </c>
      <c r="I70" s="71">
        <f t="shared" si="5"/>
        <v>0</v>
      </c>
      <c r="J70" s="7"/>
    </row>
    <row r="71" spans="2:10" s="9" customFormat="1" ht="15.6" customHeight="1">
      <c r="B71" s="177"/>
      <c r="C71" s="13" t="s">
        <v>279</v>
      </c>
      <c r="D71" s="14" t="s">
        <v>358</v>
      </c>
      <c r="E71" s="15">
        <v>0.25</v>
      </c>
      <c r="F71" s="81">
        <v>609.47596499999997</v>
      </c>
      <c r="G71" s="131">
        <v>0</v>
      </c>
      <c r="H71" s="15">
        <f t="shared" si="4"/>
        <v>0</v>
      </c>
      <c r="I71" s="71">
        <f t="shared" si="5"/>
        <v>0</v>
      </c>
      <c r="J71" s="7"/>
    </row>
    <row r="72" spans="2:10" s="9" customFormat="1" ht="15.6" customHeight="1">
      <c r="B72" s="177"/>
      <c r="C72" s="13" t="s">
        <v>422</v>
      </c>
      <c r="D72" s="14" t="s">
        <v>423</v>
      </c>
      <c r="E72" s="15">
        <v>0.14699999999999999</v>
      </c>
      <c r="F72" s="81">
        <v>358.43510037037044</v>
      </c>
      <c r="G72" s="131">
        <v>0</v>
      </c>
      <c r="H72" s="15">
        <f t="shared" si="4"/>
        <v>0</v>
      </c>
      <c r="I72" s="71">
        <f t="shared" si="5"/>
        <v>0</v>
      </c>
      <c r="J72" s="7"/>
    </row>
    <row r="73" spans="2:10" s="9" customFormat="1" ht="15.6" customHeight="1">
      <c r="B73" s="177"/>
      <c r="C73" s="13" t="s">
        <v>444</v>
      </c>
      <c r="D73" s="14" t="s">
        <v>445</v>
      </c>
      <c r="E73" s="15">
        <v>0.154</v>
      </c>
      <c r="F73" s="81">
        <v>375.39782142857143</v>
      </c>
      <c r="G73" s="131">
        <v>0</v>
      </c>
      <c r="H73" s="15">
        <f t="shared" si="4"/>
        <v>0</v>
      </c>
      <c r="I73" s="71">
        <f t="shared" si="5"/>
        <v>0</v>
      </c>
      <c r="J73" s="7"/>
    </row>
    <row r="74" spans="2:10" s="9" customFormat="1" ht="15.6" customHeight="1">
      <c r="B74" s="178"/>
      <c r="C74" s="13" t="s">
        <v>455</v>
      </c>
      <c r="D74" s="14" t="s">
        <v>454</v>
      </c>
      <c r="E74" s="15">
        <v>0.33400000000000002</v>
      </c>
      <c r="F74" s="81">
        <v>814.22460999999976</v>
      </c>
      <c r="G74" s="131">
        <v>0</v>
      </c>
      <c r="H74" s="15">
        <f t="shared" si="4"/>
        <v>0</v>
      </c>
      <c r="I74" s="71">
        <f t="shared" si="5"/>
        <v>0</v>
      </c>
      <c r="J74" s="7"/>
    </row>
    <row r="75" spans="2:10" s="9" customFormat="1" ht="15.6" customHeight="1" thickBot="1">
      <c r="B75" s="10" t="s">
        <v>6</v>
      </c>
      <c r="C75" s="10" t="s">
        <v>7</v>
      </c>
      <c r="D75" s="21" t="s">
        <v>8</v>
      </c>
      <c r="E75" s="57" t="s">
        <v>0</v>
      </c>
      <c r="F75" s="51"/>
      <c r="G75" s="59" t="s">
        <v>141</v>
      </c>
      <c r="H75" s="58" t="s">
        <v>142</v>
      </c>
      <c r="I75" s="12" t="s">
        <v>143</v>
      </c>
      <c r="J75" s="7"/>
    </row>
    <row r="76" spans="2:10" s="9" customFormat="1" ht="15.6" customHeight="1">
      <c r="B76" s="179" t="s">
        <v>446</v>
      </c>
      <c r="C76" s="13" t="s">
        <v>70</v>
      </c>
      <c r="D76" s="14" t="s">
        <v>71</v>
      </c>
      <c r="E76" s="15">
        <v>0.122</v>
      </c>
      <c r="F76" s="83">
        <v>298.99833249999995</v>
      </c>
      <c r="G76" s="131">
        <v>0</v>
      </c>
      <c r="H76" s="15">
        <f t="shared" ref="H76:H82" si="6">SUM(E76*G76)</f>
        <v>0</v>
      </c>
      <c r="I76" s="71">
        <f t="shared" ref="I76:I82" si="7">SUM(F76*G76)</f>
        <v>0</v>
      </c>
      <c r="J76" s="7"/>
    </row>
    <row r="77" spans="2:10" s="9" customFormat="1" ht="15.6" customHeight="1">
      <c r="B77" s="177"/>
      <c r="C77" s="13" t="s">
        <v>72</v>
      </c>
      <c r="D77" s="14" t="s">
        <v>73</v>
      </c>
      <c r="E77" s="15">
        <v>0.16700000000000001</v>
      </c>
      <c r="F77" s="81">
        <v>406.89127499999989</v>
      </c>
      <c r="G77" s="131">
        <v>0</v>
      </c>
      <c r="H77" s="15">
        <f t="shared" si="6"/>
        <v>0</v>
      </c>
      <c r="I77" s="71">
        <f t="shared" si="7"/>
        <v>0</v>
      </c>
      <c r="J77" s="7"/>
    </row>
    <row r="78" spans="2:10" s="9" customFormat="1" ht="15.6" customHeight="1">
      <c r="B78" s="177"/>
      <c r="C78" s="134">
        <v>463</v>
      </c>
      <c r="D78" s="133" t="s">
        <v>74</v>
      </c>
      <c r="E78" s="132">
        <v>0.114</v>
      </c>
      <c r="F78" s="81">
        <v>277.8792724999999</v>
      </c>
      <c r="G78" s="131">
        <v>0</v>
      </c>
      <c r="H78" s="15">
        <f t="shared" si="6"/>
        <v>0</v>
      </c>
      <c r="I78" s="71">
        <f t="shared" si="7"/>
        <v>0</v>
      </c>
      <c r="J78" s="7"/>
    </row>
    <row r="79" spans="2:10" s="9" customFormat="1" ht="15.6" customHeight="1">
      <c r="B79" s="177"/>
      <c r="C79" s="134">
        <v>464</v>
      </c>
      <c r="D79" s="133" t="s">
        <v>75</v>
      </c>
      <c r="E79" s="132">
        <v>0.115</v>
      </c>
      <c r="F79" s="81">
        <v>280.19830499999989</v>
      </c>
      <c r="G79" s="131">
        <v>0</v>
      </c>
      <c r="H79" s="15">
        <f t="shared" si="6"/>
        <v>0</v>
      </c>
      <c r="I79" s="71">
        <f t="shared" si="7"/>
        <v>0</v>
      </c>
      <c r="J79" s="7"/>
    </row>
    <row r="80" spans="2:10" s="9" customFormat="1" ht="15.6" customHeight="1">
      <c r="B80" s="177"/>
      <c r="C80" s="134">
        <v>470</v>
      </c>
      <c r="D80" s="133" t="s">
        <v>76</v>
      </c>
      <c r="E80" s="132">
        <v>0.122</v>
      </c>
      <c r="F80" s="81">
        <v>297.33882499999999</v>
      </c>
      <c r="G80" s="131">
        <v>0</v>
      </c>
      <c r="H80" s="15">
        <f t="shared" si="6"/>
        <v>0</v>
      </c>
      <c r="I80" s="71">
        <f t="shared" si="7"/>
        <v>0</v>
      </c>
      <c r="J80" s="7"/>
    </row>
    <row r="81" spans="2:10" s="9" customFormat="1" ht="15.6" customHeight="1">
      <c r="B81" s="177"/>
      <c r="C81" s="134">
        <v>471</v>
      </c>
      <c r="D81" s="133" t="s">
        <v>77</v>
      </c>
      <c r="E81" s="132">
        <v>0.122</v>
      </c>
      <c r="F81" s="81">
        <v>297.33882499999999</v>
      </c>
      <c r="G81" s="131">
        <v>0</v>
      </c>
      <c r="H81" s="15">
        <f t="shared" si="6"/>
        <v>0</v>
      </c>
      <c r="I81" s="71">
        <f t="shared" si="7"/>
        <v>0</v>
      </c>
      <c r="J81" s="7"/>
    </row>
    <row r="82" spans="2:10" s="9" customFormat="1" ht="15.6" customHeight="1">
      <c r="B82" s="178"/>
      <c r="C82" s="134">
        <v>520</v>
      </c>
      <c r="D82" s="14" t="s">
        <v>359</v>
      </c>
      <c r="E82" s="132">
        <v>2.1000000000000001E-2</v>
      </c>
      <c r="F82" s="81">
        <v>51.088232499999989</v>
      </c>
      <c r="G82" s="131">
        <v>0</v>
      </c>
      <c r="H82" s="15">
        <f t="shared" si="6"/>
        <v>0</v>
      </c>
      <c r="I82" s="71">
        <f t="shared" si="7"/>
        <v>0</v>
      </c>
      <c r="J82" s="7"/>
    </row>
    <row r="83" spans="2:10" s="9" customFormat="1" ht="15.6" customHeight="1" thickBot="1">
      <c r="B83" s="10" t="s">
        <v>6</v>
      </c>
      <c r="C83" s="10" t="s">
        <v>7</v>
      </c>
      <c r="D83" s="21" t="s">
        <v>8</v>
      </c>
      <c r="E83" s="57" t="s">
        <v>0</v>
      </c>
      <c r="F83" s="51"/>
      <c r="G83" s="59" t="s">
        <v>141</v>
      </c>
      <c r="H83" s="58" t="s">
        <v>142</v>
      </c>
      <c r="I83" s="12" t="s">
        <v>143</v>
      </c>
      <c r="J83" s="7"/>
    </row>
    <row r="84" spans="2:10" s="9" customFormat="1" ht="15.6" customHeight="1">
      <c r="B84" s="179" t="s">
        <v>78</v>
      </c>
      <c r="C84" s="13" t="s">
        <v>79</v>
      </c>
      <c r="D84" s="14" t="s">
        <v>80</v>
      </c>
      <c r="E84" s="15">
        <v>7.9000000000000001E-2</v>
      </c>
      <c r="F84" s="83">
        <v>193.46363749999992</v>
      </c>
      <c r="G84" s="131">
        <v>0</v>
      </c>
      <c r="H84" s="15">
        <f t="shared" ref="H84:H101" si="8">SUM(E84*G84)</f>
        <v>0</v>
      </c>
      <c r="I84" s="71">
        <f t="shared" ref="I84:I101" si="9">SUM(F84*G84)</f>
        <v>0</v>
      </c>
      <c r="J84" s="7"/>
    </row>
    <row r="85" spans="2:10" s="9" customFormat="1" ht="15.6" customHeight="1">
      <c r="B85" s="177"/>
      <c r="C85" s="13" t="s">
        <v>81</v>
      </c>
      <c r="D85" s="14" t="s">
        <v>82</v>
      </c>
      <c r="E85" s="15">
        <v>0.08</v>
      </c>
      <c r="F85" s="81">
        <v>195.23187749999997</v>
      </c>
      <c r="G85" s="131">
        <v>0</v>
      </c>
      <c r="H85" s="15">
        <f t="shared" si="8"/>
        <v>0</v>
      </c>
      <c r="I85" s="71">
        <f t="shared" si="9"/>
        <v>0</v>
      </c>
      <c r="J85" s="7"/>
    </row>
    <row r="86" spans="2:10" s="9" customFormat="1" ht="15.6" customHeight="1">
      <c r="B86" s="177"/>
      <c r="C86" s="13" t="s">
        <v>83</v>
      </c>
      <c r="D86" s="14" t="s">
        <v>84</v>
      </c>
      <c r="E86" s="15">
        <v>0.32900000000000001</v>
      </c>
      <c r="F86" s="81">
        <v>806.92527249999989</v>
      </c>
      <c r="G86" s="131">
        <v>0</v>
      </c>
      <c r="H86" s="15">
        <f t="shared" si="8"/>
        <v>0</v>
      </c>
      <c r="I86" s="71">
        <f t="shared" si="9"/>
        <v>0</v>
      </c>
      <c r="J86" s="7"/>
    </row>
    <row r="87" spans="2:10" s="9" customFormat="1" ht="15.6" customHeight="1">
      <c r="B87" s="177"/>
      <c r="C87" s="13" t="s">
        <v>85</v>
      </c>
      <c r="D87" s="14" t="s">
        <v>86</v>
      </c>
      <c r="E87" s="15">
        <v>0.109</v>
      </c>
      <c r="F87" s="81">
        <v>266.98998</v>
      </c>
      <c r="G87" s="131">
        <v>0</v>
      </c>
      <c r="H87" s="15">
        <f t="shared" si="8"/>
        <v>0</v>
      </c>
      <c r="I87" s="71">
        <f t="shared" si="9"/>
        <v>0</v>
      </c>
      <c r="J87" s="7"/>
    </row>
    <row r="88" spans="2:10" s="9" customFormat="1" ht="15.6" customHeight="1">
      <c r="B88" s="177"/>
      <c r="C88" s="13" t="s">
        <v>87</v>
      </c>
      <c r="D88" s="14" t="s">
        <v>88</v>
      </c>
      <c r="E88" s="15">
        <v>0.06</v>
      </c>
      <c r="F88" s="81">
        <v>146.72648750000002</v>
      </c>
      <c r="G88" s="131">
        <v>0</v>
      </c>
      <c r="H88" s="15">
        <f t="shared" si="8"/>
        <v>0</v>
      </c>
      <c r="I88" s="71">
        <f t="shared" si="9"/>
        <v>0</v>
      </c>
      <c r="J88" s="7"/>
    </row>
    <row r="89" spans="2:10" s="9" customFormat="1" ht="15.6" customHeight="1">
      <c r="B89" s="177"/>
      <c r="C89" s="13" t="s">
        <v>89</v>
      </c>
      <c r="D89" s="14" t="s">
        <v>90</v>
      </c>
      <c r="E89" s="15">
        <v>0.06</v>
      </c>
      <c r="F89" s="81">
        <v>146.72648750000002</v>
      </c>
      <c r="G89" s="131">
        <v>0</v>
      </c>
      <c r="H89" s="15">
        <f t="shared" si="8"/>
        <v>0</v>
      </c>
      <c r="I89" s="71">
        <f t="shared" si="9"/>
        <v>0</v>
      </c>
      <c r="J89" s="7"/>
    </row>
    <row r="90" spans="2:10" s="9" customFormat="1" ht="15.6" customHeight="1">
      <c r="B90" s="177"/>
      <c r="C90" s="13" t="s">
        <v>91</v>
      </c>
      <c r="D90" s="14" t="s">
        <v>92</v>
      </c>
      <c r="E90" s="15">
        <v>0.06</v>
      </c>
      <c r="F90" s="81">
        <v>146.72648750000002</v>
      </c>
      <c r="G90" s="131">
        <v>0</v>
      </c>
      <c r="H90" s="15">
        <f t="shared" si="8"/>
        <v>0</v>
      </c>
      <c r="I90" s="71">
        <f t="shared" si="9"/>
        <v>0</v>
      </c>
      <c r="J90" s="7"/>
    </row>
    <row r="91" spans="2:10" s="9" customFormat="1" ht="15.6" customHeight="1">
      <c r="B91" s="177"/>
      <c r="C91" s="13" t="s">
        <v>93</v>
      </c>
      <c r="D91" s="14" t="s">
        <v>94</v>
      </c>
      <c r="E91" s="15">
        <v>0.06</v>
      </c>
      <c r="F91" s="81">
        <v>146.72648750000002</v>
      </c>
      <c r="G91" s="131">
        <v>0</v>
      </c>
      <c r="H91" s="15">
        <f t="shared" si="8"/>
        <v>0</v>
      </c>
      <c r="I91" s="71">
        <f t="shared" si="9"/>
        <v>0</v>
      </c>
      <c r="J91" s="7"/>
    </row>
    <row r="92" spans="2:10" s="9" customFormat="1" ht="15.6" customHeight="1">
      <c r="B92" s="177"/>
      <c r="C92" s="13" t="s">
        <v>95</v>
      </c>
      <c r="D92" s="14" t="s">
        <v>96</v>
      </c>
      <c r="E92" s="15">
        <v>0.129</v>
      </c>
      <c r="F92" s="81">
        <v>314.6575949999999</v>
      </c>
      <c r="G92" s="131">
        <v>0</v>
      </c>
      <c r="H92" s="15">
        <f t="shared" si="8"/>
        <v>0</v>
      </c>
      <c r="I92" s="71">
        <f t="shared" si="9"/>
        <v>0</v>
      </c>
      <c r="J92" s="7"/>
    </row>
    <row r="93" spans="2:10" s="9" customFormat="1" ht="15.6" customHeight="1">
      <c r="B93" s="177"/>
      <c r="C93" s="13" t="s">
        <v>97</v>
      </c>
      <c r="D93" s="14" t="s">
        <v>98</v>
      </c>
      <c r="E93" s="15">
        <v>0.13300000000000001</v>
      </c>
      <c r="F93" s="81">
        <v>325.72513750000007</v>
      </c>
      <c r="G93" s="131">
        <v>0</v>
      </c>
      <c r="H93" s="15">
        <f t="shared" si="8"/>
        <v>0</v>
      </c>
      <c r="I93" s="71">
        <f t="shared" si="9"/>
        <v>0</v>
      </c>
      <c r="J93" s="7"/>
    </row>
    <row r="94" spans="2:10" s="9" customFormat="1" ht="15.6" customHeight="1">
      <c r="B94" s="177"/>
      <c r="C94" s="13" t="s">
        <v>99</v>
      </c>
      <c r="D94" s="14" t="s">
        <v>100</v>
      </c>
      <c r="E94" s="15">
        <v>0.09</v>
      </c>
      <c r="F94" s="81">
        <v>216.83221249999994</v>
      </c>
      <c r="G94" s="131">
        <v>0</v>
      </c>
      <c r="H94" s="15">
        <f t="shared" si="8"/>
        <v>0</v>
      </c>
      <c r="I94" s="71">
        <f t="shared" si="9"/>
        <v>0</v>
      </c>
      <c r="J94" s="7"/>
    </row>
    <row r="95" spans="2:10" s="9" customFormat="1" ht="15.6" customHeight="1">
      <c r="B95" s="177"/>
      <c r="C95" s="13" t="s">
        <v>101</v>
      </c>
      <c r="D95" s="14" t="s">
        <v>102</v>
      </c>
      <c r="E95" s="15">
        <v>0.08</v>
      </c>
      <c r="F95" s="81">
        <v>192.8896724999999</v>
      </c>
      <c r="G95" s="131">
        <v>0</v>
      </c>
      <c r="H95" s="15">
        <f t="shared" si="8"/>
        <v>0</v>
      </c>
      <c r="I95" s="71">
        <f t="shared" si="9"/>
        <v>0</v>
      </c>
      <c r="J95" s="7"/>
    </row>
    <row r="96" spans="2:10" s="9" customFormat="1" ht="15.6" customHeight="1">
      <c r="B96" s="177"/>
      <c r="C96" s="13" t="s">
        <v>103</v>
      </c>
      <c r="D96" s="14" t="s">
        <v>104</v>
      </c>
      <c r="E96" s="15">
        <v>6.4000000000000001E-2</v>
      </c>
      <c r="F96" s="81">
        <v>155.0329375</v>
      </c>
      <c r="G96" s="131">
        <v>0</v>
      </c>
      <c r="H96" s="15">
        <f t="shared" si="8"/>
        <v>0</v>
      </c>
      <c r="I96" s="71">
        <f t="shared" si="9"/>
        <v>0</v>
      </c>
      <c r="J96" s="7"/>
    </row>
    <row r="97" spans="2:10" s="9" customFormat="1" ht="15.6" customHeight="1">
      <c r="B97" s="177"/>
      <c r="C97" s="13" t="s">
        <v>105</v>
      </c>
      <c r="D97" s="14" t="s">
        <v>106</v>
      </c>
      <c r="E97" s="15">
        <v>0.30299999999999999</v>
      </c>
      <c r="F97" s="81">
        <v>738.64304499999957</v>
      </c>
      <c r="G97" s="131">
        <v>0</v>
      </c>
      <c r="H97" s="15">
        <f t="shared" si="8"/>
        <v>0</v>
      </c>
      <c r="I97" s="71">
        <f t="shared" si="9"/>
        <v>0</v>
      </c>
      <c r="J97" s="7"/>
    </row>
    <row r="98" spans="2:10" s="9" customFormat="1" ht="15.6" customHeight="1">
      <c r="B98" s="177"/>
      <c r="C98" s="13" t="s">
        <v>107</v>
      </c>
      <c r="D98" s="14" t="s">
        <v>108</v>
      </c>
      <c r="E98" s="15">
        <v>0.10299999999999999</v>
      </c>
      <c r="F98" s="81">
        <v>251.04373499999994</v>
      </c>
      <c r="G98" s="131">
        <v>0</v>
      </c>
      <c r="H98" s="15">
        <f t="shared" si="8"/>
        <v>0</v>
      </c>
      <c r="I98" s="71">
        <f t="shared" si="9"/>
        <v>0</v>
      </c>
      <c r="J98" s="7"/>
    </row>
    <row r="99" spans="2:10" s="9" customFormat="1" ht="15.6" customHeight="1">
      <c r="B99" s="177"/>
      <c r="C99" s="13" t="s">
        <v>109</v>
      </c>
      <c r="D99" s="14" t="s">
        <v>110</v>
      </c>
      <c r="E99" s="15">
        <v>8.4000000000000005E-2</v>
      </c>
      <c r="F99" s="81">
        <v>204.81816250000003</v>
      </c>
      <c r="G99" s="131">
        <v>0</v>
      </c>
      <c r="H99" s="15">
        <f t="shared" si="8"/>
        <v>0</v>
      </c>
      <c r="I99" s="71">
        <f t="shared" si="9"/>
        <v>0</v>
      </c>
      <c r="J99" s="7"/>
    </row>
    <row r="100" spans="2:10" s="9" customFormat="1" ht="15.6" customHeight="1">
      <c r="B100" s="177"/>
      <c r="C100" s="13" t="s">
        <v>111</v>
      </c>
      <c r="D100" s="14" t="s">
        <v>112</v>
      </c>
      <c r="E100" s="15">
        <v>8.4000000000000005E-2</v>
      </c>
      <c r="F100" s="81">
        <v>204.59356749999992</v>
      </c>
      <c r="G100" s="131">
        <v>0</v>
      </c>
      <c r="H100" s="15">
        <f t="shared" si="8"/>
        <v>0</v>
      </c>
      <c r="I100" s="71">
        <f t="shared" si="9"/>
        <v>0</v>
      </c>
      <c r="J100" s="7"/>
    </row>
    <row r="101" spans="2:10" s="9" customFormat="1" ht="15.6" customHeight="1">
      <c r="B101" s="178"/>
      <c r="C101" s="13" t="s">
        <v>447</v>
      </c>
      <c r="D101" s="14" t="s">
        <v>461</v>
      </c>
      <c r="E101" s="15">
        <v>8.3000000000000004E-2</v>
      </c>
      <c r="F101" s="81">
        <v>202.45832071428569</v>
      </c>
      <c r="G101" s="131">
        <v>0</v>
      </c>
      <c r="H101" s="15">
        <f t="shared" si="8"/>
        <v>0</v>
      </c>
      <c r="I101" s="71">
        <f t="shared" si="9"/>
        <v>0</v>
      </c>
      <c r="J101" s="7"/>
    </row>
    <row r="102" spans="2:10" s="9" customFormat="1" ht="15.6" customHeight="1">
      <c r="B102" s="10" t="s">
        <v>6</v>
      </c>
      <c r="C102" s="10" t="s">
        <v>7</v>
      </c>
      <c r="D102" s="21" t="s">
        <v>8</v>
      </c>
      <c r="E102" s="11" t="s">
        <v>0</v>
      </c>
      <c r="F102" s="51"/>
      <c r="G102" s="59" t="s">
        <v>141</v>
      </c>
      <c r="H102" s="58" t="s">
        <v>142</v>
      </c>
      <c r="I102" s="12" t="s">
        <v>143</v>
      </c>
      <c r="J102" s="7"/>
    </row>
    <row r="103" spans="2:10" s="9" customFormat="1" ht="15.6" customHeight="1">
      <c r="B103" s="179" t="s">
        <v>427</v>
      </c>
      <c r="C103" s="136" t="s">
        <v>364</v>
      </c>
      <c r="D103" s="135" t="s">
        <v>396</v>
      </c>
      <c r="E103" s="15">
        <v>0.14499999999999999</v>
      </c>
      <c r="F103" s="82">
        <v>353.48400999999967</v>
      </c>
      <c r="G103" s="131">
        <v>0</v>
      </c>
      <c r="H103" s="15">
        <f t="shared" ref="H103:H108" si="10">SUM(E103*G103)</f>
        <v>0</v>
      </c>
      <c r="I103" s="71">
        <f t="shared" ref="I103:I108" si="11">SUM(F103*G103)</f>
        <v>0</v>
      </c>
      <c r="J103" s="7"/>
    </row>
    <row r="104" spans="2:10" s="9" customFormat="1" ht="15.6" customHeight="1">
      <c r="B104" s="177"/>
      <c r="C104" s="136" t="s">
        <v>366</v>
      </c>
      <c r="D104" s="135" t="s">
        <v>414</v>
      </c>
      <c r="E104" s="15">
        <v>7.2999999999999995E-2</v>
      </c>
      <c r="F104" s="82">
        <v>177.91310749999982</v>
      </c>
      <c r="G104" s="131">
        <v>0</v>
      </c>
      <c r="H104" s="15">
        <f t="shared" si="10"/>
        <v>0</v>
      </c>
      <c r="I104" s="71">
        <f t="shared" si="11"/>
        <v>0</v>
      </c>
      <c r="J104" s="7"/>
    </row>
    <row r="105" spans="2:10" s="9" customFormat="1" ht="15.6" customHeight="1">
      <c r="B105" s="177"/>
      <c r="C105" s="136" t="s">
        <v>367</v>
      </c>
      <c r="D105" s="135" t="s">
        <v>399</v>
      </c>
      <c r="E105" s="15">
        <v>8.6999999999999994E-2</v>
      </c>
      <c r="F105" s="82">
        <v>212.0158974999998</v>
      </c>
      <c r="G105" s="131">
        <v>0</v>
      </c>
      <c r="H105" s="15">
        <f t="shared" si="10"/>
        <v>0</v>
      </c>
      <c r="I105" s="71">
        <f t="shared" si="11"/>
        <v>0</v>
      </c>
      <c r="J105" s="7"/>
    </row>
    <row r="106" spans="2:10" s="9" customFormat="1" ht="15.6" customHeight="1">
      <c r="B106" s="177"/>
      <c r="C106" s="136" t="s">
        <v>368</v>
      </c>
      <c r="D106" s="135" t="s">
        <v>402</v>
      </c>
      <c r="E106" s="15">
        <v>7.2999999999999995E-2</v>
      </c>
      <c r="F106" s="82">
        <v>177.91310749999982</v>
      </c>
      <c r="G106" s="131">
        <v>0</v>
      </c>
      <c r="H106" s="15">
        <f t="shared" si="10"/>
        <v>0</v>
      </c>
      <c r="I106" s="71">
        <f t="shared" si="11"/>
        <v>0</v>
      </c>
      <c r="J106" s="7"/>
    </row>
    <row r="107" spans="2:10" s="9" customFormat="1" ht="15.6" customHeight="1">
      <c r="B107" s="177"/>
      <c r="C107" s="13" t="s">
        <v>424</v>
      </c>
      <c r="D107" s="14" t="s">
        <v>113</v>
      </c>
      <c r="E107" s="15">
        <v>6.4000000000000001E-2</v>
      </c>
      <c r="F107" s="82">
        <v>155.99745370370374</v>
      </c>
      <c r="G107" s="131">
        <v>0</v>
      </c>
      <c r="H107" s="15">
        <f t="shared" si="10"/>
        <v>0</v>
      </c>
      <c r="I107" s="71">
        <f t="shared" si="11"/>
        <v>0</v>
      </c>
      <c r="J107" s="7"/>
    </row>
    <row r="108" spans="2:10" s="9" customFormat="1" ht="15.6" customHeight="1">
      <c r="B108" s="178"/>
      <c r="C108" s="13" t="s">
        <v>425</v>
      </c>
      <c r="D108" s="14" t="s">
        <v>426</v>
      </c>
      <c r="E108" s="15">
        <v>0.21</v>
      </c>
      <c r="F108" s="82">
        <v>511.95758296296299</v>
      </c>
      <c r="G108" s="131">
        <v>0</v>
      </c>
      <c r="H108" s="15">
        <f t="shared" si="10"/>
        <v>0</v>
      </c>
      <c r="I108" s="71">
        <f t="shared" si="11"/>
        <v>0</v>
      </c>
      <c r="J108" s="7"/>
    </row>
    <row r="109" spans="2:10" s="9" customFormat="1" ht="15.6" customHeight="1">
      <c r="B109" s="10" t="s">
        <v>6</v>
      </c>
      <c r="C109" s="10" t="s">
        <v>7</v>
      </c>
      <c r="D109" s="21" t="s">
        <v>8</v>
      </c>
      <c r="E109" s="11" t="s">
        <v>0</v>
      </c>
      <c r="F109" s="51"/>
      <c r="G109" s="59" t="s">
        <v>141</v>
      </c>
      <c r="H109" s="58" t="s">
        <v>142</v>
      </c>
      <c r="I109" s="12" t="s">
        <v>143</v>
      </c>
      <c r="J109" s="7"/>
    </row>
    <row r="110" spans="2:10" s="9" customFormat="1" ht="15.6" customHeight="1">
      <c r="B110" s="179" t="s">
        <v>388</v>
      </c>
      <c r="C110" s="136" t="s">
        <v>360</v>
      </c>
      <c r="D110" s="135" t="s">
        <v>392</v>
      </c>
      <c r="E110" s="15">
        <v>0.64600000000000002</v>
      </c>
      <c r="F110" s="91">
        <v>1573.762119999999</v>
      </c>
      <c r="G110" s="131">
        <v>0</v>
      </c>
      <c r="H110" s="15">
        <f>SUM(E110*G110)</f>
        <v>0</v>
      </c>
      <c r="I110" s="71">
        <f>SUM(F110*G110)</f>
        <v>0</v>
      </c>
      <c r="J110" s="7"/>
    </row>
    <row r="111" spans="2:10" s="9" customFormat="1" ht="15.6" customHeight="1">
      <c r="B111" s="177"/>
      <c r="C111" s="136" t="s">
        <v>361</v>
      </c>
      <c r="D111" s="135" t="s">
        <v>393</v>
      </c>
      <c r="E111" s="15">
        <v>0.107</v>
      </c>
      <c r="F111" s="82">
        <v>261.20398499999976</v>
      </c>
      <c r="G111" s="131">
        <v>0</v>
      </c>
      <c r="H111" s="15">
        <f>SUM(E111*G111)</f>
        <v>0</v>
      </c>
      <c r="I111" s="71">
        <f>SUM(F111*G111)</f>
        <v>0</v>
      </c>
      <c r="J111" s="7"/>
    </row>
    <row r="112" spans="2:10" s="9" customFormat="1" ht="15.6" customHeight="1">
      <c r="B112" s="177"/>
      <c r="C112" s="136" t="s">
        <v>362</v>
      </c>
      <c r="D112" s="135" t="s">
        <v>394</v>
      </c>
      <c r="E112" s="15">
        <v>0.17899999999999999</v>
      </c>
      <c r="F112" s="82">
        <v>435.33997499999981</v>
      </c>
      <c r="G112" s="131">
        <v>0</v>
      </c>
      <c r="H112" s="15">
        <f>SUM(E112*G112)</f>
        <v>0</v>
      </c>
      <c r="I112" s="71">
        <f>SUM(F112*G112)</f>
        <v>0</v>
      </c>
      <c r="J112" s="7"/>
    </row>
    <row r="113" spans="2:10" s="9" customFormat="1" ht="15.6" customHeight="1">
      <c r="B113" s="177"/>
      <c r="C113" s="136" t="s">
        <v>363</v>
      </c>
      <c r="D113" s="135" t="s">
        <v>395</v>
      </c>
      <c r="E113" s="15">
        <v>0.17899999999999999</v>
      </c>
      <c r="F113" s="82">
        <v>435.33997499999981</v>
      </c>
      <c r="G113" s="131">
        <v>0</v>
      </c>
      <c r="H113" s="15">
        <f>SUM(E113*G113)</f>
        <v>0</v>
      </c>
      <c r="I113" s="71">
        <f>SUM(F113*G113)</f>
        <v>0</v>
      </c>
      <c r="J113" s="7"/>
    </row>
    <row r="114" spans="2:10" s="9" customFormat="1" ht="15.6" customHeight="1">
      <c r="B114" s="177"/>
      <c r="C114" s="136" t="s">
        <v>365</v>
      </c>
      <c r="D114" s="135" t="s">
        <v>413</v>
      </c>
      <c r="E114" s="15">
        <v>0.2</v>
      </c>
      <c r="F114" s="82">
        <v>487.57613749999967</v>
      </c>
      <c r="G114" s="131">
        <v>0</v>
      </c>
      <c r="H114" s="15">
        <f>SUM(E114*G114)</f>
        <v>0</v>
      </c>
      <c r="I114" s="71">
        <f>SUM(F114*G114)</f>
        <v>0</v>
      </c>
      <c r="J114" s="7"/>
    </row>
    <row r="115" spans="2:10" s="9" customFormat="1" ht="15.6" customHeight="1">
      <c r="B115" s="10" t="s">
        <v>6</v>
      </c>
      <c r="C115" s="10" t="s">
        <v>7</v>
      </c>
      <c r="D115" s="21" t="s">
        <v>8</v>
      </c>
      <c r="E115" s="11" t="s">
        <v>0</v>
      </c>
      <c r="F115" s="51"/>
      <c r="G115" s="59" t="s">
        <v>141</v>
      </c>
      <c r="H115" s="58" t="s">
        <v>142</v>
      </c>
      <c r="I115" s="12" t="s">
        <v>143</v>
      </c>
      <c r="J115" s="7"/>
    </row>
    <row r="116" spans="2:10" s="9" customFormat="1" ht="15.6" customHeight="1">
      <c r="B116" s="177" t="s">
        <v>114</v>
      </c>
      <c r="C116" s="13" t="s">
        <v>115</v>
      </c>
      <c r="D116" s="14" t="s">
        <v>116</v>
      </c>
      <c r="E116" s="15">
        <v>1.4E-2</v>
      </c>
      <c r="F116" s="81">
        <v>34.257867499999982</v>
      </c>
      <c r="G116" s="131">
        <v>0</v>
      </c>
      <c r="H116" s="15">
        <f t="shared" ref="H116:H130" si="12">SUM(E116*G116)</f>
        <v>0</v>
      </c>
      <c r="I116" s="71">
        <f t="shared" ref="I116:I130" si="13">SUM(F116*G116)</f>
        <v>0</v>
      </c>
      <c r="J116" s="7"/>
    </row>
    <row r="117" spans="2:10" s="9" customFormat="1" ht="15.6" customHeight="1">
      <c r="B117" s="177"/>
      <c r="C117" s="13" t="s">
        <v>117</v>
      </c>
      <c r="D117" s="14" t="s">
        <v>118</v>
      </c>
      <c r="E117" s="15">
        <v>3.1E-2</v>
      </c>
      <c r="F117" s="81">
        <v>75.627910000000014</v>
      </c>
      <c r="G117" s="131">
        <v>0</v>
      </c>
      <c r="H117" s="15">
        <f t="shared" si="12"/>
        <v>0</v>
      </c>
      <c r="I117" s="71">
        <f t="shared" si="13"/>
        <v>0</v>
      </c>
      <c r="J117" s="7"/>
    </row>
    <row r="118" spans="2:10" s="9" customFormat="1" ht="15.6" customHeight="1">
      <c r="B118" s="177"/>
      <c r="C118" s="13" t="s">
        <v>119</v>
      </c>
      <c r="D118" s="14" t="s">
        <v>120</v>
      </c>
      <c r="E118" s="15">
        <v>0.08</v>
      </c>
      <c r="F118" s="81">
        <v>195.23187749999997</v>
      </c>
      <c r="G118" s="131">
        <v>0</v>
      </c>
      <c r="H118" s="15">
        <f t="shared" si="12"/>
        <v>0</v>
      </c>
      <c r="I118" s="71">
        <f t="shared" si="13"/>
        <v>0</v>
      </c>
      <c r="J118" s="7"/>
    </row>
    <row r="119" spans="2:10" s="9" customFormat="1" ht="15.6" customHeight="1">
      <c r="B119" s="177"/>
      <c r="C119" s="13" t="s">
        <v>121</v>
      </c>
      <c r="D119" s="14" t="s">
        <v>122</v>
      </c>
      <c r="E119" s="15">
        <v>2.9000000000000001E-2</v>
      </c>
      <c r="F119" s="81">
        <v>70.679690000000008</v>
      </c>
      <c r="G119" s="131">
        <v>0</v>
      </c>
      <c r="H119" s="15">
        <f t="shared" si="12"/>
        <v>0</v>
      </c>
      <c r="I119" s="71">
        <f t="shared" si="13"/>
        <v>0</v>
      </c>
      <c r="J119" s="7"/>
    </row>
    <row r="120" spans="2:10" s="9" customFormat="1" ht="15.6" customHeight="1">
      <c r="B120" s="177"/>
      <c r="C120" s="13" t="s">
        <v>123</v>
      </c>
      <c r="D120" s="14" t="s">
        <v>124</v>
      </c>
      <c r="E120" s="15">
        <v>0.06</v>
      </c>
      <c r="F120" s="81">
        <v>146.72648750000002</v>
      </c>
      <c r="G120" s="131">
        <v>0</v>
      </c>
      <c r="H120" s="15">
        <f t="shared" si="12"/>
        <v>0</v>
      </c>
      <c r="I120" s="71">
        <f t="shared" si="13"/>
        <v>0</v>
      </c>
      <c r="J120" s="7"/>
    </row>
    <row r="121" spans="2:10" s="9" customFormat="1" ht="15.6" customHeight="1">
      <c r="B121" s="177"/>
      <c r="C121" s="13" t="s">
        <v>125</v>
      </c>
      <c r="D121" s="14" t="s">
        <v>126</v>
      </c>
      <c r="E121" s="15">
        <v>9.2999999999999999E-2</v>
      </c>
      <c r="F121" s="81">
        <v>227.72150499999995</v>
      </c>
      <c r="G121" s="131">
        <v>0</v>
      </c>
      <c r="H121" s="15">
        <f t="shared" si="12"/>
        <v>0</v>
      </c>
      <c r="I121" s="71">
        <f t="shared" si="13"/>
        <v>0</v>
      </c>
      <c r="J121" s="7"/>
    </row>
    <row r="122" spans="2:10" s="9" customFormat="1" ht="15.6" customHeight="1">
      <c r="B122" s="177"/>
      <c r="C122" s="13" t="s">
        <v>127</v>
      </c>
      <c r="D122" s="14" t="s">
        <v>128</v>
      </c>
      <c r="E122" s="15">
        <v>0.17699999999999999</v>
      </c>
      <c r="F122" s="81">
        <v>434.26156250000008</v>
      </c>
      <c r="G122" s="131">
        <v>0</v>
      </c>
      <c r="H122" s="15">
        <f t="shared" si="12"/>
        <v>0</v>
      </c>
      <c r="I122" s="71">
        <f t="shared" si="13"/>
        <v>0</v>
      </c>
      <c r="J122" s="7"/>
    </row>
    <row r="123" spans="2:10" s="9" customFormat="1" ht="15.6" customHeight="1">
      <c r="B123" s="177"/>
      <c r="C123" s="13" t="s">
        <v>129</v>
      </c>
      <c r="D123" s="14" t="s">
        <v>130</v>
      </c>
      <c r="E123" s="15">
        <v>0.17699999999999999</v>
      </c>
      <c r="F123" s="81">
        <v>434.26156250000008</v>
      </c>
      <c r="G123" s="131">
        <v>0</v>
      </c>
      <c r="H123" s="15">
        <f t="shared" si="12"/>
        <v>0</v>
      </c>
      <c r="I123" s="71">
        <f t="shared" si="13"/>
        <v>0</v>
      </c>
      <c r="J123" s="7"/>
    </row>
    <row r="124" spans="2:10" s="9" customFormat="1" ht="15.6" customHeight="1">
      <c r="B124" s="177"/>
      <c r="C124" s="13" t="s">
        <v>131</v>
      </c>
      <c r="D124" s="14" t="s">
        <v>132</v>
      </c>
      <c r="E124" s="15">
        <v>2.7E-2</v>
      </c>
      <c r="F124" s="81">
        <v>65.77781499999999</v>
      </c>
      <c r="G124" s="131">
        <v>0</v>
      </c>
      <c r="H124" s="15">
        <f t="shared" si="12"/>
        <v>0</v>
      </c>
      <c r="I124" s="71">
        <f t="shared" si="13"/>
        <v>0</v>
      </c>
      <c r="J124" s="7"/>
    </row>
    <row r="125" spans="2:10" s="9" customFormat="1" ht="15.6" customHeight="1">
      <c r="B125" s="177"/>
      <c r="C125" s="13" t="s">
        <v>133</v>
      </c>
      <c r="D125" s="14" t="s">
        <v>134</v>
      </c>
      <c r="E125" s="15">
        <v>9.9000000000000005E-2</v>
      </c>
      <c r="F125" s="81">
        <v>241.48062250000001</v>
      </c>
      <c r="G125" s="131">
        <v>0</v>
      </c>
      <c r="H125" s="15">
        <f t="shared" si="12"/>
        <v>0</v>
      </c>
      <c r="I125" s="71">
        <f t="shared" si="13"/>
        <v>0</v>
      </c>
      <c r="J125" s="7"/>
    </row>
    <row r="126" spans="2:10" s="9" customFormat="1" ht="15.6" customHeight="1">
      <c r="B126" s="177"/>
      <c r="C126" s="13" t="s">
        <v>153</v>
      </c>
      <c r="D126" s="14" t="s">
        <v>154</v>
      </c>
      <c r="E126" s="15">
        <v>1.7000000000000001E-2</v>
      </c>
      <c r="F126" s="81">
        <v>41.525119999999994</v>
      </c>
      <c r="G126" s="131">
        <v>0</v>
      </c>
      <c r="H126" s="15">
        <f t="shared" si="12"/>
        <v>0</v>
      </c>
      <c r="I126" s="71">
        <f t="shared" si="13"/>
        <v>0</v>
      </c>
      <c r="J126" s="7"/>
    </row>
    <row r="127" spans="2:10" s="9" customFormat="1" ht="15.6" customHeight="1">
      <c r="B127" s="177"/>
      <c r="C127" s="134">
        <v>521</v>
      </c>
      <c r="D127" s="14" t="s">
        <v>369</v>
      </c>
      <c r="E127" s="132">
        <v>7.0999999999999994E-2</v>
      </c>
      <c r="F127" s="81">
        <v>172.98805999999999</v>
      </c>
      <c r="G127" s="131">
        <v>0</v>
      </c>
      <c r="H127" s="15">
        <f t="shared" si="12"/>
        <v>0</v>
      </c>
      <c r="I127" s="71">
        <f t="shared" si="13"/>
        <v>0</v>
      </c>
      <c r="J127" s="7"/>
    </row>
    <row r="128" spans="2:10" s="9" customFormat="1" ht="15.6" customHeight="1">
      <c r="B128" s="177"/>
      <c r="C128" s="134">
        <v>522</v>
      </c>
      <c r="D128" s="14" t="s">
        <v>370</v>
      </c>
      <c r="E128" s="132">
        <v>7.0999999999999994E-2</v>
      </c>
      <c r="F128" s="81">
        <v>172.98805999999999</v>
      </c>
      <c r="G128" s="131">
        <v>0</v>
      </c>
      <c r="H128" s="15">
        <f t="shared" si="12"/>
        <v>0</v>
      </c>
      <c r="I128" s="71">
        <f t="shared" si="13"/>
        <v>0</v>
      </c>
      <c r="J128" s="7"/>
    </row>
    <row r="129" spans="2:10" s="9" customFormat="1" ht="15.6" customHeight="1">
      <c r="B129" s="177"/>
      <c r="C129" s="134">
        <v>523</v>
      </c>
      <c r="D129" s="14" t="s">
        <v>371</v>
      </c>
      <c r="E129" s="132">
        <v>6.2E-2</v>
      </c>
      <c r="F129" s="81">
        <v>151.07757000000001</v>
      </c>
      <c r="G129" s="131">
        <v>0</v>
      </c>
      <c r="H129" s="15">
        <f t="shared" si="12"/>
        <v>0</v>
      </c>
      <c r="I129" s="71">
        <f t="shared" si="13"/>
        <v>0</v>
      </c>
      <c r="J129" s="7"/>
    </row>
    <row r="130" spans="2:10" s="9" customFormat="1" ht="15.6" customHeight="1">
      <c r="B130" s="178"/>
      <c r="C130" s="134">
        <v>524</v>
      </c>
      <c r="D130" s="133" t="s">
        <v>372</v>
      </c>
      <c r="E130" s="132">
        <v>0.121</v>
      </c>
      <c r="F130" s="81">
        <v>294.88788749999986</v>
      </c>
      <c r="G130" s="131">
        <v>0</v>
      </c>
      <c r="H130" s="15">
        <f t="shared" si="12"/>
        <v>0</v>
      </c>
      <c r="I130" s="71">
        <f t="shared" si="13"/>
        <v>0</v>
      </c>
      <c r="J130" s="7"/>
    </row>
    <row r="131" spans="2:10" s="9" customFormat="1" ht="15.6" customHeight="1" thickBot="1">
      <c r="B131" s="10" t="s">
        <v>6</v>
      </c>
      <c r="C131" s="10" t="s">
        <v>7</v>
      </c>
      <c r="D131" s="21" t="s">
        <v>8</v>
      </c>
      <c r="E131" s="11" t="s">
        <v>0</v>
      </c>
      <c r="F131" s="51"/>
      <c r="G131" s="59" t="s">
        <v>141</v>
      </c>
      <c r="H131" s="58" t="s">
        <v>142</v>
      </c>
      <c r="I131" s="12" t="s">
        <v>143</v>
      </c>
      <c r="J131" s="7"/>
    </row>
    <row r="132" spans="2:10" s="9" customFormat="1" ht="15.6" customHeight="1">
      <c r="B132" s="179" t="s">
        <v>135</v>
      </c>
      <c r="C132" s="13" t="s">
        <v>150</v>
      </c>
      <c r="D132" s="14" t="s">
        <v>151</v>
      </c>
      <c r="E132" s="15">
        <v>4.4999999999999998E-2</v>
      </c>
      <c r="F132" s="83">
        <v>108.2957875</v>
      </c>
      <c r="G132" s="131">
        <v>0</v>
      </c>
      <c r="H132" s="15">
        <f>SUM(E132*G132)</f>
        <v>0</v>
      </c>
      <c r="I132" s="71">
        <f>SUM(F132*G132)</f>
        <v>0</v>
      </c>
      <c r="J132" s="7"/>
    </row>
    <row r="133" spans="2:10" s="9" customFormat="1" ht="15.6" customHeight="1">
      <c r="B133" s="177"/>
      <c r="C133" s="13" t="s">
        <v>136</v>
      </c>
      <c r="D133" s="14" t="s">
        <v>137</v>
      </c>
      <c r="E133" s="15">
        <v>0.13300000000000001</v>
      </c>
      <c r="F133" s="81">
        <v>323.77864749999986</v>
      </c>
      <c r="G133" s="131">
        <v>0</v>
      </c>
      <c r="H133" s="15">
        <f>SUM(E133*G133)</f>
        <v>0</v>
      </c>
      <c r="I133" s="71">
        <f>SUM(F133*G133)</f>
        <v>0</v>
      </c>
      <c r="J133" s="7"/>
    </row>
    <row r="134" spans="2:10" s="9" customFormat="1" ht="15.6" customHeight="1">
      <c r="B134" s="177"/>
      <c r="C134" s="13" t="s">
        <v>428</v>
      </c>
      <c r="D134" s="14" t="s">
        <v>429</v>
      </c>
      <c r="E134" s="15">
        <v>7.1999999999999995E-2</v>
      </c>
      <c r="F134" s="81">
        <v>175.59120462962963</v>
      </c>
      <c r="G134" s="131">
        <v>0</v>
      </c>
      <c r="H134" s="15">
        <f>SUM(E134*G134)</f>
        <v>0</v>
      </c>
      <c r="I134" s="71">
        <f>SUM(F134*G134)</f>
        <v>0</v>
      </c>
      <c r="J134" s="7"/>
    </row>
    <row r="135" spans="2:10" s="9" customFormat="1" ht="15.6" customHeight="1">
      <c r="B135" s="10" t="s">
        <v>6</v>
      </c>
      <c r="C135" s="10" t="s">
        <v>7</v>
      </c>
      <c r="D135" s="21" t="s">
        <v>8</v>
      </c>
      <c r="E135" s="11" t="s">
        <v>0</v>
      </c>
      <c r="F135" s="51"/>
      <c r="G135" s="59" t="s">
        <v>141</v>
      </c>
      <c r="H135" s="58" t="s">
        <v>142</v>
      </c>
      <c r="I135" s="12" t="s">
        <v>143</v>
      </c>
      <c r="J135" s="7"/>
    </row>
    <row r="136" spans="2:10" s="9" customFormat="1" ht="15.6" customHeight="1">
      <c r="B136" s="179" t="s">
        <v>430</v>
      </c>
      <c r="C136" s="13" t="s">
        <v>403</v>
      </c>
      <c r="D136" s="14" t="s">
        <v>408</v>
      </c>
      <c r="E136" s="15">
        <v>0.34100000000000003</v>
      </c>
      <c r="F136" s="81">
        <v>831.36828740740714</v>
      </c>
      <c r="G136" s="131">
        <v>0</v>
      </c>
      <c r="H136" s="15">
        <f>SUM(E136*G136)</f>
        <v>0</v>
      </c>
      <c r="I136" s="71">
        <f>SUM(F136*G136)</f>
        <v>0</v>
      </c>
      <c r="J136" s="7"/>
    </row>
    <row r="137" spans="2:10" s="9" customFormat="1" ht="15.6" customHeight="1">
      <c r="B137" s="177"/>
      <c r="C137" s="13" t="s">
        <v>404</v>
      </c>
      <c r="D137" s="14" t="s">
        <v>409</v>
      </c>
      <c r="E137" s="15">
        <v>9.4E-2</v>
      </c>
      <c r="F137" s="91">
        <v>229.13324499999993</v>
      </c>
      <c r="G137" s="131">
        <v>0</v>
      </c>
      <c r="H137" s="15">
        <f>SUM(E137*G137)</f>
        <v>0</v>
      </c>
      <c r="I137" s="71">
        <f>SUM(F137*G137)</f>
        <v>0</v>
      </c>
      <c r="J137" s="7"/>
    </row>
    <row r="138" spans="2:10" s="9" customFormat="1" ht="15.6" customHeight="1">
      <c r="B138" s="177"/>
      <c r="C138" s="13" t="s">
        <v>405</v>
      </c>
      <c r="D138" s="14" t="s">
        <v>410</v>
      </c>
      <c r="E138" s="15">
        <v>8.8999999999999996E-2</v>
      </c>
      <c r="F138" s="82">
        <v>216.94094499999997</v>
      </c>
      <c r="G138" s="131">
        <v>0</v>
      </c>
      <c r="H138" s="15">
        <f>SUM(E138*G138)</f>
        <v>0</v>
      </c>
      <c r="I138" s="71">
        <f>SUM(F138*G138)</f>
        <v>0</v>
      </c>
      <c r="J138" s="7"/>
    </row>
    <row r="139" spans="2:10" s="9" customFormat="1" ht="15.6" customHeight="1">
      <c r="B139" s="177"/>
      <c r="C139" s="13" t="s">
        <v>406</v>
      </c>
      <c r="D139" s="14" t="s">
        <v>411</v>
      </c>
      <c r="E139" s="15">
        <v>9.4E-2</v>
      </c>
      <c r="F139" s="82">
        <v>229.13324499999993</v>
      </c>
      <c r="G139" s="131">
        <v>0</v>
      </c>
      <c r="H139" s="15">
        <f>SUM(E139*G139)</f>
        <v>0</v>
      </c>
      <c r="I139" s="71">
        <f>SUM(F139*G139)</f>
        <v>0</v>
      </c>
      <c r="J139" s="7"/>
    </row>
    <row r="140" spans="2:10" s="9" customFormat="1" ht="15.6" customHeight="1" thickBot="1">
      <c r="B140" s="177"/>
      <c r="C140" s="13" t="s">
        <v>407</v>
      </c>
      <c r="D140" s="14" t="s">
        <v>412</v>
      </c>
      <c r="E140" s="15">
        <v>0.10299999999999999</v>
      </c>
      <c r="F140" s="85">
        <v>251.04373499999994</v>
      </c>
      <c r="G140" s="131">
        <v>0</v>
      </c>
      <c r="H140" s="15">
        <f>SUM(E140*G140)</f>
        <v>0</v>
      </c>
      <c r="I140" s="71">
        <f>SUM(F140*G140)</f>
        <v>0</v>
      </c>
      <c r="J140" s="7"/>
    </row>
    <row r="141" spans="2:10" ht="15.6" customHeight="1">
      <c r="B141" s="304"/>
      <c r="C141" s="305"/>
      <c r="D141" s="305"/>
      <c r="E141" s="305"/>
      <c r="F141" s="305"/>
      <c r="G141" s="305"/>
      <c r="H141" s="305"/>
      <c r="I141" s="306"/>
      <c r="J141" s="7"/>
    </row>
    <row r="142" spans="2:10" ht="15.6" customHeight="1">
      <c r="B142" s="188" t="s">
        <v>218</v>
      </c>
      <c r="C142" s="188"/>
      <c r="D142" s="188"/>
      <c r="E142" s="188"/>
      <c r="F142" s="188"/>
      <c r="G142" s="188"/>
      <c r="H142" s="188"/>
      <c r="I142" s="188"/>
      <c r="J142" s="7"/>
    </row>
    <row r="143" spans="2:10" ht="15.6" customHeight="1">
      <c r="B143" s="188" t="s">
        <v>231</v>
      </c>
      <c r="C143" s="188"/>
      <c r="D143" s="188"/>
      <c r="E143" s="188"/>
      <c r="F143" s="188"/>
      <c r="G143" s="188"/>
      <c r="H143" s="188"/>
      <c r="I143" s="188"/>
      <c r="J143" s="7"/>
    </row>
    <row r="144" spans="2:10" s="9" customFormat="1" ht="15.6" customHeight="1">
      <c r="B144" s="10" t="s">
        <v>6</v>
      </c>
      <c r="C144" s="10" t="s">
        <v>7</v>
      </c>
      <c r="D144" s="21" t="s">
        <v>232</v>
      </c>
      <c r="E144" s="16"/>
      <c r="F144" s="60" t="s">
        <v>9</v>
      </c>
      <c r="G144" s="12" t="s">
        <v>141</v>
      </c>
      <c r="H144" s="12"/>
      <c r="I144" s="12" t="s">
        <v>143</v>
      </c>
      <c r="J144" s="7"/>
    </row>
    <row r="145" spans="2:12" s="9" customFormat="1" ht="15.6" customHeight="1">
      <c r="B145" s="196"/>
      <c r="C145" s="19">
        <v>1001</v>
      </c>
      <c r="D145" s="20" t="s">
        <v>156</v>
      </c>
      <c r="E145" s="16"/>
      <c r="F145" s="86">
        <v>15.626153846153844</v>
      </c>
      <c r="G145" s="66">
        <v>0</v>
      </c>
      <c r="H145" s="12"/>
      <c r="I145" s="95">
        <f>SUM(F145*G145)</f>
        <v>0</v>
      </c>
      <c r="J145" s="7"/>
    </row>
    <row r="146" spans="2:12" s="9" customFormat="1" ht="15.6" customHeight="1">
      <c r="B146" s="196"/>
      <c r="C146" s="19">
        <v>1004</v>
      </c>
      <c r="D146" s="20" t="s">
        <v>431</v>
      </c>
      <c r="E146" s="16"/>
      <c r="F146" s="86">
        <v>75.51384615384616</v>
      </c>
      <c r="G146" s="66">
        <v>0</v>
      </c>
      <c r="H146" s="12"/>
      <c r="I146" s="95">
        <f>SUM(F146*G146)</f>
        <v>0</v>
      </c>
    </row>
    <row r="147" spans="2:12" s="56" customFormat="1" ht="18" customHeight="1">
      <c r="B147" s="196"/>
      <c r="C147" s="19">
        <v>9093</v>
      </c>
      <c r="D147" s="20" t="s">
        <v>432</v>
      </c>
      <c r="E147" s="16"/>
      <c r="F147" s="86">
        <v>80.823076923076925</v>
      </c>
      <c r="G147" s="66">
        <v>0</v>
      </c>
      <c r="H147" s="12"/>
      <c r="I147" s="95">
        <f>SUM(F147*G147)</f>
        <v>0</v>
      </c>
      <c r="J147" s="9"/>
      <c r="K147" s="9"/>
      <c r="L147" s="9"/>
    </row>
    <row r="148" spans="2:12" s="56" customFormat="1" ht="18" customHeight="1">
      <c r="B148" s="196"/>
      <c r="C148" s="19">
        <v>1008</v>
      </c>
      <c r="D148" s="20" t="s">
        <v>157</v>
      </c>
      <c r="E148" s="16"/>
      <c r="F148" s="86">
        <v>18.835384615384612</v>
      </c>
      <c r="G148" s="66">
        <v>0</v>
      </c>
      <c r="H148" s="12"/>
      <c r="I148" s="95">
        <f>SUM(F148*G148)</f>
        <v>0</v>
      </c>
      <c r="J148" s="9"/>
      <c r="K148" s="9"/>
      <c r="L148" s="9"/>
    </row>
    <row r="149" spans="2:12" s="56" customFormat="1" ht="15.6" customHeight="1">
      <c r="B149" s="197"/>
      <c r="C149" s="96">
        <v>1148</v>
      </c>
      <c r="D149" s="97" t="s">
        <v>415</v>
      </c>
      <c r="E149" s="16"/>
      <c r="F149" s="86">
        <v>1.6046153846153848</v>
      </c>
      <c r="G149" s="66">
        <v>0</v>
      </c>
      <c r="H149" s="12"/>
      <c r="I149" s="95">
        <f>SUM(F149*G149)</f>
        <v>0</v>
      </c>
      <c r="J149" s="9"/>
      <c r="K149" s="9"/>
      <c r="L149" s="9"/>
    </row>
    <row r="150" spans="2:12" s="56" customFormat="1" ht="15.6" customHeight="1">
      <c r="B150" s="10" t="s">
        <v>6</v>
      </c>
      <c r="C150" s="10" t="s">
        <v>7</v>
      </c>
      <c r="D150" s="21" t="s">
        <v>232</v>
      </c>
      <c r="E150" s="16"/>
      <c r="F150" s="60" t="s">
        <v>9</v>
      </c>
      <c r="G150" s="59" t="s">
        <v>141</v>
      </c>
      <c r="H150" s="12"/>
      <c r="I150" s="12" t="s">
        <v>143</v>
      </c>
      <c r="J150" s="9"/>
      <c r="K150" s="9"/>
      <c r="L150" s="9"/>
    </row>
    <row r="151" spans="2:12" s="56" customFormat="1" ht="15.6" customHeight="1">
      <c r="B151" s="195" t="s">
        <v>158</v>
      </c>
      <c r="C151" s="19">
        <v>1100</v>
      </c>
      <c r="D151" s="20" t="s">
        <v>159</v>
      </c>
      <c r="E151" s="16"/>
      <c r="F151" s="86">
        <v>10.144615384615385</v>
      </c>
      <c r="G151" s="66">
        <v>0</v>
      </c>
      <c r="H151" s="12"/>
      <c r="I151" s="95">
        <f>SUM(F151*G151)</f>
        <v>0</v>
      </c>
      <c r="J151" s="9"/>
      <c r="K151" s="9"/>
      <c r="L151" s="9"/>
    </row>
    <row r="152" spans="2:12" s="56" customFormat="1" ht="15.6" customHeight="1">
      <c r="B152" s="196"/>
      <c r="C152" s="19">
        <v>1106</v>
      </c>
      <c r="D152" s="20" t="s">
        <v>160</v>
      </c>
      <c r="E152" s="16"/>
      <c r="F152" s="86">
        <v>3.22</v>
      </c>
      <c r="G152" s="66">
        <v>0</v>
      </c>
      <c r="H152" s="12"/>
      <c r="I152" s="95">
        <f>SUM(F152*G152)</f>
        <v>0</v>
      </c>
      <c r="J152" s="9"/>
      <c r="K152" s="9"/>
      <c r="L152" s="9"/>
    </row>
    <row r="153" spans="2:12" s="56" customFormat="1" ht="15.6" customHeight="1">
      <c r="B153" s="196"/>
      <c r="C153" s="19">
        <v>1139</v>
      </c>
      <c r="D153" s="98" t="s">
        <v>374</v>
      </c>
      <c r="E153" s="16"/>
      <c r="F153" s="87">
        <v>1.7230769230769232</v>
      </c>
      <c r="G153" s="66">
        <v>0</v>
      </c>
      <c r="H153" s="12"/>
      <c r="I153" s="95">
        <f>SUM(F153*G153)</f>
        <v>0</v>
      </c>
      <c r="J153" s="9"/>
      <c r="K153" s="9"/>
      <c r="L153" s="9"/>
    </row>
    <row r="154" spans="2:12" s="56" customFormat="1" ht="15.6" customHeight="1">
      <c r="B154" s="196"/>
      <c r="C154" s="19">
        <v>1143</v>
      </c>
      <c r="D154" s="98" t="s">
        <v>373</v>
      </c>
      <c r="E154" s="16"/>
      <c r="F154" s="86">
        <v>1.6046153846153848</v>
      </c>
      <c r="G154" s="66">
        <v>0</v>
      </c>
      <c r="H154" s="12"/>
      <c r="I154" s="95">
        <f>SUM(F154*G154)</f>
        <v>0</v>
      </c>
      <c r="J154" s="9"/>
      <c r="K154" s="9"/>
      <c r="L154" s="9"/>
    </row>
    <row r="155" spans="2:12" s="56" customFormat="1" ht="15.6" customHeight="1">
      <c r="B155" s="196"/>
      <c r="C155" s="19">
        <v>1147</v>
      </c>
      <c r="D155" s="99" t="s">
        <v>416</v>
      </c>
      <c r="E155" s="16"/>
      <c r="F155" s="86">
        <v>2.1</v>
      </c>
      <c r="G155" s="66">
        <v>0</v>
      </c>
      <c r="H155" s="12"/>
      <c r="I155" s="95">
        <f>SUM(F155*G155)</f>
        <v>0</v>
      </c>
      <c r="J155" s="9"/>
      <c r="K155" s="9"/>
      <c r="L155" s="9"/>
    </row>
    <row r="156" spans="2:12" s="56" customFormat="1" ht="15.6" customHeight="1">
      <c r="B156" s="10" t="s">
        <v>6</v>
      </c>
      <c r="C156" s="10" t="s">
        <v>7</v>
      </c>
      <c r="D156" s="21" t="s">
        <v>232</v>
      </c>
      <c r="E156" s="16"/>
      <c r="F156" s="60" t="s">
        <v>9</v>
      </c>
      <c r="G156" s="59" t="s">
        <v>141</v>
      </c>
      <c r="H156" s="12"/>
      <c r="I156" s="12" t="s">
        <v>143</v>
      </c>
      <c r="J156" s="9"/>
      <c r="K156" s="9"/>
      <c r="L156" s="9"/>
    </row>
    <row r="157" spans="2:12" s="56" customFormat="1" ht="15.6" customHeight="1">
      <c r="B157" s="189" t="s">
        <v>215</v>
      </c>
      <c r="C157" s="19">
        <v>1201</v>
      </c>
      <c r="D157" s="20" t="s">
        <v>161</v>
      </c>
      <c r="E157" s="16"/>
      <c r="F157" s="86">
        <v>62.79538461538462</v>
      </c>
      <c r="G157" s="66">
        <v>0</v>
      </c>
      <c r="H157" s="12"/>
      <c r="I157" s="95">
        <f t="shared" ref="I157:I168" si="14">SUM(F157*G157)</f>
        <v>0</v>
      </c>
      <c r="J157" s="9"/>
      <c r="K157" s="9"/>
      <c r="L157" s="9"/>
    </row>
    <row r="158" spans="2:12" s="56" customFormat="1" ht="15.6" customHeight="1">
      <c r="B158" s="189"/>
      <c r="C158" s="19">
        <v>1202</v>
      </c>
      <c r="D158" s="20" t="s">
        <v>281</v>
      </c>
      <c r="E158" s="16"/>
      <c r="F158" s="86">
        <v>7.1723076923076929</v>
      </c>
      <c r="G158" s="66">
        <v>0</v>
      </c>
      <c r="H158" s="12"/>
      <c r="I158" s="95">
        <f t="shared" si="14"/>
        <v>0</v>
      </c>
      <c r="J158" s="9"/>
      <c r="K158" s="9"/>
      <c r="L158" s="9"/>
    </row>
    <row r="159" spans="2:12" s="56" customFormat="1" ht="15.6" customHeight="1">
      <c r="B159" s="189"/>
      <c r="C159" s="19">
        <v>1204</v>
      </c>
      <c r="D159" s="20" t="s">
        <v>282</v>
      </c>
      <c r="E159" s="16"/>
      <c r="F159" s="86">
        <v>2.5738461538461541</v>
      </c>
      <c r="G159" s="66">
        <v>0</v>
      </c>
      <c r="H159" s="12"/>
      <c r="I159" s="95">
        <f t="shared" si="14"/>
        <v>0</v>
      </c>
      <c r="J159" s="9"/>
      <c r="K159" s="9"/>
      <c r="L159" s="9"/>
    </row>
    <row r="160" spans="2:12" s="56" customFormat="1" ht="15.6" customHeight="1">
      <c r="B160" s="189"/>
      <c r="C160" s="19">
        <v>1210</v>
      </c>
      <c r="D160" s="20" t="s">
        <v>162</v>
      </c>
      <c r="E160" s="16"/>
      <c r="F160" s="86">
        <v>100.95076923076921</v>
      </c>
      <c r="G160" s="66">
        <v>0</v>
      </c>
      <c r="H160" s="12"/>
      <c r="I160" s="95">
        <f t="shared" si="14"/>
        <v>0</v>
      </c>
      <c r="J160" s="9"/>
      <c r="K160" s="9"/>
      <c r="L160" s="9"/>
    </row>
    <row r="161" spans="2:12" s="56" customFormat="1" ht="15.6" customHeight="1">
      <c r="B161" s="189"/>
      <c r="C161" s="96">
        <v>1222</v>
      </c>
      <c r="D161" s="20" t="s">
        <v>283</v>
      </c>
      <c r="E161" s="16"/>
      <c r="F161" s="86">
        <v>7.1723076923076929</v>
      </c>
      <c r="G161" s="66">
        <v>0</v>
      </c>
      <c r="H161" s="12"/>
      <c r="I161" s="95">
        <f t="shared" si="14"/>
        <v>0</v>
      </c>
      <c r="J161" s="9"/>
      <c r="K161" s="9"/>
      <c r="L161" s="9"/>
    </row>
    <row r="162" spans="2:12" s="56" customFormat="1" ht="15.6" customHeight="1">
      <c r="B162" s="189"/>
      <c r="C162" s="96">
        <v>1224</v>
      </c>
      <c r="D162" s="20" t="s">
        <v>284</v>
      </c>
      <c r="E162" s="16"/>
      <c r="F162" s="86">
        <v>2.5738461538461541</v>
      </c>
      <c r="G162" s="66">
        <v>0</v>
      </c>
      <c r="H162" s="12"/>
      <c r="I162" s="95">
        <f t="shared" si="14"/>
        <v>0</v>
      </c>
      <c r="J162" s="9"/>
      <c r="K162" s="9"/>
      <c r="L162" s="9"/>
    </row>
    <row r="163" spans="2:12" s="56" customFormat="1" ht="15.6" customHeight="1">
      <c r="B163" s="189"/>
      <c r="C163" s="200">
        <v>1502</v>
      </c>
      <c r="D163" s="20" t="s">
        <v>163</v>
      </c>
      <c r="E163" s="16"/>
      <c r="F163" s="86">
        <v>78.249230769230763</v>
      </c>
      <c r="G163" s="66">
        <v>0</v>
      </c>
      <c r="H163" s="12"/>
      <c r="I163" s="95">
        <f t="shared" si="14"/>
        <v>0</v>
      </c>
      <c r="J163" s="9"/>
      <c r="K163" s="9"/>
      <c r="L163" s="9"/>
    </row>
    <row r="164" spans="2:12" s="56" customFormat="1" ht="15.6" customHeight="1">
      <c r="B164" s="189"/>
      <c r="C164" s="201"/>
      <c r="D164" s="20" t="s">
        <v>164</v>
      </c>
      <c r="E164" s="16"/>
      <c r="F164" s="86">
        <v>156.49846153846153</v>
      </c>
      <c r="G164" s="66">
        <v>0</v>
      </c>
      <c r="H164" s="12"/>
      <c r="I164" s="95">
        <f t="shared" si="14"/>
        <v>0</v>
      </c>
      <c r="J164" s="9"/>
      <c r="K164" s="9"/>
      <c r="L164" s="9"/>
    </row>
    <row r="165" spans="2:12" s="56" customFormat="1" ht="15.6" customHeight="1">
      <c r="B165" s="189"/>
      <c r="C165" s="202"/>
      <c r="D165" s="20" t="s">
        <v>165</v>
      </c>
      <c r="E165" s="16"/>
      <c r="F165" s="86">
        <v>234.75846153846157</v>
      </c>
      <c r="G165" s="66">
        <v>0</v>
      </c>
      <c r="H165" s="12"/>
      <c r="I165" s="95">
        <f t="shared" si="14"/>
        <v>0</v>
      </c>
      <c r="J165" s="9"/>
      <c r="K165" s="9"/>
      <c r="L165" s="9"/>
    </row>
    <row r="166" spans="2:12" s="56" customFormat="1" ht="15.6" customHeight="1">
      <c r="B166" s="189"/>
      <c r="C166" s="19">
        <v>1505</v>
      </c>
      <c r="D166" s="20" t="s">
        <v>166</v>
      </c>
      <c r="E166" s="16"/>
      <c r="F166" s="86">
        <v>672.81846153846152</v>
      </c>
      <c r="G166" s="66">
        <v>0</v>
      </c>
      <c r="H166" s="12"/>
      <c r="I166" s="95">
        <f t="shared" si="14"/>
        <v>0</v>
      </c>
      <c r="J166" s="9"/>
      <c r="K166" s="9"/>
      <c r="L166" s="9"/>
    </row>
    <row r="167" spans="2:12" s="56" customFormat="1" ht="15.6" customHeight="1">
      <c r="B167" s="189"/>
      <c r="C167" s="19">
        <v>1536</v>
      </c>
      <c r="D167" s="20" t="s">
        <v>167</v>
      </c>
      <c r="E167" s="16"/>
      <c r="F167" s="86">
        <v>788.57692307692309</v>
      </c>
      <c r="G167" s="66">
        <v>0</v>
      </c>
      <c r="H167" s="12"/>
      <c r="I167" s="95">
        <f t="shared" si="14"/>
        <v>0</v>
      </c>
      <c r="J167" s="9"/>
      <c r="K167" s="9"/>
      <c r="L167" s="9"/>
    </row>
    <row r="168" spans="2:12" s="56" customFormat="1" ht="15.6" customHeight="1" thickBot="1">
      <c r="B168" s="189"/>
      <c r="C168" s="19">
        <v>1301</v>
      </c>
      <c r="D168" s="20" t="s">
        <v>168</v>
      </c>
      <c r="E168" s="16"/>
      <c r="F168" s="88">
        <v>62.563199999999995</v>
      </c>
      <c r="G168" s="66">
        <v>0</v>
      </c>
      <c r="H168" s="12"/>
      <c r="I168" s="95">
        <f t="shared" si="14"/>
        <v>0</v>
      </c>
      <c r="J168" s="9"/>
      <c r="K168" s="9"/>
      <c r="L168" s="9"/>
    </row>
    <row r="169" spans="2:12" s="56" customFormat="1" ht="15.6" customHeight="1">
      <c r="B169" s="10" t="s">
        <v>6</v>
      </c>
      <c r="C169" s="10" t="s">
        <v>7</v>
      </c>
      <c r="D169" s="21" t="s">
        <v>232</v>
      </c>
      <c r="E169" s="16"/>
      <c r="F169" s="60" t="s">
        <v>9</v>
      </c>
      <c r="G169" s="59" t="s">
        <v>141</v>
      </c>
      <c r="H169" s="12"/>
      <c r="I169" s="12" t="s">
        <v>143</v>
      </c>
      <c r="J169" s="9"/>
      <c r="K169" s="9"/>
      <c r="L169" s="9"/>
    </row>
    <row r="170" spans="2:12" s="56" customFormat="1" ht="15.6" customHeight="1">
      <c r="B170" s="192" t="s">
        <v>216</v>
      </c>
      <c r="C170" s="19">
        <v>1212</v>
      </c>
      <c r="D170" s="20" t="s">
        <v>285</v>
      </c>
      <c r="E170" s="16"/>
      <c r="F170" s="101">
        <v>0.01</v>
      </c>
      <c r="G170" s="66">
        <v>0</v>
      </c>
      <c r="H170" s="12"/>
      <c r="I170" s="95">
        <f>SUM(F170*G170)</f>
        <v>0</v>
      </c>
      <c r="J170" s="9"/>
      <c r="K170" s="9"/>
      <c r="L170" s="9"/>
    </row>
    <row r="171" spans="2:12" s="56" customFormat="1" ht="15.6" customHeight="1">
      <c r="B171" s="192"/>
      <c r="C171" s="19">
        <v>1223</v>
      </c>
      <c r="D171" s="20" t="s">
        <v>286</v>
      </c>
      <c r="E171" s="16"/>
      <c r="F171" s="101">
        <v>0.01</v>
      </c>
      <c r="G171" s="66">
        <v>0</v>
      </c>
      <c r="H171" s="12"/>
      <c r="I171" s="95">
        <f>SUM(F171*G171)</f>
        <v>0</v>
      </c>
      <c r="J171" s="9"/>
      <c r="K171" s="9"/>
      <c r="L171" s="9"/>
    </row>
    <row r="172" spans="2:12" s="56" customFormat="1" ht="15.6" customHeight="1">
      <c r="B172" s="192"/>
      <c r="C172" s="19">
        <v>1537</v>
      </c>
      <c r="D172" s="20" t="s">
        <v>169</v>
      </c>
      <c r="E172" s="16"/>
      <c r="F172" s="101">
        <v>0.01</v>
      </c>
      <c r="G172" s="66">
        <v>0</v>
      </c>
      <c r="H172" s="12"/>
      <c r="I172" s="95">
        <f>SUM(F172*G172)</f>
        <v>0</v>
      </c>
      <c r="J172" s="9"/>
      <c r="K172" s="9"/>
      <c r="L172" s="9"/>
    </row>
    <row r="173" spans="2:12" s="56" customFormat="1" ht="15.6" customHeight="1">
      <c r="B173" s="10" t="s">
        <v>6</v>
      </c>
      <c r="C173" s="10" t="s">
        <v>7</v>
      </c>
      <c r="D173" s="21" t="s">
        <v>232</v>
      </c>
      <c r="E173" s="16"/>
      <c r="F173" s="60" t="s">
        <v>9</v>
      </c>
      <c r="G173" s="59" t="s">
        <v>141</v>
      </c>
      <c r="H173" s="12"/>
      <c r="I173" s="12" t="s">
        <v>143</v>
      </c>
      <c r="J173" s="9"/>
      <c r="K173" s="9"/>
      <c r="L173" s="9"/>
    </row>
    <row r="174" spans="2:12" s="56" customFormat="1" ht="15.6" customHeight="1">
      <c r="B174" s="196"/>
      <c r="C174" s="19">
        <v>1503</v>
      </c>
      <c r="D174" s="20" t="s">
        <v>170</v>
      </c>
      <c r="E174" s="16"/>
      <c r="F174" s="86">
        <v>1690.9738461538464</v>
      </c>
      <c r="G174" s="66">
        <v>0</v>
      </c>
      <c r="H174" s="12"/>
      <c r="I174" s="95">
        <f t="shared" ref="I174:I195" si="15">SUM(F174*G174)</f>
        <v>0</v>
      </c>
      <c r="J174" s="9"/>
      <c r="K174" s="9"/>
      <c r="L174" s="9"/>
    </row>
    <row r="175" spans="2:12" s="56" customFormat="1" ht="15.6" customHeight="1">
      <c r="B175" s="196"/>
      <c r="C175" s="19">
        <v>1508</v>
      </c>
      <c r="D175" s="20" t="s">
        <v>171</v>
      </c>
      <c r="E175" s="16"/>
      <c r="F175" s="86">
        <v>900</v>
      </c>
      <c r="G175" s="66">
        <v>0</v>
      </c>
      <c r="H175" s="12"/>
      <c r="I175" s="95">
        <f t="shared" si="15"/>
        <v>0</v>
      </c>
      <c r="J175" s="9"/>
      <c r="K175" s="9"/>
      <c r="L175" s="9"/>
    </row>
    <row r="176" spans="2:12" s="56" customFormat="1" ht="15.6" customHeight="1">
      <c r="B176" s="196"/>
      <c r="C176" s="19">
        <v>1509</v>
      </c>
      <c r="D176" s="20" t="s">
        <v>375</v>
      </c>
      <c r="E176" s="16"/>
      <c r="F176" s="86">
        <v>900</v>
      </c>
      <c r="G176" s="66">
        <v>0</v>
      </c>
      <c r="H176" s="12"/>
      <c r="I176" s="95">
        <f t="shared" si="15"/>
        <v>0</v>
      </c>
      <c r="J176" s="9"/>
      <c r="K176" s="9"/>
      <c r="L176" s="9"/>
    </row>
    <row r="177" spans="2:12" s="56" customFormat="1" ht="15.6" customHeight="1">
      <c r="B177" s="196"/>
      <c r="C177" s="19">
        <v>1510</v>
      </c>
      <c r="D177" s="20" t="s">
        <v>172</v>
      </c>
      <c r="E177" s="16"/>
      <c r="F177" s="86">
        <v>900</v>
      </c>
      <c r="G177" s="66">
        <v>0</v>
      </c>
      <c r="H177" s="12"/>
      <c r="I177" s="95">
        <f t="shared" si="15"/>
        <v>0</v>
      </c>
      <c r="J177" s="9"/>
      <c r="K177" s="9"/>
      <c r="L177" s="9"/>
    </row>
    <row r="178" spans="2:12" s="56" customFormat="1" ht="15.6" customHeight="1">
      <c r="B178" s="196"/>
      <c r="C178" s="19">
        <v>1511</v>
      </c>
      <c r="D178" s="20" t="s">
        <v>173</v>
      </c>
      <c r="E178" s="16"/>
      <c r="F178" s="86">
        <v>900</v>
      </c>
      <c r="G178" s="66">
        <v>0</v>
      </c>
      <c r="H178" s="12"/>
      <c r="I178" s="95">
        <f t="shared" si="15"/>
        <v>0</v>
      </c>
      <c r="J178" s="9"/>
      <c r="K178" s="9"/>
      <c r="L178" s="9"/>
    </row>
    <row r="179" spans="2:12" s="56" customFormat="1" ht="15.6" customHeight="1">
      <c r="B179" s="196"/>
      <c r="C179" s="19">
        <v>1512</v>
      </c>
      <c r="D179" s="20" t="s">
        <v>174</v>
      </c>
      <c r="E179" s="16"/>
      <c r="F179" s="86">
        <v>900</v>
      </c>
      <c r="G179" s="66">
        <v>0</v>
      </c>
      <c r="H179" s="12"/>
      <c r="I179" s="95">
        <f t="shared" si="15"/>
        <v>0</v>
      </c>
      <c r="J179" s="9"/>
      <c r="K179" s="9"/>
      <c r="L179" s="9"/>
    </row>
    <row r="180" spans="2:12" s="56" customFormat="1" ht="15.6" customHeight="1">
      <c r="B180" s="196"/>
      <c r="C180" s="19">
        <v>1513</v>
      </c>
      <c r="D180" s="20" t="s">
        <v>175</v>
      </c>
      <c r="E180" s="16"/>
      <c r="F180" s="86">
        <v>900</v>
      </c>
      <c r="G180" s="66">
        <v>0</v>
      </c>
      <c r="H180" s="12"/>
      <c r="I180" s="95">
        <f t="shared" si="15"/>
        <v>0</v>
      </c>
      <c r="J180" s="9"/>
      <c r="K180" s="9"/>
      <c r="L180" s="9"/>
    </row>
    <row r="181" spans="2:12" s="56" customFormat="1" ht="15.6" customHeight="1">
      <c r="B181" s="196"/>
      <c r="C181" s="19">
        <v>1514</v>
      </c>
      <c r="D181" s="20" t="s">
        <v>176</v>
      </c>
      <c r="E181" s="16"/>
      <c r="F181" s="86">
        <v>900</v>
      </c>
      <c r="G181" s="66">
        <v>0</v>
      </c>
      <c r="H181" s="12"/>
      <c r="I181" s="95">
        <f t="shared" si="15"/>
        <v>0</v>
      </c>
      <c r="J181" s="9"/>
      <c r="K181" s="9"/>
      <c r="L181" s="9"/>
    </row>
    <row r="182" spans="2:12" s="56" customFormat="1" ht="15.6" customHeight="1">
      <c r="B182" s="196"/>
      <c r="C182" s="19">
        <v>1515</v>
      </c>
      <c r="D182" s="20" t="s">
        <v>177</v>
      </c>
      <c r="E182" s="16"/>
      <c r="F182" s="86">
        <v>900</v>
      </c>
      <c r="G182" s="66">
        <v>0</v>
      </c>
      <c r="H182" s="12"/>
      <c r="I182" s="95">
        <f t="shared" si="15"/>
        <v>0</v>
      </c>
      <c r="J182" s="9"/>
      <c r="K182" s="9"/>
      <c r="L182" s="9"/>
    </row>
    <row r="183" spans="2:12" s="56" customFormat="1" ht="15.6" customHeight="1">
      <c r="B183" s="196"/>
      <c r="C183" s="19">
        <v>1518</v>
      </c>
      <c r="D183" s="20" t="s">
        <v>448</v>
      </c>
      <c r="E183" s="16"/>
      <c r="F183" s="86">
        <v>900</v>
      </c>
      <c r="G183" s="66">
        <v>0</v>
      </c>
      <c r="H183" s="12"/>
      <c r="I183" s="95">
        <f t="shared" si="15"/>
        <v>0</v>
      </c>
      <c r="J183" s="9"/>
      <c r="K183" s="9"/>
      <c r="L183" s="9"/>
    </row>
    <row r="184" spans="2:12" s="56" customFormat="1" ht="15.6" customHeight="1">
      <c r="B184" s="196"/>
      <c r="C184" s="19">
        <v>1528</v>
      </c>
      <c r="D184" s="20" t="s">
        <v>178</v>
      </c>
      <c r="E184" s="16"/>
      <c r="F184" s="86">
        <v>900</v>
      </c>
      <c r="G184" s="66">
        <v>0</v>
      </c>
      <c r="H184" s="12"/>
      <c r="I184" s="95">
        <f t="shared" si="15"/>
        <v>0</v>
      </c>
      <c r="J184" s="9"/>
      <c r="K184" s="9"/>
      <c r="L184" s="9"/>
    </row>
    <row r="185" spans="2:12" s="56" customFormat="1" ht="15.6" customHeight="1">
      <c r="B185" s="196"/>
      <c r="C185" s="19">
        <v>1532</v>
      </c>
      <c r="D185" s="20" t="s">
        <v>179</v>
      </c>
      <c r="E185" s="16"/>
      <c r="F185" s="86">
        <v>1000</v>
      </c>
      <c r="G185" s="66">
        <v>0</v>
      </c>
      <c r="H185" s="12"/>
      <c r="I185" s="95">
        <f t="shared" si="15"/>
        <v>0</v>
      </c>
      <c r="J185" s="9"/>
      <c r="K185" s="9"/>
      <c r="L185" s="9"/>
    </row>
    <row r="186" spans="2:12" s="56" customFormat="1" ht="15.6" customHeight="1">
      <c r="B186" s="196"/>
      <c r="C186" s="19">
        <v>1533</v>
      </c>
      <c r="D186" s="20" t="s">
        <v>180</v>
      </c>
      <c r="E186" s="16"/>
      <c r="F186" s="86">
        <v>900</v>
      </c>
      <c r="G186" s="66">
        <v>0</v>
      </c>
      <c r="H186" s="12"/>
      <c r="I186" s="95">
        <f t="shared" si="15"/>
        <v>0</v>
      </c>
      <c r="J186" s="9"/>
      <c r="K186" s="9"/>
      <c r="L186" s="9"/>
    </row>
    <row r="187" spans="2:12" s="56" customFormat="1" ht="15.6" customHeight="1">
      <c r="B187" s="196"/>
      <c r="C187" s="19">
        <v>1534</v>
      </c>
      <c r="D187" s="20" t="s">
        <v>181</v>
      </c>
      <c r="E187" s="16"/>
      <c r="F187" s="86">
        <v>900</v>
      </c>
      <c r="G187" s="66">
        <v>0</v>
      </c>
      <c r="H187" s="12"/>
      <c r="I187" s="95">
        <f t="shared" si="15"/>
        <v>0</v>
      </c>
      <c r="J187" s="9"/>
      <c r="K187" s="9"/>
      <c r="L187" s="9"/>
    </row>
    <row r="188" spans="2:12" s="56" customFormat="1" ht="15.6" customHeight="1">
      <c r="B188" s="196"/>
      <c r="C188" s="19">
        <v>1535</v>
      </c>
      <c r="D188" s="20" t="s">
        <v>182</v>
      </c>
      <c r="E188" s="16"/>
      <c r="F188" s="86">
        <v>900</v>
      </c>
      <c r="G188" s="66">
        <v>0</v>
      </c>
      <c r="H188" s="12"/>
      <c r="I188" s="95">
        <f t="shared" si="15"/>
        <v>0</v>
      </c>
      <c r="J188" s="9"/>
      <c r="K188" s="9"/>
      <c r="L188" s="9"/>
    </row>
    <row r="189" spans="2:12" s="56" customFormat="1" ht="15.6" customHeight="1">
      <c r="B189" s="196"/>
      <c r="C189" s="19">
        <v>1539</v>
      </c>
      <c r="D189" s="20" t="s">
        <v>183</v>
      </c>
      <c r="E189" s="16"/>
      <c r="F189" s="86">
        <v>900</v>
      </c>
      <c r="G189" s="66">
        <v>0</v>
      </c>
      <c r="H189" s="12"/>
      <c r="I189" s="95">
        <f t="shared" si="15"/>
        <v>0</v>
      </c>
      <c r="J189" s="9"/>
      <c r="K189" s="9"/>
      <c r="L189" s="9"/>
    </row>
    <row r="190" spans="2:12" s="56" customFormat="1" ht="15.6" customHeight="1">
      <c r="B190" s="196"/>
      <c r="C190" s="19">
        <v>1541</v>
      </c>
      <c r="D190" s="20" t="s">
        <v>376</v>
      </c>
      <c r="E190" s="16"/>
      <c r="F190" s="86">
        <v>900</v>
      </c>
      <c r="G190" s="66">
        <v>0</v>
      </c>
      <c r="H190" s="12"/>
      <c r="I190" s="95">
        <f t="shared" si="15"/>
        <v>0</v>
      </c>
      <c r="J190" s="9"/>
      <c r="K190" s="9"/>
      <c r="L190" s="9"/>
    </row>
    <row r="191" spans="2:12" s="56" customFormat="1" ht="15.6" customHeight="1">
      <c r="B191" s="196"/>
      <c r="C191" s="19">
        <v>1542</v>
      </c>
      <c r="D191" s="20" t="s">
        <v>417</v>
      </c>
      <c r="E191" s="16"/>
      <c r="F191" s="86">
        <v>900</v>
      </c>
      <c r="G191" s="66">
        <v>0</v>
      </c>
      <c r="H191" s="12"/>
      <c r="I191" s="95">
        <f t="shared" si="15"/>
        <v>0</v>
      </c>
      <c r="J191" s="9"/>
      <c r="K191" s="9"/>
      <c r="L191" s="9"/>
    </row>
    <row r="192" spans="2:12" s="56" customFormat="1" ht="15.6" customHeight="1">
      <c r="B192" s="196"/>
      <c r="C192" s="19">
        <v>1543</v>
      </c>
      <c r="D192" s="20" t="s">
        <v>434</v>
      </c>
      <c r="E192" s="16"/>
      <c r="F192" s="86">
        <v>900</v>
      </c>
      <c r="G192" s="66">
        <v>0</v>
      </c>
      <c r="H192" s="12"/>
      <c r="I192" s="95">
        <f t="shared" si="15"/>
        <v>0</v>
      </c>
      <c r="J192" s="9"/>
      <c r="K192" s="9"/>
      <c r="L192" s="9"/>
    </row>
    <row r="193" spans="2:12" s="56" customFormat="1" ht="15.6" customHeight="1">
      <c r="B193" s="196"/>
      <c r="C193" s="19">
        <v>1602</v>
      </c>
      <c r="D193" s="20" t="s">
        <v>433</v>
      </c>
      <c r="E193" s="16"/>
      <c r="F193" s="86">
        <v>17.392307692307689</v>
      </c>
      <c r="G193" s="66">
        <v>0</v>
      </c>
      <c r="H193" s="12"/>
      <c r="I193" s="95">
        <f t="shared" si="15"/>
        <v>0</v>
      </c>
      <c r="J193" s="9"/>
      <c r="K193" s="9"/>
      <c r="L193" s="9"/>
    </row>
    <row r="194" spans="2:12" s="56" customFormat="1" ht="15.6" customHeight="1">
      <c r="B194" s="196"/>
      <c r="C194" s="19">
        <v>7003</v>
      </c>
      <c r="D194" s="20" t="s">
        <v>418</v>
      </c>
      <c r="E194" s="16"/>
      <c r="F194" s="86">
        <v>700</v>
      </c>
      <c r="G194" s="66">
        <v>0</v>
      </c>
      <c r="H194" s="12"/>
      <c r="I194" s="95">
        <f t="shared" si="15"/>
        <v>0</v>
      </c>
      <c r="J194" s="9"/>
      <c r="K194" s="9"/>
      <c r="L194" s="9"/>
    </row>
    <row r="195" spans="2:12" s="56" customFormat="1" ht="15.6" customHeight="1">
      <c r="B195" s="197"/>
      <c r="C195" s="19">
        <v>7009</v>
      </c>
      <c r="D195" s="20" t="s">
        <v>435</v>
      </c>
      <c r="E195" s="16"/>
      <c r="F195" s="86">
        <v>700</v>
      </c>
      <c r="G195" s="66">
        <v>0</v>
      </c>
      <c r="H195" s="12"/>
      <c r="I195" s="95">
        <f t="shared" si="15"/>
        <v>0</v>
      </c>
      <c r="J195" s="9"/>
      <c r="K195" s="9"/>
      <c r="L195" s="9"/>
    </row>
    <row r="196" spans="2:12" s="56" customFormat="1" ht="15.6" customHeight="1">
      <c r="B196" s="10" t="s">
        <v>6</v>
      </c>
      <c r="C196" s="10" t="s">
        <v>7</v>
      </c>
      <c r="D196" s="21" t="s">
        <v>232</v>
      </c>
      <c r="E196" s="16"/>
      <c r="F196" s="60" t="s">
        <v>9</v>
      </c>
      <c r="G196" s="59" t="s">
        <v>141</v>
      </c>
      <c r="H196" s="12"/>
      <c r="I196" s="60" t="s">
        <v>143</v>
      </c>
      <c r="J196" s="9"/>
      <c r="K196" s="9"/>
      <c r="L196" s="9"/>
    </row>
    <row r="197" spans="2:12" s="56" customFormat="1" ht="15.6" customHeight="1">
      <c r="B197" s="195" t="s">
        <v>185</v>
      </c>
      <c r="C197" s="102" t="s">
        <v>186</v>
      </c>
      <c r="D197" s="20" t="s">
        <v>187</v>
      </c>
      <c r="E197" s="16"/>
      <c r="F197" s="86">
        <v>466.4153846153846</v>
      </c>
      <c r="G197" s="66">
        <v>0</v>
      </c>
      <c r="H197" s="12"/>
      <c r="I197" s="95">
        <f t="shared" ref="I197:I205" si="16">SUM(F197*G197)</f>
        <v>0</v>
      </c>
      <c r="J197" s="9"/>
      <c r="K197" s="9"/>
      <c r="L197" s="9"/>
    </row>
    <row r="198" spans="2:12" s="56" customFormat="1" ht="15.6" customHeight="1">
      <c r="B198" s="196"/>
      <c r="C198" s="102" t="s">
        <v>188</v>
      </c>
      <c r="D198" s="20" t="s">
        <v>189</v>
      </c>
      <c r="E198" s="16"/>
      <c r="F198" s="86">
        <v>311.54307692307697</v>
      </c>
      <c r="G198" s="66">
        <v>0</v>
      </c>
      <c r="H198" s="12"/>
      <c r="I198" s="95">
        <f t="shared" si="16"/>
        <v>0</v>
      </c>
      <c r="J198" s="9"/>
      <c r="K198" s="9"/>
      <c r="L198" s="9"/>
    </row>
    <row r="199" spans="2:12" s="56" customFormat="1" ht="15.6" customHeight="1">
      <c r="B199" s="196"/>
      <c r="C199" s="19">
        <v>1608</v>
      </c>
      <c r="D199" s="20" t="s">
        <v>190</v>
      </c>
      <c r="E199" s="16"/>
      <c r="F199" s="86">
        <v>171.45692307692309</v>
      </c>
      <c r="G199" s="66">
        <v>0</v>
      </c>
      <c r="H199" s="12"/>
      <c r="I199" s="95">
        <f t="shared" si="16"/>
        <v>0</v>
      </c>
      <c r="J199" s="9"/>
      <c r="K199" s="9"/>
      <c r="L199" s="9"/>
    </row>
    <row r="200" spans="2:12" s="56" customFormat="1" ht="15.6" customHeight="1">
      <c r="B200" s="196"/>
      <c r="C200" s="19">
        <v>1609</v>
      </c>
      <c r="D200" s="20" t="s">
        <v>191</v>
      </c>
      <c r="E200" s="16"/>
      <c r="F200" s="86">
        <v>186.92153846153843</v>
      </c>
      <c r="G200" s="66">
        <v>0</v>
      </c>
      <c r="H200" s="12"/>
      <c r="I200" s="95">
        <f t="shared" si="16"/>
        <v>0</v>
      </c>
      <c r="J200" s="9"/>
      <c r="K200" s="9"/>
      <c r="L200" s="9"/>
    </row>
    <row r="201" spans="2:12" s="56" customFormat="1" ht="15.6" customHeight="1">
      <c r="B201" s="196"/>
      <c r="C201" s="19">
        <v>1610</v>
      </c>
      <c r="D201" s="20" t="s">
        <v>192</v>
      </c>
      <c r="E201" s="16"/>
      <c r="F201" s="86">
        <v>78.249230769230763</v>
      </c>
      <c r="G201" s="66">
        <v>0</v>
      </c>
      <c r="H201" s="12"/>
      <c r="I201" s="95">
        <f t="shared" si="16"/>
        <v>0</v>
      </c>
      <c r="J201" s="9"/>
      <c r="K201" s="9"/>
      <c r="L201" s="9"/>
    </row>
    <row r="202" spans="2:12" s="56" customFormat="1" ht="15.6" customHeight="1">
      <c r="B202" s="196"/>
      <c r="C202" s="19">
        <v>1611</v>
      </c>
      <c r="D202" s="20" t="s">
        <v>193</v>
      </c>
      <c r="E202" s="16"/>
      <c r="F202" s="86">
        <v>227.00461538461539</v>
      </c>
      <c r="G202" s="66">
        <v>0</v>
      </c>
      <c r="H202" s="12"/>
      <c r="I202" s="95">
        <f t="shared" si="16"/>
        <v>0</v>
      </c>
      <c r="J202" s="9"/>
      <c r="K202" s="9"/>
      <c r="L202" s="9"/>
    </row>
    <row r="203" spans="2:12" s="56" customFormat="1" ht="15.6" customHeight="1">
      <c r="B203" s="196"/>
      <c r="C203" s="19">
        <v>1612</v>
      </c>
      <c r="D203" s="20" t="s">
        <v>194</v>
      </c>
      <c r="E203" s="16"/>
      <c r="F203" s="86">
        <v>156.16461538461539</v>
      </c>
      <c r="G203" s="66">
        <v>0</v>
      </c>
      <c r="H203" s="12"/>
      <c r="I203" s="95">
        <f t="shared" si="16"/>
        <v>0</v>
      </c>
      <c r="J203" s="9"/>
      <c r="K203" s="9"/>
      <c r="L203" s="9"/>
    </row>
    <row r="204" spans="2:12" s="56" customFormat="1" ht="15.6" customHeight="1">
      <c r="B204" s="196"/>
      <c r="C204" s="19">
        <v>1636</v>
      </c>
      <c r="D204" s="20" t="s">
        <v>195</v>
      </c>
      <c r="E204" s="23"/>
      <c r="F204" s="87">
        <v>378.35538461538459</v>
      </c>
      <c r="G204" s="66">
        <v>0</v>
      </c>
      <c r="H204" s="12"/>
      <c r="I204" s="95">
        <f t="shared" si="16"/>
        <v>0</v>
      </c>
      <c r="J204" s="9"/>
      <c r="K204" s="9"/>
      <c r="L204" s="9"/>
    </row>
    <row r="205" spans="2:12" s="56" customFormat="1" ht="15.6" customHeight="1" thickBot="1">
      <c r="B205" s="197"/>
      <c r="C205" s="19">
        <v>1637</v>
      </c>
      <c r="D205" s="20" t="s">
        <v>287</v>
      </c>
      <c r="E205" s="23"/>
      <c r="F205" s="88">
        <v>164.05846153846153</v>
      </c>
      <c r="G205" s="66">
        <v>0</v>
      </c>
      <c r="H205" s="12"/>
      <c r="I205" s="95">
        <f t="shared" si="16"/>
        <v>0</v>
      </c>
      <c r="J205" s="9"/>
      <c r="K205" s="9"/>
      <c r="L205" s="9"/>
    </row>
    <row r="206" spans="2:12" s="56" customFormat="1" ht="15.6" customHeight="1">
      <c r="B206" s="10" t="s">
        <v>6</v>
      </c>
      <c r="C206" s="10" t="s">
        <v>7</v>
      </c>
      <c r="D206" s="21" t="s">
        <v>232</v>
      </c>
      <c r="E206" s="16"/>
      <c r="F206" s="60" t="s">
        <v>9</v>
      </c>
      <c r="G206" s="59" t="s">
        <v>141</v>
      </c>
      <c r="H206" s="12"/>
      <c r="I206" s="12" t="s">
        <v>143</v>
      </c>
      <c r="J206" s="9"/>
      <c r="K206" s="9"/>
      <c r="L206" s="9"/>
    </row>
    <row r="207" spans="2:12" s="56" customFormat="1" ht="15.6" customHeight="1">
      <c r="B207" s="195" t="s">
        <v>280</v>
      </c>
      <c r="C207" s="102" t="s">
        <v>196</v>
      </c>
      <c r="D207" s="20" t="s">
        <v>197</v>
      </c>
      <c r="E207" s="16"/>
      <c r="F207" s="86">
        <v>250</v>
      </c>
      <c r="G207" s="66">
        <v>0</v>
      </c>
      <c r="H207" s="12"/>
      <c r="I207" s="95">
        <f t="shared" ref="I207:I218" si="17">SUM(F207*G207)</f>
        <v>0</v>
      </c>
      <c r="J207" s="9"/>
      <c r="K207" s="9"/>
      <c r="L207" s="9"/>
    </row>
    <row r="208" spans="2:12" s="56" customFormat="1" ht="15.6" customHeight="1">
      <c r="B208" s="196"/>
      <c r="C208" s="102" t="s">
        <v>198</v>
      </c>
      <c r="D208" s="20" t="s">
        <v>88</v>
      </c>
      <c r="E208" s="16"/>
      <c r="F208" s="86">
        <v>250</v>
      </c>
      <c r="G208" s="66">
        <v>0</v>
      </c>
      <c r="H208" s="12"/>
      <c r="I208" s="95">
        <f t="shared" si="17"/>
        <v>0</v>
      </c>
      <c r="J208" s="9"/>
      <c r="K208" s="9"/>
      <c r="L208" s="9"/>
    </row>
    <row r="209" spans="2:12" s="56" customFormat="1" ht="15.6" customHeight="1">
      <c r="B209" s="196"/>
      <c r="C209" s="102" t="s">
        <v>199</v>
      </c>
      <c r="D209" s="20" t="s">
        <v>200</v>
      </c>
      <c r="E209" s="16"/>
      <c r="F209" s="86">
        <v>250</v>
      </c>
      <c r="G209" s="66">
        <v>0</v>
      </c>
      <c r="H209" s="12"/>
      <c r="I209" s="95">
        <f t="shared" si="17"/>
        <v>0</v>
      </c>
      <c r="J209" s="9"/>
      <c r="K209" s="9"/>
      <c r="L209" s="9"/>
    </row>
    <row r="210" spans="2:12" s="56" customFormat="1" ht="15.6" customHeight="1">
      <c r="B210" s="196"/>
      <c r="C210" s="102" t="s">
        <v>201</v>
      </c>
      <c r="D210" s="20" t="s">
        <v>94</v>
      </c>
      <c r="E210" s="16"/>
      <c r="F210" s="86">
        <v>250</v>
      </c>
      <c r="G210" s="66">
        <v>0</v>
      </c>
      <c r="H210" s="12"/>
      <c r="I210" s="95">
        <f t="shared" si="17"/>
        <v>0</v>
      </c>
      <c r="J210" s="9"/>
      <c r="K210" s="9"/>
      <c r="L210" s="9"/>
    </row>
    <row r="211" spans="2:12" s="56" customFormat="1" ht="15.6" customHeight="1">
      <c r="B211" s="196"/>
      <c r="C211" s="102" t="s">
        <v>202</v>
      </c>
      <c r="D211" s="20" t="s">
        <v>203</v>
      </c>
      <c r="E211" s="16"/>
      <c r="F211" s="86">
        <v>250</v>
      </c>
      <c r="G211" s="66">
        <v>0</v>
      </c>
      <c r="H211" s="12"/>
      <c r="I211" s="95">
        <f t="shared" si="17"/>
        <v>0</v>
      </c>
      <c r="J211" s="9"/>
      <c r="K211" s="9"/>
      <c r="L211" s="9"/>
    </row>
    <row r="212" spans="2:12" s="56" customFormat="1" ht="15.6" customHeight="1">
      <c r="B212" s="196"/>
      <c r="C212" s="102" t="s">
        <v>204</v>
      </c>
      <c r="D212" s="20" t="s">
        <v>118</v>
      </c>
      <c r="E212" s="16"/>
      <c r="F212" s="86">
        <v>250</v>
      </c>
      <c r="G212" s="66">
        <v>0</v>
      </c>
      <c r="H212" s="12"/>
      <c r="I212" s="95">
        <f t="shared" si="17"/>
        <v>0</v>
      </c>
      <c r="J212" s="9"/>
      <c r="K212" s="9"/>
      <c r="L212" s="9"/>
    </row>
    <row r="213" spans="2:12" s="56" customFormat="1" ht="15.6" customHeight="1">
      <c r="B213" s="206"/>
      <c r="C213" s="103">
        <v>4001</v>
      </c>
      <c r="D213" s="99" t="s">
        <v>288</v>
      </c>
      <c r="E213" s="16"/>
      <c r="F213" s="86">
        <v>140</v>
      </c>
      <c r="G213" s="66">
        <v>0</v>
      </c>
      <c r="H213" s="12"/>
      <c r="I213" s="95">
        <f t="shared" si="17"/>
        <v>0</v>
      </c>
      <c r="J213" s="9"/>
      <c r="K213" s="9"/>
      <c r="L213" s="9"/>
    </row>
    <row r="214" spans="2:12" s="56" customFormat="1" ht="15.6" customHeight="1">
      <c r="B214" s="206"/>
      <c r="C214" s="103">
        <v>4002</v>
      </c>
      <c r="D214" s="99" t="s">
        <v>289</v>
      </c>
      <c r="E214" s="16"/>
      <c r="F214" s="86">
        <v>140</v>
      </c>
      <c r="G214" s="66">
        <v>0</v>
      </c>
      <c r="H214" s="12"/>
      <c r="I214" s="95">
        <f t="shared" si="17"/>
        <v>0</v>
      </c>
      <c r="J214" s="9"/>
      <c r="K214" s="9"/>
      <c r="L214" s="9"/>
    </row>
    <row r="215" spans="2:12" s="56" customFormat="1" ht="15.6" customHeight="1">
      <c r="B215" s="206"/>
      <c r="C215" s="103">
        <v>4004</v>
      </c>
      <c r="D215" s="99" t="s">
        <v>290</v>
      </c>
      <c r="E215" s="16"/>
      <c r="F215" s="86">
        <v>140</v>
      </c>
      <c r="G215" s="66">
        <v>0</v>
      </c>
      <c r="H215" s="12"/>
      <c r="I215" s="95">
        <f t="shared" si="17"/>
        <v>0</v>
      </c>
      <c r="J215" s="9"/>
      <c r="K215" s="9"/>
      <c r="L215" s="9"/>
    </row>
    <row r="216" spans="2:12" s="56" customFormat="1" ht="15.6" customHeight="1">
      <c r="B216" s="206"/>
      <c r="C216" s="103">
        <v>4006</v>
      </c>
      <c r="D216" s="53" t="s">
        <v>291</v>
      </c>
      <c r="E216" s="16"/>
      <c r="F216" s="86">
        <v>140</v>
      </c>
      <c r="G216" s="66">
        <v>0</v>
      </c>
      <c r="H216" s="12"/>
      <c r="I216" s="95">
        <f t="shared" si="17"/>
        <v>0</v>
      </c>
      <c r="J216" s="9"/>
      <c r="K216" s="9"/>
      <c r="L216" s="9"/>
    </row>
    <row r="217" spans="2:12" s="56" customFormat="1" ht="15.6" customHeight="1">
      <c r="B217" s="206"/>
      <c r="C217" s="103">
        <v>4007</v>
      </c>
      <c r="D217" s="53" t="s">
        <v>292</v>
      </c>
      <c r="E217" s="16"/>
      <c r="F217" s="86">
        <v>140</v>
      </c>
      <c r="G217" s="66">
        <v>0</v>
      </c>
      <c r="H217" s="12"/>
      <c r="I217" s="95">
        <f t="shared" si="17"/>
        <v>0</v>
      </c>
      <c r="J217" s="9"/>
      <c r="K217" s="9"/>
      <c r="L217" s="9"/>
    </row>
    <row r="218" spans="2:12" s="56" customFormat="1" ht="15.6" customHeight="1" thickBot="1">
      <c r="B218" s="207"/>
      <c r="C218" s="103">
        <v>4008</v>
      </c>
      <c r="D218" s="104" t="s">
        <v>293</v>
      </c>
      <c r="E218" s="16"/>
      <c r="F218" s="88">
        <v>140</v>
      </c>
      <c r="G218" s="66">
        <v>0</v>
      </c>
      <c r="H218" s="12"/>
      <c r="I218" s="95">
        <f t="shared" si="17"/>
        <v>0</v>
      </c>
      <c r="J218" s="9"/>
      <c r="K218" s="9"/>
      <c r="L218" s="9"/>
    </row>
    <row r="219" spans="2:12" s="56" customFormat="1" ht="15.6" customHeight="1">
      <c r="B219" s="10" t="s">
        <v>6</v>
      </c>
      <c r="C219" s="52" t="s">
        <v>7</v>
      </c>
      <c r="D219" s="21" t="s">
        <v>232</v>
      </c>
      <c r="E219" s="16"/>
      <c r="F219" s="60" t="s">
        <v>9</v>
      </c>
      <c r="G219" s="59" t="s">
        <v>141</v>
      </c>
      <c r="H219" s="12"/>
      <c r="I219" s="12" t="s">
        <v>143</v>
      </c>
      <c r="J219" s="9"/>
      <c r="K219" s="9"/>
      <c r="L219" s="9"/>
    </row>
    <row r="220" spans="2:12" s="56" customFormat="1" ht="15.6" customHeight="1">
      <c r="B220" s="180" t="s">
        <v>217</v>
      </c>
      <c r="C220" s="19">
        <v>1800</v>
      </c>
      <c r="D220" s="20" t="s">
        <v>184</v>
      </c>
      <c r="E220" s="16"/>
      <c r="F220" s="86">
        <v>2.1</v>
      </c>
      <c r="G220" s="66">
        <v>0</v>
      </c>
      <c r="H220" s="12"/>
      <c r="I220" s="95">
        <f t="shared" ref="I220:I230" si="18">SUM(F220*G220)</f>
        <v>0</v>
      </c>
      <c r="J220" s="9"/>
      <c r="K220" s="9"/>
      <c r="L220" s="9"/>
    </row>
    <row r="221" spans="2:12" s="56" customFormat="1" ht="15.6" customHeight="1">
      <c r="B221" s="181"/>
      <c r="C221" s="102" t="s">
        <v>205</v>
      </c>
      <c r="D221" s="20" t="s">
        <v>206</v>
      </c>
      <c r="E221" s="16"/>
      <c r="F221" s="89">
        <v>31.392307692307693</v>
      </c>
      <c r="G221" s="66">
        <v>0</v>
      </c>
      <c r="H221" s="12"/>
      <c r="I221" s="95">
        <f t="shared" si="18"/>
        <v>0</v>
      </c>
      <c r="J221" s="9"/>
      <c r="K221" s="9"/>
      <c r="L221" s="9"/>
    </row>
    <row r="222" spans="2:12" s="56" customFormat="1" ht="15.6" customHeight="1">
      <c r="B222" s="181"/>
      <c r="C222" s="102" t="s">
        <v>207</v>
      </c>
      <c r="D222" s="20" t="s">
        <v>208</v>
      </c>
      <c r="E222" s="16"/>
      <c r="F222" s="86">
        <v>43.626153846153841</v>
      </c>
      <c r="G222" s="66">
        <v>0</v>
      </c>
      <c r="H222" s="12"/>
      <c r="I222" s="95">
        <f t="shared" si="18"/>
        <v>0</v>
      </c>
      <c r="J222" s="9"/>
      <c r="K222" s="9"/>
      <c r="L222" s="9"/>
    </row>
    <row r="223" spans="2:12" s="56" customFormat="1" ht="15.6" customHeight="1">
      <c r="B223" s="181"/>
      <c r="C223" s="102" t="s">
        <v>209</v>
      </c>
      <c r="D223" s="20" t="s">
        <v>381</v>
      </c>
      <c r="E223" s="16"/>
      <c r="F223" s="86">
        <v>69.709230769230771</v>
      </c>
      <c r="G223" s="66">
        <v>0</v>
      </c>
      <c r="H223" s="12"/>
      <c r="I223" s="95">
        <f t="shared" si="18"/>
        <v>0</v>
      </c>
      <c r="J223" s="9"/>
      <c r="K223" s="9"/>
      <c r="L223" s="9"/>
    </row>
    <row r="224" spans="2:12" s="56" customFormat="1" ht="15.6" customHeight="1">
      <c r="B224" s="181"/>
      <c r="C224" s="102" t="s">
        <v>210</v>
      </c>
      <c r="D224" s="20" t="s">
        <v>380</v>
      </c>
      <c r="E224" s="16"/>
      <c r="F224" s="87">
        <v>54.416923076923084</v>
      </c>
      <c r="G224" s="66">
        <v>0</v>
      </c>
      <c r="H224" s="12"/>
      <c r="I224" s="95">
        <f t="shared" si="18"/>
        <v>0</v>
      </c>
      <c r="J224" s="9"/>
      <c r="K224" s="9"/>
      <c r="L224" s="9"/>
    </row>
    <row r="225" spans="2:12" s="56" customFormat="1" ht="15.6" customHeight="1">
      <c r="B225" s="181"/>
      <c r="C225" s="102" t="s">
        <v>211</v>
      </c>
      <c r="D225" s="20" t="s">
        <v>379</v>
      </c>
      <c r="E225" s="16"/>
      <c r="F225" s="87">
        <v>54.416923076923084</v>
      </c>
      <c r="G225" s="66">
        <v>0</v>
      </c>
      <c r="H225" s="12"/>
      <c r="I225" s="95">
        <f t="shared" si="18"/>
        <v>0</v>
      </c>
      <c r="J225" s="9"/>
      <c r="K225" s="9"/>
      <c r="L225" s="9"/>
    </row>
    <row r="226" spans="2:12" s="56" customFormat="1" ht="15.6" customHeight="1">
      <c r="B226" s="181"/>
      <c r="C226" s="102" t="s">
        <v>212</v>
      </c>
      <c r="D226" s="20" t="s">
        <v>436</v>
      </c>
      <c r="E226" s="16"/>
      <c r="F226" s="87">
        <v>2.5</v>
      </c>
      <c r="G226" s="66">
        <v>0</v>
      </c>
      <c r="H226" s="12"/>
      <c r="I226" s="95">
        <f t="shared" si="18"/>
        <v>0</v>
      </c>
      <c r="J226" s="9"/>
      <c r="K226" s="9"/>
      <c r="L226" s="9"/>
    </row>
    <row r="227" spans="2:12" s="56" customFormat="1" ht="15.6" customHeight="1">
      <c r="B227" s="181"/>
      <c r="C227" s="102" t="s">
        <v>294</v>
      </c>
      <c r="D227" s="98" t="s">
        <v>378</v>
      </c>
      <c r="E227" s="16"/>
      <c r="F227" s="87">
        <v>54.416923076923084</v>
      </c>
      <c r="G227" s="66">
        <v>0</v>
      </c>
      <c r="H227" s="12"/>
      <c r="I227" s="95">
        <f t="shared" si="18"/>
        <v>0</v>
      </c>
      <c r="J227" s="9"/>
      <c r="K227" s="9"/>
      <c r="L227" s="9"/>
    </row>
    <row r="228" spans="2:12" s="56" customFormat="1" ht="15.6" customHeight="1">
      <c r="B228" s="181"/>
      <c r="C228" s="102" t="s">
        <v>295</v>
      </c>
      <c r="D228" s="98" t="s">
        <v>377</v>
      </c>
      <c r="E228" s="16"/>
      <c r="F228" s="87">
        <v>54.416923076923084</v>
      </c>
      <c r="G228" s="66">
        <v>0</v>
      </c>
      <c r="H228" s="12"/>
      <c r="I228" s="95">
        <f t="shared" si="18"/>
        <v>0</v>
      </c>
      <c r="J228" s="9"/>
      <c r="K228" s="9"/>
      <c r="L228" s="9"/>
    </row>
    <row r="229" spans="2:12" s="56" customFormat="1" ht="15.6" customHeight="1">
      <c r="B229" s="181"/>
      <c r="C229" s="102" t="s">
        <v>437</v>
      </c>
      <c r="D229" s="99" t="s">
        <v>439</v>
      </c>
      <c r="E229" s="16"/>
      <c r="F229" s="86">
        <v>3.5</v>
      </c>
      <c r="G229" s="66">
        <v>0</v>
      </c>
      <c r="H229" s="12"/>
      <c r="I229" s="95">
        <f t="shared" si="18"/>
        <v>0</v>
      </c>
      <c r="J229" s="9"/>
      <c r="K229" s="9"/>
      <c r="L229" s="9"/>
    </row>
    <row r="230" spans="2:12" s="56" customFormat="1" ht="15.6" customHeight="1" thickBot="1">
      <c r="B230" s="182"/>
      <c r="C230" s="102" t="s">
        <v>438</v>
      </c>
      <c r="D230" s="105" t="s">
        <v>440</v>
      </c>
      <c r="E230" s="16"/>
      <c r="F230" s="88">
        <v>54.416923076923084</v>
      </c>
      <c r="G230" s="66">
        <v>0</v>
      </c>
      <c r="H230" s="12"/>
      <c r="I230" s="95">
        <f t="shared" si="18"/>
        <v>0</v>
      </c>
      <c r="J230" s="9"/>
      <c r="K230" s="9"/>
      <c r="L230" s="9"/>
    </row>
    <row r="231" spans="2:12" s="56" customFormat="1" ht="15.6" customHeight="1">
      <c r="B231" s="10" t="s">
        <v>6</v>
      </c>
      <c r="C231" s="10" t="s">
        <v>7</v>
      </c>
      <c r="D231" s="21" t="s">
        <v>232</v>
      </c>
      <c r="E231" s="16"/>
      <c r="F231" s="94" t="s">
        <v>9</v>
      </c>
      <c r="G231" s="59" t="s">
        <v>141</v>
      </c>
      <c r="H231" s="12"/>
      <c r="I231" s="12" t="s">
        <v>143</v>
      </c>
      <c r="J231" s="9"/>
      <c r="K231" s="9"/>
      <c r="L231" s="9"/>
    </row>
    <row r="232" spans="2:12" s="56" customFormat="1" ht="15.6" customHeight="1">
      <c r="B232" s="187" t="s">
        <v>213</v>
      </c>
      <c r="C232" s="102" t="s">
        <v>449</v>
      </c>
      <c r="D232" s="20" t="s">
        <v>464</v>
      </c>
      <c r="E232" s="16"/>
      <c r="F232" s="86">
        <v>70</v>
      </c>
      <c r="G232" s="66">
        <v>0</v>
      </c>
      <c r="H232" s="12"/>
      <c r="I232" s="95">
        <f t="shared" ref="I232:I244" si="19">SUM(F232*G232)</f>
        <v>0</v>
      </c>
      <c r="J232" s="9"/>
      <c r="K232" s="9"/>
      <c r="L232" s="9"/>
    </row>
    <row r="233" spans="2:12" s="56" customFormat="1" ht="15.6" customHeight="1">
      <c r="B233" s="187"/>
      <c r="C233" s="102" t="s">
        <v>463</v>
      </c>
      <c r="D233" s="20" t="s">
        <v>465</v>
      </c>
      <c r="E233" s="16"/>
      <c r="F233" s="86">
        <v>70</v>
      </c>
      <c r="G233" s="66">
        <v>0</v>
      </c>
      <c r="H233" s="12"/>
      <c r="I233" s="95">
        <f t="shared" si="19"/>
        <v>0</v>
      </c>
      <c r="J233" s="9"/>
      <c r="K233" s="9"/>
      <c r="L233" s="9"/>
    </row>
    <row r="234" spans="2:12" s="56" customFormat="1" ht="15.6" customHeight="1">
      <c r="B234" s="187"/>
      <c r="C234" s="102" t="s">
        <v>456</v>
      </c>
      <c r="D234" s="20" t="s">
        <v>466</v>
      </c>
      <c r="E234" s="16"/>
      <c r="F234" s="86">
        <v>400</v>
      </c>
      <c r="G234" s="66">
        <v>0</v>
      </c>
      <c r="H234" s="12"/>
      <c r="I234" s="95">
        <f t="shared" si="19"/>
        <v>0</v>
      </c>
      <c r="J234" s="9"/>
      <c r="K234" s="9"/>
      <c r="L234" s="9"/>
    </row>
    <row r="235" spans="2:12" s="56" customFormat="1" ht="15.6" customHeight="1">
      <c r="B235" s="187"/>
      <c r="C235" s="102" t="s">
        <v>474</v>
      </c>
      <c r="D235" s="20" t="s">
        <v>475</v>
      </c>
      <c r="E235" s="16"/>
      <c r="F235" s="86">
        <v>180</v>
      </c>
      <c r="G235" s="66">
        <v>0</v>
      </c>
      <c r="H235" s="12"/>
      <c r="I235" s="95">
        <f t="shared" ref="I235" si="20">SUM(F235*G235)</f>
        <v>0</v>
      </c>
      <c r="J235" s="9"/>
      <c r="K235" s="9"/>
      <c r="L235" s="9"/>
    </row>
    <row r="236" spans="2:12" s="56" customFormat="1" ht="15.6" customHeight="1">
      <c r="B236" s="187"/>
      <c r="C236" s="102" t="s">
        <v>467</v>
      </c>
      <c r="D236" s="20" t="s">
        <v>468</v>
      </c>
      <c r="E236" s="16"/>
      <c r="F236" s="89">
        <v>488.96</v>
      </c>
      <c r="G236" s="66">
        <v>0</v>
      </c>
      <c r="H236" s="12"/>
      <c r="I236" s="95">
        <f t="shared" si="19"/>
        <v>0</v>
      </c>
      <c r="J236" s="9"/>
      <c r="K236" s="9"/>
      <c r="L236" s="9"/>
    </row>
    <row r="237" spans="2:12" s="56" customFormat="1" ht="15.6" customHeight="1">
      <c r="B237" s="187"/>
      <c r="C237" s="19">
        <v>6034</v>
      </c>
      <c r="D237" s="20" t="s">
        <v>214</v>
      </c>
      <c r="E237" s="16"/>
      <c r="F237" s="86">
        <v>80.66</v>
      </c>
      <c r="G237" s="66">
        <v>0</v>
      </c>
      <c r="H237" s="12"/>
      <c r="I237" s="95">
        <f t="shared" si="19"/>
        <v>0</v>
      </c>
      <c r="J237" s="9"/>
      <c r="K237" s="9"/>
      <c r="L237" s="9"/>
    </row>
    <row r="238" spans="2:12" s="56" customFormat="1" ht="15.6" customHeight="1">
      <c r="B238" s="187"/>
      <c r="C238" s="19">
        <v>6051</v>
      </c>
      <c r="D238" s="20" t="s">
        <v>469</v>
      </c>
      <c r="E238" s="16"/>
      <c r="F238" s="86">
        <v>120</v>
      </c>
      <c r="G238" s="66">
        <v>0</v>
      </c>
      <c r="H238" s="12"/>
      <c r="I238" s="95">
        <f t="shared" si="19"/>
        <v>0</v>
      </c>
      <c r="J238" s="9"/>
      <c r="K238" s="9"/>
      <c r="L238" s="9"/>
    </row>
    <row r="239" spans="2:12" s="56" customFormat="1" ht="15.6" customHeight="1">
      <c r="B239" s="187"/>
      <c r="C239" s="19">
        <v>6052</v>
      </c>
      <c r="D239" s="20" t="s">
        <v>473</v>
      </c>
      <c r="E239" s="16"/>
      <c r="F239" s="86">
        <v>550</v>
      </c>
      <c r="G239" s="66">
        <v>0</v>
      </c>
      <c r="H239" s="12"/>
      <c r="I239" s="95">
        <f t="shared" si="19"/>
        <v>0</v>
      </c>
      <c r="J239" s="9"/>
      <c r="K239" s="9"/>
      <c r="L239" s="9"/>
    </row>
    <row r="240" spans="2:12" s="56" customFormat="1" ht="15.6" customHeight="1">
      <c r="B240" s="187"/>
      <c r="C240" s="19">
        <v>6050</v>
      </c>
      <c r="D240" s="20" t="s">
        <v>470</v>
      </c>
      <c r="E240" s="16"/>
      <c r="F240" s="86">
        <v>140</v>
      </c>
      <c r="G240" s="66">
        <v>0</v>
      </c>
      <c r="H240" s="12"/>
      <c r="I240" s="95">
        <f t="shared" si="19"/>
        <v>0</v>
      </c>
      <c r="J240" s="9"/>
      <c r="K240" s="9"/>
      <c r="L240" s="9"/>
    </row>
    <row r="241" spans="2:16" s="56" customFormat="1" ht="15.6" customHeight="1">
      <c r="B241" s="187"/>
      <c r="C241" s="19">
        <v>6057</v>
      </c>
      <c r="D241" s="20" t="s">
        <v>471</v>
      </c>
      <c r="E241" s="16"/>
      <c r="F241" s="86">
        <v>250</v>
      </c>
      <c r="G241" s="66">
        <v>0</v>
      </c>
      <c r="H241" s="12"/>
      <c r="I241" s="95">
        <f t="shared" si="19"/>
        <v>0</v>
      </c>
      <c r="J241" s="9"/>
      <c r="K241" s="9"/>
      <c r="L241" s="9"/>
    </row>
    <row r="242" spans="2:16" s="56" customFormat="1" ht="15.6" customHeight="1">
      <c r="B242" s="187"/>
      <c r="C242" s="102" t="s">
        <v>450</v>
      </c>
      <c r="D242" s="20" t="s">
        <v>419</v>
      </c>
      <c r="E242" s="16"/>
      <c r="F242" s="86">
        <v>51.85</v>
      </c>
      <c r="G242" s="66">
        <v>0</v>
      </c>
      <c r="H242" s="12"/>
      <c r="I242" s="95">
        <f t="shared" si="19"/>
        <v>0</v>
      </c>
      <c r="J242" s="9"/>
      <c r="K242" s="9"/>
      <c r="L242" s="9"/>
    </row>
    <row r="243" spans="2:16" s="56" customFormat="1" ht="15.6" customHeight="1">
      <c r="B243" s="187"/>
      <c r="C243" s="19">
        <v>6019</v>
      </c>
      <c r="D243" s="20" t="s">
        <v>472</v>
      </c>
      <c r="E243" s="16"/>
      <c r="F243" s="86">
        <v>10</v>
      </c>
      <c r="G243" s="66">
        <v>0</v>
      </c>
      <c r="H243" s="12"/>
      <c r="I243" s="95">
        <f t="shared" si="19"/>
        <v>0</v>
      </c>
      <c r="J243" s="9"/>
      <c r="K243" s="9"/>
      <c r="L243" s="9"/>
    </row>
    <row r="244" spans="2:16" s="56" customFormat="1" ht="15.6" customHeight="1" thickBot="1">
      <c r="B244" s="187"/>
      <c r="C244" s="19">
        <v>9087</v>
      </c>
      <c r="D244" s="20" t="s">
        <v>382</v>
      </c>
      <c r="E244" s="16"/>
      <c r="F244" s="88">
        <v>488.96</v>
      </c>
      <c r="G244" s="66">
        <v>0</v>
      </c>
      <c r="H244" s="12"/>
      <c r="I244" s="95">
        <f t="shared" si="19"/>
        <v>0</v>
      </c>
      <c r="J244" s="9"/>
      <c r="K244" s="9"/>
      <c r="L244" s="9"/>
    </row>
    <row r="245" spans="2:16" s="56" customFormat="1" ht="15.6" customHeight="1">
      <c r="B245" s="92"/>
      <c r="C245" s="92"/>
      <c r="D245" s="92"/>
      <c r="E245" s="92"/>
      <c r="F245" s="92"/>
      <c r="G245" s="92"/>
      <c r="H245" s="92"/>
      <c r="I245" s="92"/>
      <c r="J245" s="9"/>
      <c r="K245" s="9"/>
      <c r="L245" s="9"/>
    </row>
    <row r="246" spans="2:16" s="56" customFormat="1" ht="15.6" customHeight="1">
      <c r="B246" s="90"/>
      <c r="C246" s="90"/>
      <c r="D246" s="90"/>
      <c r="E246" s="90"/>
      <c r="F246" s="90"/>
      <c r="G246" s="90"/>
      <c r="H246" s="90"/>
      <c r="I246" s="90"/>
      <c r="J246" s="9"/>
      <c r="K246" s="117" t="s">
        <v>350</v>
      </c>
      <c r="L246" s="121"/>
      <c r="M246" s="120"/>
      <c r="N246" s="115"/>
      <c r="O246" s="50"/>
      <c r="P246" s="119"/>
    </row>
    <row r="247" spans="2:16" s="56" customFormat="1" ht="15.6" customHeight="1">
      <c r="B247" s="90"/>
      <c r="C247" s="90"/>
      <c r="D247" s="90"/>
      <c r="E247" s="90"/>
      <c r="F247" s="90"/>
      <c r="G247" s="90"/>
      <c r="H247" s="90"/>
      <c r="I247" s="90"/>
      <c r="J247" s="9"/>
      <c r="K247" s="117" t="s">
        <v>351</v>
      </c>
      <c r="L247" s="121"/>
      <c r="M247" s="120"/>
      <c r="N247" s="115"/>
      <c r="O247" s="50"/>
      <c r="P247" s="119"/>
    </row>
    <row r="248" spans="2:16" s="56" customFormat="1" ht="15.6" customHeight="1">
      <c r="B248" s="90"/>
      <c r="C248" s="90"/>
      <c r="D248" s="90"/>
      <c r="E248" s="90"/>
      <c r="F248" s="90"/>
      <c r="G248" s="90"/>
      <c r="H248" s="90"/>
      <c r="I248" s="90"/>
      <c r="J248" s="9"/>
      <c r="K248" s="117"/>
      <c r="L248" s="121"/>
      <c r="M248" s="120"/>
      <c r="N248" s="115"/>
      <c r="O248" s="50"/>
      <c r="P248" s="119"/>
    </row>
    <row r="249" spans="2:16" s="56" customFormat="1" ht="15.6" customHeight="1">
      <c r="B249" s="70"/>
      <c r="C249" s="40"/>
      <c r="D249" s="41"/>
      <c r="E249" s="45"/>
      <c r="F249" s="50"/>
      <c r="G249" s="43"/>
      <c r="H249" s="8"/>
      <c r="I249" s="42"/>
      <c r="J249" s="9"/>
      <c r="K249" s="117" t="s">
        <v>222</v>
      </c>
      <c r="L249" s="117" t="s">
        <v>349</v>
      </c>
      <c r="M249" s="116"/>
      <c r="N249" s="116" t="s">
        <v>476</v>
      </c>
      <c r="O249" s="114"/>
      <c r="P249" s="114"/>
    </row>
    <row r="250" spans="2:16" s="56" customFormat="1" ht="15.6" customHeight="1" thickBot="1">
      <c r="B250" s="55"/>
      <c r="C250" s="44"/>
      <c r="D250" s="41"/>
      <c r="E250" s="45"/>
      <c r="F250" s="50"/>
      <c r="G250" s="43"/>
      <c r="H250" s="8"/>
      <c r="I250" s="42"/>
      <c r="J250" s="9"/>
      <c r="K250" s="106" t="s">
        <v>227</v>
      </c>
      <c r="L250" s="307">
        <v>600</v>
      </c>
      <c r="M250"/>
      <c r="N250"/>
      <c r="O250"/>
      <c r="P250"/>
    </row>
    <row r="251" spans="2:16" s="56" customFormat="1" ht="15.6" customHeight="1">
      <c r="B251"/>
      <c r="C251"/>
      <c r="D251"/>
      <c r="E251"/>
      <c r="F251" s="22"/>
      <c r="G251" s="204" t="s">
        <v>221</v>
      </c>
      <c r="H251" s="263"/>
      <c r="I251" s="67">
        <f>SUM(I23:I140)</f>
        <v>0</v>
      </c>
      <c r="J251" s="9"/>
      <c r="K251" s="106" t="s">
        <v>224</v>
      </c>
      <c r="L251" s="307">
        <v>600</v>
      </c>
      <c r="M251"/>
      <c r="N251"/>
      <c r="O251"/>
      <c r="P251"/>
    </row>
    <row r="252" spans="2:16" s="56" customFormat="1" ht="15.6" customHeight="1">
      <c r="B252"/>
      <c r="C252"/>
      <c r="D252"/>
      <c r="E252"/>
      <c r="F252" s="22"/>
      <c r="G252" s="175" t="s">
        <v>233</v>
      </c>
      <c r="H252" s="262"/>
      <c r="I252" s="62">
        <f>SUM(I145:I244)</f>
        <v>0</v>
      </c>
      <c r="J252" s="9"/>
      <c r="K252" s="106" t="s">
        <v>226</v>
      </c>
      <c r="L252" s="307">
        <v>0</v>
      </c>
      <c r="M252"/>
      <c r="N252"/>
      <c r="O252"/>
      <c r="P252"/>
    </row>
    <row r="253" spans="2:16" s="56" customFormat="1" ht="15.6" customHeight="1" thickBot="1">
      <c r="B253"/>
      <c r="C253"/>
      <c r="D253"/>
      <c r="E253"/>
      <c r="F253" s="22"/>
      <c r="G253" s="175" t="s">
        <v>222</v>
      </c>
      <c r="H253" s="260"/>
      <c r="I253" s="68">
        <f>-SUM(I251)*15/85+I251+I252</f>
        <v>0</v>
      </c>
      <c r="J253" s="9"/>
      <c r="K253" s="110" t="s">
        <v>225</v>
      </c>
      <c r="L253" s="307">
        <v>0</v>
      </c>
      <c r="M253"/>
      <c r="N253"/>
      <c r="O253"/>
      <c r="P253"/>
    </row>
    <row r="254" spans="2:16" s="56" customFormat="1" ht="15.6" customHeight="1" thickBot="1">
      <c r="B254"/>
      <c r="C254"/>
      <c r="D254"/>
      <c r="E254"/>
      <c r="F254" s="22"/>
      <c r="G254" s="25" t="s">
        <v>223</v>
      </c>
      <c r="H254" s="77"/>
      <c r="I254" s="63">
        <v>0</v>
      </c>
      <c r="J254" s="9"/>
      <c r="K254" t="s">
        <v>301</v>
      </c>
      <c r="L254" s="307">
        <v>180</v>
      </c>
      <c r="M254"/>
      <c r="N254"/>
      <c r="O254"/>
      <c r="P254"/>
    </row>
    <row r="255" spans="2:16" s="56" customFormat="1" ht="15.6" customHeight="1">
      <c r="B255"/>
      <c r="C255"/>
      <c r="D255"/>
      <c r="E255"/>
      <c r="F255" s="22"/>
      <c r="G255" s="175" t="s">
        <v>155</v>
      </c>
      <c r="H255" s="261"/>
      <c r="I255" s="68">
        <f>SUM(I251,I252,I254)*100/115</f>
        <v>0</v>
      </c>
      <c r="J255" s="9"/>
      <c r="K255" s="106" t="s">
        <v>300</v>
      </c>
      <c r="L255" s="307">
        <v>240</v>
      </c>
      <c r="M255"/>
      <c r="N255"/>
      <c r="O255"/>
      <c r="P255"/>
    </row>
    <row r="256" spans="2:16" s="56" customFormat="1" ht="15.6" customHeight="1">
      <c r="B256"/>
      <c r="C256"/>
      <c r="D256"/>
      <c r="E256"/>
      <c r="F256" s="22"/>
      <c r="G256" s="175" t="s">
        <v>387</v>
      </c>
      <c r="H256" s="262"/>
      <c r="I256" s="68">
        <f>SUM(I255)*15/100</f>
        <v>0</v>
      </c>
      <c r="J256" s="9"/>
      <c r="K256" s="106" t="s">
        <v>302</v>
      </c>
      <c r="L256" s="307">
        <v>300</v>
      </c>
      <c r="M256"/>
      <c r="N256"/>
      <c r="O256"/>
      <c r="P256"/>
    </row>
    <row r="257" spans="2:16" s="56" customFormat="1" ht="15.6" customHeight="1" thickBot="1">
      <c r="B257"/>
      <c r="C257"/>
      <c r="D257"/>
      <c r="E257"/>
      <c r="F257" s="22"/>
      <c r="G257" s="294" t="s">
        <v>220</v>
      </c>
      <c r="H257" s="295"/>
      <c r="I257" s="35">
        <f>SUM(H23:H140)</f>
        <v>0</v>
      </c>
      <c r="J257" s="9"/>
      <c r="K257" t="s">
        <v>303</v>
      </c>
      <c r="L257" s="307">
        <v>360</v>
      </c>
      <c r="M257"/>
      <c r="N257"/>
      <c r="O257"/>
      <c r="P257"/>
    </row>
    <row r="258" spans="2:16" s="56" customFormat="1" ht="15.6" customHeight="1" thickBot="1">
      <c r="B258"/>
      <c r="C258"/>
      <c r="D258"/>
      <c r="E258"/>
      <c r="F258" s="22"/>
      <c r="G258" s="3"/>
      <c r="H258" s="24" t="s">
        <v>239</v>
      </c>
      <c r="I258" s="36">
        <f>SUM(I259)/1.2</f>
        <v>0</v>
      </c>
      <c r="J258" s="9"/>
      <c r="K258" s="106" t="s">
        <v>304</v>
      </c>
      <c r="L258" s="307">
        <v>420</v>
      </c>
      <c r="M258"/>
      <c r="N258"/>
      <c r="O258"/>
      <c r="P258"/>
    </row>
    <row r="259" spans="2:16" s="56" customFormat="1" ht="15.6" customHeight="1" thickBot="1">
      <c r="B259"/>
      <c r="C259"/>
      <c r="D259"/>
      <c r="E259"/>
      <c r="F259" s="22"/>
      <c r="G259" s="296" t="s">
        <v>240</v>
      </c>
      <c r="H259" s="191"/>
      <c r="I259" s="69">
        <f>SUM(I255:I256)</f>
        <v>0</v>
      </c>
      <c r="J259" s="9"/>
      <c r="K259" s="106" t="s">
        <v>305</v>
      </c>
      <c r="L259" s="307">
        <v>480</v>
      </c>
      <c r="M259"/>
      <c r="N259"/>
      <c r="O259"/>
      <c r="P259"/>
    </row>
    <row r="260" spans="2:16">
      <c r="K260" t="s">
        <v>306</v>
      </c>
      <c r="L260" s="307">
        <v>540</v>
      </c>
    </row>
    <row r="261" spans="2:16">
      <c r="D261" s="29" t="s">
        <v>243</v>
      </c>
      <c r="E261" s="30" t="s">
        <v>242</v>
      </c>
      <c r="F261" s="22" t="s">
        <v>264</v>
      </c>
      <c r="K261" s="106" t="s">
        <v>307</v>
      </c>
      <c r="L261" s="307">
        <v>600</v>
      </c>
    </row>
    <row r="262" spans="2:16">
      <c r="D262" s="254"/>
      <c r="E262" s="255"/>
      <c r="F262" s="22" t="s">
        <v>265</v>
      </c>
      <c r="K262" s="106" t="s">
        <v>308</v>
      </c>
      <c r="L262" s="307">
        <v>660</v>
      </c>
    </row>
    <row r="263" spans="2:16" ht="14.4" customHeight="1">
      <c r="C263" s="187" t="s">
        <v>247</v>
      </c>
      <c r="D263" s="28" t="s">
        <v>244</v>
      </c>
      <c r="E263" s="34"/>
      <c r="K263" t="s">
        <v>309</v>
      </c>
      <c r="L263" s="307">
        <v>720</v>
      </c>
    </row>
    <row r="264" spans="2:16">
      <c r="C264" s="187"/>
      <c r="D264" s="28" t="s">
        <v>245</v>
      </c>
      <c r="E264" s="34"/>
      <c r="K264" s="106" t="s">
        <v>310</v>
      </c>
      <c r="L264" s="307">
        <v>780</v>
      </c>
    </row>
    <row r="265" spans="2:16">
      <c r="C265" s="187"/>
      <c r="D265" s="28" t="s">
        <v>253</v>
      </c>
      <c r="E265" s="34"/>
      <c r="K265" s="106" t="s">
        <v>311</v>
      </c>
      <c r="L265" s="307">
        <v>840</v>
      </c>
    </row>
    <row r="266" spans="2:16">
      <c r="C266" s="187"/>
      <c r="D266" s="28" t="s">
        <v>246</v>
      </c>
      <c r="E266" s="34"/>
      <c r="K266" t="s">
        <v>312</v>
      </c>
      <c r="L266" s="307">
        <v>900</v>
      </c>
    </row>
    <row r="267" spans="2:16">
      <c r="C267" s="187"/>
      <c r="D267" s="28" t="s">
        <v>262</v>
      </c>
      <c r="E267" s="34"/>
      <c r="K267" s="106" t="s">
        <v>313</v>
      </c>
      <c r="L267" s="307">
        <v>960</v>
      </c>
    </row>
    <row r="268" spans="2:16">
      <c r="K268" s="106" t="s">
        <v>314</v>
      </c>
      <c r="L268" s="307">
        <v>1020</v>
      </c>
    </row>
    <row r="269" spans="2:16">
      <c r="K269" t="s">
        <v>315</v>
      </c>
      <c r="L269" s="307">
        <v>1080</v>
      </c>
    </row>
    <row r="270" spans="2:16">
      <c r="K270" s="106" t="s">
        <v>316</v>
      </c>
      <c r="L270" s="307">
        <v>1140</v>
      </c>
    </row>
    <row r="271" spans="2:16">
      <c r="K271" s="106" t="s">
        <v>317</v>
      </c>
      <c r="L271" s="307">
        <v>1200</v>
      </c>
    </row>
    <row r="272" spans="2:16">
      <c r="K272" t="s">
        <v>318</v>
      </c>
      <c r="L272" s="307">
        <v>1260</v>
      </c>
    </row>
    <row r="273" spans="11:12">
      <c r="K273" s="106" t="s">
        <v>319</v>
      </c>
      <c r="L273" s="307">
        <v>1320</v>
      </c>
    </row>
    <row r="274" spans="11:12">
      <c r="K274" s="106" t="s">
        <v>320</v>
      </c>
      <c r="L274" s="307">
        <v>1380</v>
      </c>
    </row>
    <row r="275" spans="11:12">
      <c r="K275" t="s">
        <v>321</v>
      </c>
      <c r="L275" s="307">
        <v>1440</v>
      </c>
    </row>
    <row r="276" spans="11:12">
      <c r="K276" s="106" t="s">
        <v>322</v>
      </c>
      <c r="L276" s="307">
        <v>1500</v>
      </c>
    </row>
    <row r="277" spans="11:12">
      <c r="K277" s="106" t="s">
        <v>323</v>
      </c>
      <c r="L277" s="307">
        <v>1560</v>
      </c>
    </row>
    <row r="278" spans="11:12">
      <c r="K278" t="s">
        <v>324</v>
      </c>
      <c r="L278" s="307">
        <v>1620</v>
      </c>
    </row>
    <row r="279" spans="11:12">
      <c r="K279" s="106" t="s">
        <v>325</v>
      </c>
      <c r="L279" s="307">
        <v>1680</v>
      </c>
    </row>
    <row r="280" spans="11:12">
      <c r="K280" s="106" t="s">
        <v>326</v>
      </c>
      <c r="L280" s="307">
        <v>1740</v>
      </c>
    </row>
    <row r="281" spans="11:12">
      <c r="K281" t="s">
        <v>327</v>
      </c>
      <c r="L281" s="307">
        <v>1800</v>
      </c>
    </row>
    <row r="282" spans="11:12">
      <c r="K282" s="106" t="s">
        <v>328</v>
      </c>
      <c r="L282" s="307">
        <v>1860</v>
      </c>
    </row>
    <row r="283" spans="11:12">
      <c r="K283" s="106" t="s">
        <v>329</v>
      </c>
      <c r="L283" s="307">
        <v>1920</v>
      </c>
    </row>
    <row r="284" spans="11:12">
      <c r="K284" t="s">
        <v>330</v>
      </c>
      <c r="L284" s="307">
        <v>1980</v>
      </c>
    </row>
    <row r="285" spans="11:12">
      <c r="K285" s="106" t="s">
        <v>331</v>
      </c>
      <c r="L285" s="307">
        <v>2040</v>
      </c>
    </row>
    <row r="286" spans="11:12">
      <c r="K286" t="s">
        <v>332</v>
      </c>
      <c r="L286" s="307">
        <v>2100</v>
      </c>
    </row>
    <row r="287" spans="11:12">
      <c r="K287" s="106" t="s">
        <v>333</v>
      </c>
      <c r="L287" s="307">
        <v>2160</v>
      </c>
    </row>
    <row r="288" spans="11:12">
      <c r="K288" s="106" t="s">
        <v>334</v>
      </c>
      <c r="L288" s="307">
        <v>2220</v>
      </c>
    </row>
    <row r="289" spans="11:12">
      <c r="K289" t="s">
        <v>335</v>
      </c>
      <c r="L289" s="307">
        <v>2280</v>
      </c>
    </row>
    <row r="290" spans="11:12">
      <c r="K290" t="s">
        <v>336</v>
      </c>
      <c r="L290" s="307">
        <v>2340</v>
      </c>
    </row>
    <row r="291" spans="11:12">
      <c r="K291" s="106" t="s">
        <v>337</v>
      </c>
      <c r="L291" s="307">
        <v>2400</v>
      </c>
    </row>
    <row r="292" spans="11:12">
      <c r="K292" s="106" t="s">
        <v>338</v>
      </c>
      <c r="L292" s="307">
        <v>2460</v>
      </c>
    </row>
    <row r="293" spans="11:12">
      <c r="K293" t="s">
        <v>339</v>
      </c>
      <c r="L293" s="307">
        <v>2520</v>
      </c>
    </row>
    <row r="294" spans="11:12">
      <c r="K294" s="106" t="s">
        <v>340</v>
      </c>
      <c r="L294" s="307">
        <v>2580</v>
      </c>
    </row>
    <row r="295" spans="11:12">
      <c r="K295" s="106" t="s">
        <v>341</v>
      </c>
      <c r="L295" s="307">
        <v>2640</v>
      </c>
    </row>
    <row r="296" spans="11:12">
      <c r="K296" t="s">
        <v>342</v>
      </c>
      <c r="L296" s="307">
        <v>2700</v>
      </c>
    </row>
    <row r="297" spans="11:12">
      <c r="K297" s="106" t="s">
        <v>343</v>
      </c>
      <c r="L297" s="307">
        <v>2760</v>
      </c>
    </row>
    <row r="298" spans="11:12">
      <c r="K298" s="106" t="s">
        <v>344</v>
      </c>
      <c r="L298" s="307">
        <v>2820</v>
      </c>
    </row>
    <row r="299" spans="11:12">
      <c r="K299" t="s">
        <v>345</v>
      </c>
      <c r="L299" s="307">
        <v>2880</v>
      </c>
    </row>
    <row r="300" spans="11:12">
      <c r="K300" s="106" t="s">
        <v>346</v>
      </c>
      <c r="L300" s="307">
        <v>2940</v>
      </c>
    </row>
    <row r="301" spans="11:12">
      <c r="K301" t="s">
        <v>347</v>
      </c>
      <c r="L301" s="307">
        <v>3000</v>
      </c>
    </row>
    <row r="302" spans="11:12">
      <c r="K302" s="106" t="s">
        <v>348</v>
      </c>
      <c r="L302" s="307">
        <v>3060</v>
      </c>
    </row>
  </sheetData>
  <sheetProtection sheet="1" selectLockedCells="1"/>
  <mergeCells count="53">
    <mergeCell ref="B170:B172"/>
    <mergeCell ref="B50:B74"/>
    <mergeCell ref="B76:B82"/>
    <mergeCell ref="B141:I141"/>
    <mergeCell ref="C163:C165"/>
    <mergeCell ref="B142:I142"/>
    <mergeCell ref="B143:I143"/>
    <mergeCell ref="B145:B149"/>
    <mergeCell ref="B151:B155"/>
    <mergeCell ref="B157:B168"/>
    <mergeCell ref="B136:B140"/>
    <mergeCell ref="B84:B101"/>
    <mergeCell ref="B103:B108"/>
    <mergeCell ref="B110:B114"/>
    <mergeCell ref="B116:B130"/>
    <mergeCell ref="B132:B134"/>
    <mergeCell ref="G2:I2"/>
    <mergeCell ref="G3:H3"/>
    <mergeCell ref="G4:H4"/>
    <mergeCell ref="G5:H5"/>
    <mergeCell ref="G7:I7"/>
    <mergeCell ref="B7:E7"/>
    <mergeCell ref="H13:I13"/>
    <mergeCell ref="B23:B34"/>
    <mergeCell ref="B36:B44"/>
    <mergeCell ref="B46:B48"/>
    <mergeCell ref="D262:E262"/>
    <mergeCell ref="C263:C26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G257:H257"/>
    <mergeCell ref="G259:H259"/>
    <mergeCell ref="G251:H251"/>
    <mergeCell ref="G252:H252"/>
    <mergeCell ref="G253:H253"/>
    <mergeCell ref="G255:H255"/>
    <mergeCell ref="G256:H256"/>
    <mergeCell ref="B174:B195"/>
    <mergeCell ref="B197:B205"/>
    <mergeCell ref="B207:B218"/>
    <mergeCell ref="B220:B230"/>
    <mergeCell ref="B232:B244"/>
  </mergeCells>
  <dataValidations count="2">
    <dataValidation type="list" allowBlank="1" showInputMessage="1" showErrorMessage="1" sqref="I254" xr:uid="{00000000-0002-0000-0400-000000000000}">
      <formula1>INDIRECT($H$252)</formula1>
    </dataValidation>
    <dataValidation type="list" allowBlank="1" showInputMessage="1" showErrorMessage="1" sqref="H254" xr:uid="{00000000-0002-0000-0400-000001000000}">
      <formula1>CourierRange</formula1>
    </dataValidation>
  </dataValidations>
  <pageMargins left="0.7" right="0.7" top="0.75" bottom="0.75" header="0.3" footer="0.3"/>
  <pageSetup paperSize="9" scale="14" orientation="portrait" r:id="rId1"/>
  <rowBreaks count="2" manualBreakCount="2">
    <brk id="145" max="16383" man="1"/>
    <brk id="259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234A26F-2DE4-4185-8BDE-CAA1DC8432C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E263:E267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P302"/>
  <sheetViews>
    <sheetView zoomScaleNormal="100" workbookViewId="0">
      <selection activeCell="E262" sqref="E262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7.109375" customWidth="1"/>
    <col min="5" max="5" width="11.33203125" bestFit="1" customWidth="1"/>
    <col min="6" max="6" width="13" customWidth="1"/>
    <col min="7" max="7" width="21" customWidth="1"/>
    <col min="8" max="8" width="14.6640625" customWidth="1"/>
    <col min="9" max="9" width="18.6640625" bestFit="1" customWidth="1"/>
    <col min="10" max="10" width="5.44140625" customWidth="1"/>
    <col min="11" max="11" width="40.21875" customWidth="1"/>
    <col min="12" max="12" width="13.5546875" customWidth="1"/>
  </cols>
  <sheetData>
    <row r="1" spans="2:9" ht="15" thickBot="1"/>
    <row r="2" spans="2:9" ht="23.4">
      <c r="G2" s="239" t="s">
        <v>263</v>
      </c>
      <c r="H2" s="240"/>
      <c r="I2" s="241"/>
    </row>
    <row r="3" spans="2:9" ht="15.6">
      <c r="G3" s="242" t="s">
        <v>238</v>
      </c>
      <c r="H3" s="243"/>
      <c r="I3" s="32"/>
    </row>
    <row r="4" spans="2:9" ht="15.6">
      <c r="G4" s="242" t="s">
        <v>261</v>
      </c>
      <c r="H4" s="243"/>
      <c r="I4" s="32"/>
    </row>
    <row r="5" spans="2:9" ht="16.2" thickBot="1">
      <c r="G5" s="244" t="s">
        <v>1</v>
      </c>
      <c r="H5" s="245"/>
      <c r="I5" s="33"/>
    </row>
    <row r="6" spans="2:9" ht="15" thickBot="1"/>
    <row r="7" spans="2:9" ht="16.2" thickBot="1">
      <c r="B7" s="246" t="s">
        <v>144</v>
      </c>
      <c r="C7" s="247"/>
      <c r="D7" s="248"/>
      <c r="E7" s="249"/>
      <c r="G7" s="250" t="s">
        <v>256</v>
      </c>
      <c r="H7" s="251"/>
      <c r="I7" s="252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30" t="s">
        <v>255</v>
      </c>
      <c r="C9" s="231"/>
      <c r="D9" s="231"/>
      <c r="E9" s="232"/>
      <c r="G9" s="27" t="s">
        <v>257</v>
      </c>
      <c r="H9" s="273"/>
      <c r="I9" s="274"/>
    </row>
    <row r="10" spans="2:9" ht="14.4" customHeight="1">
      <c r="B10" s="233"/>
      <c r="C10" s="297"/>
      <c r="D10" s="297"/>
      <c r="E10" s="235"/>
      <c r="G10" s="266" t="s">
        <v>241</v>
      </c>
      <c r="H10" s="267"/>
      <c r="I10" s="268"/>
    </row>
    <row r="11" spans="2:9" ht="14.4" customHeight="1">
      <c r="B11" s="233"/>
      <c r="C11" s="297"/>
      <c r="D11" s="297"/>
      <c r="E11" s="235"/>
      <c r="G11" s="217"/>
      <c r="H11" s="269"/>
      <c r="I11" s="270"/>
    </row>
    <row r="12" spans="2:9" ht="14.4" customHeight="1">
      <c r="B12" s="233"/>
      <c r="C12" s="297"/>
      <c r="D12" s="297"/>
      <c r="E12" s="235"/>
      <c r="G12" s="31" t="s">
        <v>252</v>
      </c>
      <c r="H12" s="271"/>
      <c r="I12" s="272"/>
    </row>
    <row r="13" spans="2:9" ht="14.4" customHeight="1">
      <c r="B13" s="233"/>
      <c r="C13" s="297"/>
      <c r="D13" s="297"/>
      <c r="E13" s="235"/>
      <c r="G13" s="31" t="s">
        <v>2</v>
      </c>
      <c r="H13" s="264" t="s">
        <v>260</v>
      </c>
      <c r="I13" s="265"/>
    </row>
    <row r="14" spans="2:9" ht="14.4" customHeight="1">
      <c r="B14" s="233"/>
      <c r="C14" s="297"/>
      <c r="D14" s="297"/>
      <c r="E14" s="235"/>
      <c r="G14" s="4" t="s">
        <v>3</v>
      </c>
      <c r="H14" s="212"/>
      <c r="I14" s="281"/>
    </row>
    <row r="15" spans="2:9" ht="14.4" customHeight="1">
      <c r="B15" s="233"/>
      <c r="C15" s="297"/>
      <c r="D15" s="297"/>
      <c r="E15" s="235"/>
      <c r="G15" s="4" t="s">
        <v>4</v>
      </c>
      <c r="H15" s="212"/>
      <c r="I15" s="281"/>
    </row>
    <row r="16" spans="2:9" ht="15" customHeight="1" thickBot="1">
      <c r="B16" s="236"/>
      <c r="C16" s="237"/>
      <c r="D16" s="237"/>
      <c r="E16" s="238"/>
      <c r="G16" s="5" t="s">
        <v>5</v>
      </c>
      <c r="H16" s="279"/>
      <c r="I16" s="280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222" t="s">
        <v>234</v>
      </c>
      <c r="C18" s="222"/>
      <c r="D18" s="222"/>
      <c r="E18" s="222"/>
      <c r="F18" s="222"/>
      <c r="G18" s="222"/>
      <c r="H18" s="222"/>
      <c r="I18" s="222"/>
    </row>
    <row r="19" spans="2:10">
      <c r="B19" s="298"/>
      <c r="C19" s="298"/>
      <c r="D19" s="299"/>
      <c r="E19" s="300"/>
      <c r="F19" s="301"/>
      <c r="G19" s="302" t="s">
        <v>254</v>
      </c>
      <c r="H19" s="302"/>
      <c r="I19" s="302"/>
    </row>
    <row r="21" spans="2:10" ht="18" customHeight="1">
      <c r="B21" s="303" t="s">
        <v>219</v>
      </c>
      <c r="C21" s="303"/>
      <c r="D21" s="303"/>
      <c r="E21" s="303"/>
      <c r="F21" s="303"/>
      <c r="G21" s="303"/>
      <c r="H21" s="303"/>
      <c r="I21" s="303"/>
    </row>
    <row r="22" spans="2:10" ht="15.6" customHeight="1">
      <c r="B22" s="10" t="s">
        <v>6</v>
      </c>
      <c r="C22" s="10" t="s">
        <v>7</v>
      </c>
      <c r="D22" s="21" t="s">
        <v>8</v>
      </c>
      <c r="E22" s="11" t="s">
        <v>0</v>
      </c>
      <c r="F22" s="51" t="s">
        <v>9</v>
      </c>
      <c r="G22" s="12" t="s">
        <v>141</v>
      </c>
      <c r="H22" s="58" t="s">
        <v>142</v>
      </c>
      <c r="I22" s="12" t="s">
        <v>143</v>
      </c>
      <c r="J22" s="8"/>
    </row>
    <row r="23" spans="2:10" ht="15.6" customHeight="1">
      <c r="B23" s="179" t="s">
        <v>10</v>
      </c>
      <c r="C23" s="13" t="s">
        <v>11</v>
      </c>
      <c r="D23" s="14" t="s">
        <v>12</v>
      </c>
      <c r="E23" s="15">
        <v>2</v>
      </c>
      <c r="F23" s="80">
        <v>4452.1181649999999</v>
      </c>
      <c r="G23" s="131">
        <v>0</v>
      </c>
      <c r="H23" s="15">
        <f t="shared" ref="H23:H34" si="0">SUM(E23*G23)</f>
        <v>0</v>
      </c>
      <c r="I23" s="71">
        <f t="shared" ref="I23:I34" si="1">SUM(F23*G23)</f>
        <v>0</v>
      </c>
      <c r="J23" s="7"/>
    </row>
    <row r="24" spans="2:10" ht="15.6" customHeight="1">
      <c r="B24" s="177"/>
      <c r="C24" s="13" t="s">
        <v>13</v>
      </c>
      <c r="D24" s="14" t="s">
        <v>14</v>
      </c>
      <c r="E24" s="15">
        <v>2</v>
      </c>
      <c r="F24" s="81">
        <v>4452.1181649999999</v>
      </c>
      <c r="G24" s="131">
        <v>0</v>
      </c>
      <c r="H24" s="15">
        <f t="shared" si="0"/>
        <v>0</v>
      </c>
      <c r="I24" s="71">
        <f t="shared" si="1"/>
        <v>0</v>
      </c>
      <c r="J24" s="7"/>
    </row>
    <row r="25" spans="2:10" ht="15.6" customHeight="1">
      <c r="B25" s="177"/>
      <c r="C25" s="13" t="s">
        <v>15</v>
      </c>
      <c r="D25" s="14" t="s">
        <v>352</v>
      </c>
      <c r="E25" s="15">
        <v>1</v>
      </c>
      <c r="F25" s="81">
        <v>2267.9888300000002</v>
      </c>
      <c r="G25" s="131">
        <v>0</v>
      </c>
      <c r="H25" s="15">
        <f t="shared" si="0"/>
        <v>0</v>
      </c>
      <c r="I25" s="71">
        <f t="shared" si="1"/>
        <v>0</v>
      </c>
      <c r="J25" s="7"/>
    </row>
    <row r="26" spans="2:10" ht="15.6" customHeight="1">
      <c r="B26" s="177"/>
      <c r="C26" s="13" t="s">
        <v>442</v>
      </c>
      <c r="D26" s="14" t="s">
        <v>443</v>
      </c>
      <c r="E26" s="15">
        <v>0.33400000000000002</v>
      </c>
      <c r="F26" s="80">
        <v>698.11612499999978</v>
      </c>
      <c r="G26" s="131">
        <v>0</v>
      </c>
      <c r="H26" s="15">
        <f t="shared" si="0"/>
        <v>0</v>
      </c>
      <c r="I26" s="71">
        <f t="shared" si="1"/>
        <v>0</v>
      </c>
      <c r="J26" s="7"/>
    </row>
    <row r="27" spans="2:10" ht="15.6" customHeight="1">
      <c r="B27" s="177"/>
      <c r="C27" s="13" t="s">
        <v>441</v>
      </c>
      <c r="D27" s="14" t="s">
        <v>443</v>
      </c>
      <c r="E27" s="15">
        <v>0.33400000000000002</v>
      </c>
      <c r="F27" s="81">
        <v>698.11612499999978</v>
      </c>
      <c r="G27" s="131">
        <v>0</v>
      </c>
      <c r="H27" s="15">
        <f t="shared" si="0"/>
        <v>0</v>
      </c>
      <c r="I27" s="71">
        <f t="shared" si="1"/>
        <v>0</v>
      </c>
      <c r="J27" s="7"/>
    </row>
    <row r="28" spans="2:10" ht="15.6" customHeight="1">
      <c r="B28" s="177"/>
      <c r="C28" s="13" t="s">
        <v>451</v>
      </c>
      <c r="D28" s="14" t="s">
        <v>453</v>
      </c>
      <c r="E28" s="15">
        <v>0.33400000000000002</v>
      </c>
      <c r="F28" s="81">
        <v>698.11612499999978</v>
      </c>
      <c r="G28" s="131">
        <v>0</v>
      </c>
      <c r="H28" s="15">
        <f t="shared" si="0"/>
        <v>0</v>
      </c>
      <c r="I28" s="71">
        <f t="shared" si="1"/>
        <v>0</v>
      </c>
      <c r="J28" s="7"/>
    </row>
    <row r="29" spans="2:10" ht="15.6" customHeight="1">
      <c r="B29" s="177"/>
      <c r="C29" s="13" t="s">
        <v>420</v>
      </c>
      <c r="D29" s="14" t="s">
        <v>421</v>
      </c>
      <c r="E29" s="15">
        <v>1.516</v>
      </c>
      <c r="F29" s="80">
        <v>3352.3691399999993</v>
      </c>
      <c r="G29" s="131">
        <v>0</v>
      </c>
      <c r="H29" s="15">
        <f t="shared" si="0"/>
        <v>0</v>
      </c>
      <c r="I29" s="71">
        <f t="shared" si="1"/>
        <v>0</v>
      </c>
      <c r="J29" s="7"/>
    </row>
    <row r="30" spans="2:10" ht="15.6" customHeight="1">
      <c r="B30" s="177"/>
      <c r="C30" s="13" t="s">
        <v>16</v>
      </c>
      <c r="D30" s="14" t="s">
        <v>17</v>
      </c>
      <c r="E30" s="15">
        <v>1</v>
      </c>
      <c r="F30" s="81">
        <v>2251.2547199999995</v>
      </c>
      <c r="G30" s="131">
        <v>0</v>
      </c>
      <c r="H30" s="15">
        <f t="shared" si="0"/>
        <v>0</v>
      </c>
      <c r="I30" s="71">
        <f t="shared" si="1"/>
        <v>0</v>
      </c>
      <c r="J30" s="7"/>
    </row>
    <row r="31" spans="2:10" ht="15.6" customHeight="1">
      <c r="B31" s="177"/>
      <c r="C31" s="13" t="s">
        <v>275</v>
      </c>
      <c r="D31" s="14" t="s">
        <v>353</v>
      </c>
      <c r="E31" s="15">
        <v>0.58599999999999997</v>
      </c>
      <c r="F31" s="81">
        <v>1316.9680399999995</v>
      </c>
      <c r="G31" s="131">
        <v>0</v>
      </c>
      <c r="H31" s="15">
        <f t="shared" si="0"/>
        <v>0</v>
      </c>
      <c r="I31" s="71">
        <f t="shared" si="1"/>
        <v>0</v>
      </c>
      <c r="J31" s="7"/>
    </row>
    <row r="32" spans="2:10" ht="15.6" customHeight="1">
      <c r="B32" s="177"/>
      <c r="C32" s="13" t="s">
        <v>276</v>
      </c>
      <c r="D32" s="14" t="s">
        <v>354</v>
      </c>
      <c r="E32" s="15">
        <v>0.58599999999999997</v>
      </c>
      <c r="F32" s="80">
        <v>1316.9680399999995</v>
      </c>
      <c r="G32" s="131">
        <v>0</v>
      </c>
      <c r="H32" s="15">
        <f t="shared" si="0"/>
        <v>0</v>
      </c>
      <c r="I32" s="71">
        <f t="shared" si="1"/>
        <v>0</v>
      </c>
      <c r="J32" s="7"/>
    </row>
    <row r="33" spans="2:10" ht="15.6" customHeight="1">
      <c r="B33" s="177"/>
      <c r="C33" s="13" t="s">
        <v>277</v>
      </c>
      <c r="D33" s="14" t="s">
        <v>355</v>
      </c>
      <c r="E33" s="15">
        <v>0.48199999999999998</v>
      </c>
      <c r="F33" s="81">
        <v>1085.71362</v>
      </c>
      <c r="G33" s="131">
        <v>0</v>
      </c>
      <c r="H33" s="15">
        <f t="shared" si="0"/>
        <v>0</v>
      </c>
      <c r="I33" s="71">
        <f t="shared" si="1"/>
        <v>0</v>
      </c>
      <c r="J33" s="7"/>
    </row>
    <row r="34" spans="2:10" ht="15.6" customHeight="1">
      <c r="B34" s="178"/>
      <c r="C34" s="13" t="s">
        <v>278</v>
      </c>
      <c r="D34" s="14" t="s">
        <v>356</v>
      </c>
      <c r="E34" s="15">
        <v>0.48199999999999998</v>
      </c>
      <c r="F34" s="81">
        <v>1085.71362</v>
      </c>
      <c r="G34" s="131">
        <v>0</v>
      </c>
      <c r="H34" s="15">
        <f t="shared" si="0"/>
        <v>0</v>
      </c>
      <c r="I34" s="71">
        <f t="shared" si="1"/>
        <v>0</v>
      </c>
      <c r="J34" s="7"/>
    </row>
    <row r="35" spans="2:10" ht="15.6" customHeight="1">
      <c r="B35" s="10" t="s">
        <v>6</v>
      </c>
      <c r="C35" s="10" t="s">
        <v>7</v>
      </c>
      <c r="D35" s="21" t="s">
        <v>8</v>
      </c>
      <c r="E35" s="11" t="s">
        <v>0</v>
      </c>
      <c r="F35" s="51"/>
      <c r="G35" s="59" t="s">
        <v>141</v>
      </c>
      <c r="H35" s="58" t="s">
        <v>142</v>
      </c>
      <c r="I35" s="12" t="s">
        <v>143</v>
      </c>
      <c r="J35" s="7"/>
    </row>
    <row r="36" spans="2:10" ht="15.6" customHeight="1">
      <c r="B36" s="177"/>
      <c r="C36" s="13" t="s">
        <v>18</v>
      </c>
      <c r="D36" s="14" t="s">
        <v>357</v>
      </c>
      <c r="E36" s="15">
        <v>0.14599999999999999</v>
      </c>
      <c r="F36" s="81">
        <v>334.92105499999991</v>
      </c>
      <c r="G36" s="131">
        <v>0</v>
      </c>
      <c r="H36" s="15">
        <f t="shared" ref="H36:H44" si="2">SUM(E36*G36)</f>
        <v>0</v>
      </c>
      <c r="I36" s="71">
        <f t="shared" ref="I36:I44" si="3">SUM(F36*G36)</f>
        <v>0</v>
      </c>
      <c r="J36" s="7"/>
    </row>
    <row r="37" spans="2:10" ht="15.6" customHeight="1">
      <c r="B37" s="177"/>
      <c r="C37" s="13" t="s">
        <v>19</v>
      </c>
      <c r="D37" s="14" t="s">
        <v>20</v>
      </c>
      <c r="E37" s="15">
        <v>7.0999999999999994E-2</v>
      </c>
      <c r="F37" s="81">
        <v>158.23965499999997</v>
      </c>
      <c r="G37" s="131">
        <v>0</v>
      </c>
      <c r="H37" s="15">
        <f t="shared" si="2"/>
        <v>0</v>
      </c>
      <c r="I37" s="71">
        <f t="shared" si="3"/>
        <v>0</v>
      </c>
      <c r="J37" s="7"/>
    </row>
    <row r="38" spans="2:10" ht="15.6" customHeight="1">
      <c r="B38" s="177"/>
      <c r="C38" s="13" t="s">
        <v>21</v>
      </c>
      <c r="D38" s="14" t="s">
        <v>22</v>
      </c>
      <c r="E38" s="15">
        <v>9.6000000000000002E-2</v>
      </c>
      <c r="F38" s="81">
        <v>211.30111500000001</v>
      </c>
      <c r="G38" s="131">
        <v>0</v>
      </c>
      <c r="H38" s="15">
        <f t="shared" si="2"/>
        <v>0</v>
      </c>
      <c r="I38" s="71">
        <f t="shared" si="3"/>
        <v>0</v>
      </c>
      <c r="J38" s="7"/>
    </row>
    <row r="39" spans="2:10" ht="15.6" customHeight="1">
      <c r="B39" s="177"/>
      <c r="C39" s="13" t="s">
        <v>23</v>
      </c>
      <c r="D39" s="14" t="s">
        <v>24</v>
      </c>
      <c r="E39" s="15">
        <v>1.9E-2</v>
      </c>
      <c r="F39" s="81">
        <v>42.230989999999998</v>
      </c>
      <c r="G39" s="131">
        <v>0</v>
      </c>
      <c r="H39" s="15">
        <f t="shared" si="2"/>
        <v>0</v>
      </c>
      <c r="I39" s="71">
        <f t="shared" si="3"/>
        <v>0</v>
      </c>
      <c r="J39" s="7"/>
    </row>
    <row r="40" spans="2:10" ht="15.6" customHeight="1">
      <c r="B40" s="177"/>
      <c r="C40" s="13" t="s">
        <v>25</v>
      </c>
      <c r="D40" s="14" t="s">
        <v>26</v>
      </c>
      <c r="E40" s="15">
        <v>1.9E-2</v>
      </c>
      <c r="F40" s="81">
        <v>42.230989999999998</v>
      </c>
      <c r="G40" s="131">
        <v>0</v>
      </c>
      <c r="H40" s="15">
        <f t="shared" si="2"/>
        <v>0</v>
      </c>
      <c r="I40" s="71">
        <f t="shared" si="3"/>
        <v>0</v>
      </c>
      <c r="J40" s="7"/>
    </row>
    <row r="41" spans="2:10" ht="15.6" customHeight="1">
      <c r="B41" s="177"/>
      <c r="C41" s="13" t="s">
        <v>389</v>
      </c>
      <c r="D41" s="14" t="s">
        <v>457</v>
      </c>
      <c r="E41" s="15">
        <v>0.10199999999999999</v>
      </c>
      <c r="F41" s="81">
        <v>234.50569999999999</v>
      </c>
      <c r="G41" s="131">
        <v>0</v>
      </c>
      <c r="H41" s="15">
        <f t="shared" si="2"/>
        <v>0</v>
      </c>
      <c r="I41" s="71">
        <f t="shared" si="3"/>
        <v>0</v>
      </c>
      <c r="J41" s="7"/>
    </row>
    <row r="42" spans="2:10" ht="15.6" customHeight="1">
      <c r="B42" s="177"/>
      <c r="C42" s="13" t="s">
        <v>452</v>
      </c>
      <c r="D42" s="14" t="s">
        <v>458</v>
      </c>
      <c r="E42" s="15">
        <v>0.36</v>
      </c>
      <c r="F42" s="81">
        <v>824.39198999999985</v>
      </c>
      <c r="G42" s="131">
        <v>0</v>
      </c>
      <c r="H42" s="15">
        <f t="shared" si="2"/>
        <v>0</v>
      </c>
      <c r="I42" s="71">
        <f t="shared" si="3"/>
        <v>0</v>
      </c>
      <c r="J42" s="7"/>
    </row>
    <row r="43" spans="2:10" ht="15.6" customHeight="1">
      <c r="B43" s="177"/>
      <c r="C43" s="13" t="s">
        <v>390</v>
      </c>
      <c r="D43" s="14" t="s">
        <v>459</v>
      </c>
      <c r="E43" s="15">
        <v>0.10199999999999999</v>
      </c>
      <c r="F43" s="81">
        <v>234.50569999999999</v>
      </c>
      <c r="G43" s="131">
        <v>0</v>
      </c>
      <c r="H43" s="15">
        <f t="shared" si="2"/>
        <v>0</v>
      </c>
      <c r="I43" s="71">
        <f t="shared" si="3"/>
        <v>0</v>
      </c>
      <c r="J43" s="7"/>
    </row>
    <row r="44" spans="2:10" ht="15.6" customHeight="1">
      <c r="B44" s="178"/>
      <c r="C44" s="13" t="s">
        <v>391</v>
      </c>
      <c r="D44" s="14" t="s">
        <v>460</v>
      </c>
      <c r="E44" s="15">
        <v>0.1</v>
      </c>
      <c r="F44" s="81">
        <v>228.86230499999996</v>
      </c>
      <c r="G44" s="131">
        <v>0</v>
      </c>
      <c r="H44" s="15">
        <f t="shared" si="2"/>
        <v>0</v>
      </c>
      <c r="I44" s="71">
        <f t="shared" si="3"/>
        <v>0</v>
      </c>
      <c r="J44" s="7"/>
    </row>
    <row r="45" spans="2:10" ht="15.6" customHeight="1" thickBot="1">
      <c r="B45" s="10" t="s">
        <v>6</v>
      </c>
      <c r="C45" s="10" t="s">
        <v>7</v>
      </c>
      <c r="D45" s="21" t="s">
        <v>8</v>
      </c>
      <c r="E45" s="11" t="s">
        <v>0</v>
      </c>
      <c r="F45" s="51"/>
      <c r="G45" s="59" t="s">
        <v>141</v>
      </c>
      <c r="H45" s="58" t="s">
        <v>142</v>
      </c>
      <c r="I45" s="12" t="s">
        <v>143</v>
      </c>
      <c r="J45" s="7"/>
    </row>
    <row r="46" spans="2:10" ht="15.6" customHeight="1">
      <c r="B46" s="209" t="s">
        <v>27</v>
      </c>
      <c r="C46" s="13" t="s">
        <v>28</v>
      </c>
      <c r="D46" s="14" t="s">
        <v>383</v>
      </c>
      <c r="E46" s="15">
        <v>6.2E-2</v>
      </c>
      <c r="F46" s="83">
        <v>137.47352999999998</v>
      </c>
      <c r="G46" s="131">
        <v>0</v>
      </c>
      <c r="H46" s="15">
        <f>SUM(E46*G46)</f>
        <v>0</v>
      </c>
      <c r="I46" s="71">
        <f>SUM(F46*G46)</f>
        <v>0</v>
      </c>
      <c r="J46" s="7"/>
    </row>
    <row r="47" spans="2:10" ht="15.6" customHeight="1">
      <c r="B47" s="210"/>
      <c r="C47" s="13" t="s">
        <v>29</v>
      </c>
      <c r="D47" s="14" t="s">
        <v>384</v>
      </c>
      <c r="E47" s="15">
        <v>0.129</v>
      </c>
      <c r="F47" s="81">
        <v>287.22492000000011</v>
      </c>
      <c r="G47" s="131">
        <v>0</v>
      </c>
      <c r="H47" s="15">
        <f>SUM(E47*G47)</f>
        <v>0</v>
      </c>
      <c r="I47" s="71">
        <f>SUM(F47*G47)</f>
        <v>0</v>
      </c>
      <c r="J47" s="7"/>
    </row>
    <row r="48" spans="2:10" ht="15.6" customHeight="1">
      <c r="B48" s="210"/>
      <c r="C48" s="13" t="s">
        <v>30</v>
      </c>
      <c r="D48" s="14" t="s">
        <v>31</v>
      </c>
      <c r="E48" s="15">
        <v>0.13300000000000001</v>
      </c>
      <c r="F48" s="81">
        <v>297.16057500000005</v>
      </c>
      <c r="G48" s="131">
        <v>0</v>
      </c>
      <c r="H48" s="15">
        <f>SUM(E48*G48)</f>
        <v>0</v>
      </c>
      <c r="I48" s="71">
        <f>SUM(F48*G48)</f>
        <v>0</v>
      </c>
      <c r="J48" s="7"/>
    </row>
    <row r="49" spans="2:10" ht="15.6" customHeight="1" thickBot="1">
      <c r="B49" s="10" t="s">
        <v>6</v>
      </c>
      <c r="C49" s="10" t="s">
        <v>7</v>
      </c>
      <c r="D49" s="21" t="s">
        <v>8</v>
      </c>
      <c r="E49" s="11" t="s">
        <v>0</v>
      </c>
      <c r="F49" s="51"/>
      <c r="G49" s="59" t="s">
        <v>141</v>
      </c>
      <c r="H49" s="58" t="s">
        <v>142</v>
      </c>
      <c r="I49" s="12" t="s">
        <v>143</v>
      </c>
      <c r="J49" s="7"/>
    </row>
    <row r="50" spans="2:10" ht="15.6" customHeight="1">
      <c r="B50" s="179" t="s">
        <v>32</v>
      </c>
      <c r="C50" s="13" t="s">
        <v>33</v>
      </c>
      <c r="D50" s="14" t="s">
        <v>34</v>
      </c>
      <c r="E50" s="15">
        <v>7.1999999999999995E-2</v>
      </c>
      <c r="F50" s="83">
        <v>159.34480500000001</v>
      </c>
      <c r="G50" s="131">
        <v>0</v>
      </c>
      <c r="H50" s="15">
        <f t="shared" ref="H50:H74" si="4">SUM(E50*G50)</f>
        <v>0</v>
      </c>
      <c r="I50" s="71">
        <f t="shared" ref="I50:I74" si="5">SUM(F50*G50)</f>
        <v>0</v>
      </c>
      <c r="J50" s="7"/>
    </row>
    <row r="51" spans="2:10" ht="15.6" customHeight="1">
      <c r="B51" s="177"/>
      <c r="C51" s="13" t="s">
        <v>35</v>
      </c>
      <c r="D51" s="14" t="s">
        <v>36</v>
      </c>
      <c r="E51" s="15">
        <v>7.1999999999999995E-2</v>
      </c>
      <c r="F51" s="81">
        <v>159.34480500000001</v>
      </c>
      <c r="G51" s="131">
        <v>0</v>
      </c>
      <c r="H51" s="15">
        <f t="shared" si="4"/>
        <v>0</v>
      </c>
      <c r="I51" s="71">
        <f t="shared" si="5"/>
        <v>0</v>
      </c>
      <c r="J51" s="7"/>
    </row>
    <row r="52" spans="2:10" ht="15.6" customHeight="1">
      <c r="B52" s="177"/>
      <c r="C52" s="13" t="s">
        <v>37</v>
      </c>
      <c r="D52" s="14" t="s">
        <v>38</v>
      </c>
      <c r="E52" s="15">
        <v>6.9000000000000006E-2</v>
      </c>
      <c r="F52" s="81">
        <v>153.719235</v>
      </c>
      <c r="G52" s="131">
        <v>0</v>
      </c>
      <c r="H52" s="15">
        <f t="shared" si="4"/>
        <v>0</v>
      </c>
      <c r="I52" s="71">
        <f t="shared" si="5"/>
        <v>0</v>
      </c>
      <c r="J52" s="7"/>
    </row>
    <row r="53" spans="2:10" ht="15.6" customHeight="1">
      <c r="B53" s="177"/>
      <c r="C53" s="13" t="s">
        <v>39</v>
      </c>
      <c r="D53" s="14" t="s">
        <v>40</v>
      </c>
      <c r="E53" s="15">
        <v>0.12</v>
      </c>
      <c r="F53" s="81">
        <v>267.35361000000006</v>
      </c>
      <c r="G53" s="131">
        <v>0</v>
      </c>
      <c r="H53" s="15">
        <f t="shared" si="4"/>
        <v>0</v>
      </c>
      <c r="I53" s="71">
        <f t="shared" si="5"/>
        <v>0</v>
      </c>
      <c r="J53" s="7"/>
    </row>
    <row r="54" spans="2:10" ht="15.6" customHeight="1">
      <c r="B54" s="177"/>
      <c r="C54" s="13" t="s">
        <v>41</v>
      </c>
      <c r="D54" s="14" t="s">
        <v>42</v>
      </c>
      <c r="E54" s="15">
        <v>7.3999999999999996E-2</v>
      </c>
      <c r="F54" s="81">
        <v>163.65488999999997</v>
      </c>
      <c r="G54" s="131">
        <v>0</v>
      </c>
      <c r="H54" s="15">
        <f t="shared" si="4"/>
        <v>0</v>
      </c>
      <c r="I54" s="71">
        <f t="shared" si="5"/>
        <v>0</v>
      </c>
      <c r="J54" s="7"/>
    </row>
    <row r="55" spans="2:10" ht="15.6" customHeight="1">
      <c r="B55" s="177"/>
      <c r="C55" s="13" t="s">
        <v>43</v>
      </c>
      <c r="D55" s="14" t="s">
        <v>44</v>
      </c>
      <c r="E55" s="15">
        <v>5.1999999999999998E-2</v>
      </c>
      <c r="F55" s="81">
        <v>114.70743999999999</v>
      </c>
      <c r="G55" s="131">
        <v>0</v>
      </c>
      <c r="H55" s="15">
        <f t="shared" si="4"/>
        <v>0</v>
      </c>
      <c r="I55" s="71">
        <f t="shared" si="5"/>
        <v>0</v>
      </c>
      <c r="J55" s="7"/>
    </row>
    <row r="56" spans="2:10" ht="15.6" customHeight="1">
      <c r="B56" s="177"/>
      <c r="C56" s="13" t="s">
        <v>45</v>
      </c>
      <c r="D56" s="14" t="s">
        <v>385</v>
      </c>
      <c r="E56" s="15">
        <v>0.122</v>
      </c>
      <c r="F56" s="81">
        <v>272.76884499999994</v>
      </c>
      <c r="G56" s="131">
        <v>0</v>
      </c>
      <c r="H56" s="15">
        <f t="shared" si="4"/>
        <v>0</v>
      </c>
      <c r="I56" s="71">
        <f t="shared" si="5"/>
        <v>0</v>
      </c>
      <c r="J56" s="7"/>
    </row>
    <row r="57" spans="2:10" ht="15.6" customHeight="1">
      <c r="B57" s="177"/>
      <c r="C57" s="13" t="s">
        <v>46</v>
      </c>
      <c r="D57" s="14" t="s">
        <v>47</v>
      </c>
      <c r="E57" s="15">
        <v>0.122</v>
      </c>
      <c r="F57" s="81">
        <v>272.76884499999994</v>
      </c>
      <c r="G57" s="131">
        <v>0</v>
      </c>
      <c r="H57" s="15">
        <f t="shared" si="4"/>
        <v>0</v>
      </c>
      <c r="I57" s="71">
        <f t="shared" si="5"/>
        <v>0</v>
      </c>
      <c r="J57" s="7"/>
    </row>
    <row r="58" spans="2:10" ht="15.6" customHeight="1">
      <c r="B58" s="177"/>
      <c r="C58" s="13" t="s">
        <v>48</v>
      </c>
      <c r="D58" s="14" t="s">
        <v>49</v>
      </c>
      <c r="E58" s="15">
        <v>6.2E-2</v>
      </c>
      <c r="F58" s="81">
        <v>138.36834500000001</v>
      </c>
      <c r="G58" s="131">
        <v>0</v>
      </c>
      <c r="H58" s="15">
        <f t="shared" si="4"/>
        <v>0</v>
      </c>
      <c r="I58" s="71">
        <f t="shared" si="5"/>
        <v>0</v>
      </c>
      <c r="J58" s="7"/>
    </row>
    <row r="59" spans="2:10" ht="15.6" customHeight="1">
      <c r="B59" s="177"/>
      <c r="C59" s="13" t="s">
        <v>50</v>
      </c>
      <c r="D59" s="14" t="s">
        <v>386</v>
      </c>
      <c r="E59" s="15">
        <v>9.8000000000000004E-2</v>
      </c>
      <c r="F59" s="81">
        <v>217.6753350000001</v>
      </c>
      <c r="G59" s="131">
        <v>0</v>
      </c>
      <c r="H59" s="15">
        <f t="shared" si="4"/>
        <v>0</v>
      </c>
      <c r="I59" s="71">
        <f t="shared" si="5"/>
        <v>0</v>
      </c>
      <c r="J59" s="7"/>
    </row>
    <row r="60" spans="2:10" ht="15.6" customHeight="1">
      <c r="B60" s="177"/>
      <c r="C60" s="13" t="s">
        <v>51</v>
      </c>
      <c r="D60" s="14" t="s">
        <v>52</v>
      </c>
      <c r="E60" s="15">
        <v>0.107</v>
      </c>
      <c r="F60" s="81">
        <v>237.30422499999997</v>
      </c>
      <c r="G60" s="131">
        <v>0</v>
      </c>
      <c r="H60" s="15">
        <f t="shared" si="4"/>
        <v>0</v>
      </c>
      <c r="I60" s="71">
        <f t="shared" si="5"/>
        <v>0</v>
      </c>
      <c r="J60" s="7"/>
    </row>
    <row r="61" spans="2:10" ht="15.6" customHeight="1">
      <c r="B61" s="177"/>
      <c r="C61" s="13" t="s">
        <v>53</v>
      </c>
      <c r="D61" s="14" t="s">
        <v>54</v>
      </c>
      <c r="E61" s="15">
        <v>0.106</v>
      </c>
      <c r="F61" s="81">
        <v>233.02622500000001</v>
      </c>
      <c r="G61" s="131">
        <v>0</v>
      </c>
      <c r="H61" s="15">
        <f t="shared" si="4"/>
        <v>0</v>
      </c>
      <c r="I61" s="71">
        <f t="shared" si="5"/>
        <v>0</v>
      </c>
      <c r="J61" s="7"/>
    </row>
    <row r="62" spans="2:10" ht="15.6" customHeight="1">
      <c r="B62" s="177"/>
      <c r="C62" s="13" t="s">
        <v>55</v>
      </c>
      <c r="D62" s="14" t="s">
        <v>56</v>
      </c>
      <c r="E62" s="15">
        <v>0.13600000000000001</v>
      </c>
      <c r="F62" s="81">
        <v>300.42968000000002</v>
      </c>
      <c r="G62" s="131">
        <v>0</v>
      </c>
      <c r="H62" s="15">
        <f t="shared" si="4"/>
        <v>0</v>
      </c>
      <c r="I62" s="71">
        <f t="shared" si="5"/>
        <v>0</v>
      </c>
      <c r="J62" s="7"/>
    </row>
    <row r="63" spans="2:10" ht="15.6" customHeight="1">
      <c r="B63" s="177"/>
      <c r="C63" s="13" t="s">
        <v>57</v>
      </c>
      <c r="D63" s="14" t="s">
        <v>58</v>
      </c>
      <c r="E63" s="15">
        <v>0.13300000000000001</v>
      </c>
      <c r="F63" s="81">
        <v>295.35668499999986</v>
      </c>
      <c r="G63" s="131">
        <v>0</v>
      </c>
      <c r="H63" s="15">
        <f t="shared" si="4"/>
        <v>0</v>
      </c>
      <c r="I63" s="71">
        <f t="shared" si="5"/>
        <v>0</v>
      </c>
      <c r="J63" s="7"/>
    </row>
    <row r="64" spans="2:10" ht="15.6" customHeight="1">
      <c r="B64" s="177"/>
      <c r="C64" s="13" t="s">
        <v>59</v>
      </c>
      <c r="D64" s="14" t="s">
        <v>60</v>
      </c>
      <c r="E64" s="15">
        <v>0.06</v>
      </c>
      <c r="F64" s="81">
        <v>133.44151499999995</v>
      </c>
      <c r="G64" s="131">
        <v>0</v>
      </c>
      <c r="H64" s="15">
        <f t="shared" si="4"/>
        <v>0</v>
      </c>
      <c r="I64" s="71">
        <f t="shared" si="5"/>
        <v>0</v>
      </c>
      <c r="J64" s="7"/>
    </row>
    <row r="65" spans="2:10" ht="15.6" customHeight="1">
      <c r="B65" s="177"/>
      <c r="C65" s="13" t="s">
        <v>61</v>
      </c>
      <c r="D65" s="14" t="s">
        <v>62</v>
      </c>
      <c r="E65" s="15">
        <v>9.2999999999999999E-2</v>
      </c>
      <c r="F65" s="81">
        <v>206.78069499999998</v>
      </c>
      <c r="G65" s="131">
        <v>0</v>
      </c>
      <c r="H65" s="15">
        <f t="shared" si="4"/>
        <v>0</v>
      </c>
      <c r="I65" s="71">
        <f t="shared" si="5"/>
        <v>0</v>
      </c>
      <c r="J65" s="7"/>
    </row>
    <row r="66" spans="2:10" ht="15.6" customHeight="1">
      <c r="B66" s="177"/>
      <c r="C66" s="13" t="s">
        <v>63</v>
      </c>
      <c r="D66" s="14" t="s">
        <v>138</v>
      </c>
      <c r="E66" s="15">
        <v>0.12</v>
      </c>
      <c r="F66" s="81">
        <v>266.85094499999991</v>
      </c>
      <c r="G66" s="131">
        <v>0</v>
      </c>
      <c r="H66" s="15">
        <f t="shared" si="4"/>
        <v>0</v>
      </c>
      <c r="I66" s="71">
        <f t="shared" si="5"/>
        <v>0</v>
      </c>
      <c r="J66" s="7"/>
    </row>
    <row r="67" spans="2:10" ht="15.6" customHeight="1">
      <c r="B67" s="177"/>
      <c r="C67" s="13" t="s">
        <v>64</v>
      </c>
      <c r="D67" s="14" t="s">
        <v>139</v>
      </c>
      <c r="E67" s="15">
        <v>0.127</v>
      </c>
      <c r="F67" s="81">
        <v>282.49416499999995</v>
      </c>
      <c r="G67" s="131">
        <v>0</v>
      </c>
      <c r="H67" s="15">
        <f t="shared" si="4"/>
        <v>0</v>
      </c>
      <c r="I67" s="71">
        <f t="shared" si="5"/>
        <v>0</v>
      </c>
      <c r="J67" s="7"/>
    </row>
    <row r="68" spans="2:10" ht="15.6" customHeight="1">
      <c r="B68" s="177"/>
      <c r="C68" s="13" t="s">
        <v>65</v>
      </c>
      <c r="D68" s="14" t="s">
        <v>140</v>
      </c>
      <c r="E68" s="15">
        <v>0.12</v>
      </c>
      <c r="F68" s="81">
        <v>266.83311999999989</v>
      </c>
      <c r="G68" s="131">
        <v>0</v>
      </c>
      <c r="H68" s="15">
        <f t="shared" si="4"/>
        <v>0</v>
      </c>
      <c r="I68" s="71">
        <f t="shared" si="5"/>
        <v>0</v>
      </c>
      <c r="J68" s="7"/>
    </row>
    <row r="69" spans="2:10" ht="15.6" customHeight="1">
      <c r="B69" s="177"/>
      <c r="C69" s="139" t="s">
        <v>66</v>
      </c>
      <c r="D69" s="138" t="s">
        <v>67</v>
      </c>
      <c r="E69" s="137">
        <v>0.08</v>
      </c>
      <c r="F69" s="81">
        <v>177.90063000000004</v>
      </c>
      <c r="G69" s="131">
        <v>0</v>
      </c>
      <c r="H69" s="15">
        <f t="shared" si="4"/>
        <v>0</v>
      </c>
      <c r="I69" s="71">
        <f t="shared" si="5"/>
        <v>0</v>
      </c>
      <c r="J69" s="7"/>
    </row>
    <row r="70" spans="2:10" ht="15.6" customHeight="1">
      <c r="B70" s="177"/>
      <c r="C70" s="13" t="s">
        <v>68</v>
      </c>
      <c r="D70" s="14" t="s">
        <v>69</v>
      </c>
      <c r="E70" s="15">
        <v>0.30299999999999999</v>
      </c>
      <c r="F70" s="81">
        <v>674.06663499999968</v>
      </c>
      <c r="G70" s="131">
        <v>0</v>
      </c>
      <c r="H70" s="15">
        <f t="shared" si="4"/>
        <v>0</v>
      </c>
      <c r="I70" s="71">
        <f t="shared" si="5"/>
        <v>0</v>
      </c>
      <c r="J70" s="7"/>
    </row>
    <row r="71" spans="2:10" ht="15.6" customHeight="1">
      <c r="B71" s="177"/>
      <c r="C71" s="13" t="s">
        <v>279</v>
      </c>
      <c r="D71" s="14" t="s">
        <v>358</v>
      </c>
      <c r="E71" s="15">
        <v>0.25</v>
      </c>
      <c r="F71" s="81">
        <v>555.9474899999999</v>
      </c>
      <c r="G71" s="131">
        <v>0</v>
      </c>
      <c r="H71" s="15">
        <f t="shared" si="4"/>
        <v>0</v>
      </c>
      <c r="I71" s="71">
        <f t="shared" si="5"/>
        <v>0</v>
      </c>
      <c r="J71" s="7"/>
    </row>
    <row r="72" spans="2:10" ht="15.6" customHeight="1">
      <c r="B72" s="177"/>
      <c r="C72" s="13" t="s">
        <v>422</v>
      </c>
      <c r="D72" s="14" t="s">
        <v>423</v>
      </c>
      <c r="E72" s="15">
        <v>0.14699999999999999</v>
      </c>
      <c r="F72" s="81">
        <v>326.95615037037044</v>
      </c>
      <c r="G72" s="131">
        <v>0</v>
      </c>
      <c r="H72" s="15">
        <f t="shared" si="4"/>
        <v>0</v>
      </c>
      <c r="I72" s="71">
        <f t="shared" si="5"/>
        <v>0</v>
      </c>
      <c r="J72" s="7"/>
    </row>
    <row r="73" spans="2:10" ht="15.6" customHeight="1">
      <c r="B73" s="177"/>
      <c r="C73" s="13" t="s">
        <v>444</v>
      </c>
      <c r="D73" s="14" t="s">
        <v>445</v>
      </c>
      <c r="E73" s="15">
        <v>0.154</v>
      </c>
      <c r="F73" s="81">
        <v>342.42157142857138</v>
      </c>
      <c r="G73" s="131">
        <v>0</v>
      </c>
      <c r="H73" s="15">
        <f t="shared" si="4"/>
        <v>0</v>
      </c>
      <c r="I73" s="71">
        <f t="shared" si="5"/>
        <v>0</v>
      </c>
      <c r="J73" s="7"/>
    </row>
    <row r="74" spans="2:10" ht="15.6" customHeight="1">
      <c r="B74" s="178"/>
      <c r="C74" s="13" t="s">
        <v>455</v>
      </c>
      <c r="D74" s="14" t="s">
        <v>454</v>
      </c>
      <c r="E74" s="15">
        <v>0.33400000000000002</v>
      </c>
      <c r="F74" s="81">
        <v>742.71070999999984</v>
      </c>
      <c r="G74" s="131">
        <v>0</v>
      </c>
      <c r="H74" s="15">
        <f t="shared" si="4"/>
        <v>0</v>
      </c>
      <c r="I74" s="71">
        <f t="shared" si="5"/>
        <v>0</v>
      </c>
      <c r="J74" s="7"/>
    </row>
    <row r="75" spans="2:10" ht="15.6" customHeight="1" thickBot="1">
      <c r="B75" s="10" t="s">
        <v>6</v>
      </c>
      <c r="C75" s="10" t="s">
        <v>7</v>
      </c>
      <c r="D75" s="21" t="s">
        <v>8</v>
      </c>
      <c r="E75" s="57" t="s">
        <v>0</v>
      </c>
      <c r="F75" s="51"/>
      <c r="G75" s="59" t="s">
        <v>141</v>
      </c>
      <c r="H75" s="58" t="s">
        <v>142</v>
      </c>
      <c r="I75" s="12" t="s">
        <v>143</v>
      </c>
      <c r="J75" s="7"/>
    </row>
    <row r="76" spans="2:10" ht="15.6" customHeight="1">
      <c r="B76" s="179" t="s">
        <v>446</v>
      </c>
      <c r="C76" s="13" t="s">
        <v>70</v>
      </c>
      <c r="D76" s="14" t="s">
        <v>71</v>
      </c>
      <c r="E76" s="15">
        <v>0.122</v>
      </c>
      <c r="F76" s="83">
        <v>272.76884499999994</v>
      </c>
      <c r="G76" s="131">
        <v>0</v>
      </c>
      <c r="H76" s="15">
        <f t="shared" ref="H76:H82" si="6">SUM(E76*G76)</f>
        <v>0</v>
      </c>
      <c r="I76" s="71">
        <f t="shared" ref="I76:I82" si="7">SUM(F76*G76)</f>
        <v>0</v>
      </c>
      <c r="J76" s="7"/>
    </row>
    <row r="77" spans="2:10" ht="15.6" customHeight="1">
      <c r="B77" s="177"/>
      <c r="C77" s="13" t="s">
        <v>72</v>
      </c>
      <c r="D77" s="14" t="s">
        <v>73</v>
      </c>
      <c r="E77" s="15">
        <v>0.16700000000000001</v>
      </c>
      <c r="F77" s="81">
        <v>371.15214999999989</v>
      </c>
      <c r="G77" s="131">
        <v>0</v>
      </c>
      <c r="H77" s="15">
        <f t="shared" si="6"/>
        <v>0</v>
      </c>
      <c r="I77" s="71">
        <f t="shared" si="7"/>
        <v>0</v>
      </c>
      <c r="J77" s="7"/>
    </row>
    <row r="78" spans="2:10" ht="15.6" customHeight="1">
      <c r="B78" s="177"/>
      <c r="C78" s="134">
        <v>463</v>
      </c>
      <c r="D78" s="133" t="s">
        <v>74</v>
      </c>
      <c r="E78" s="132">
        <v>0.114</v>
      </c>
      <c r="F78" s="81">
        <v>253.46793499999993</v>
      </c>
      <c r="G78" s="131">
        <v>0</v>
      </c>
      <c r="H78" s="15">
        <f t="shared" si="6"/>
        <v>0</v>
      </c>
      <c r="I78" s="71">
        <f t="shared" si="7"/>
        <v>0</v>
      </c>
      <c r="J78" s="7"/>
    </row>
    <row r="79" spans="2:10" ht="15.6" customHeight="1">
      <c r="B79" s="177"/>
      <c r="C79" s="134">
        <v>464</v>
      </c>
      <c r="D79" s="133" t="s">
        <v>75</v>
      </c>
      <c r="E79" s="132">
        <v>0.115</v>
      </c>
      <c r="F79" s="81">
        <v>255.58197999999993</v>
      </c>
      <c r="G79" s="131">
        <v>0</v>
      </c>
      <c r="H79" s="15">
        <f t="shared" si="6"/>
        <v>0</v>
      </c>
      <c r="I79" s="71">
        <f t="shared" si="7"/>
        <v>0</v>
      </c>
      <c r="J79" s="7"/>
    </row>
    <row r="80" spans="2:10" ht="15.6" customHeight="1">
      <c r="B80" s="177"/>
      <c r="C80" s="134">
        <v>470</v>
      </c>
      <c r="D80" s="133" t="s">
        <v>76</v>
      </c>
      <c r="E80" s="132">
        <v>0.122</v>
      </c>
      <c r="F80" s="81">
        <v>271.22519999999997</v>
      </c>
      <c r="G80" s="131">
        <v>0</v>
      </c>
      <c r="H80" s="15">
        <f t="shared" si="6"/>
        <v>0</v>
      </c>
      <c r="I80" s="71">
        <f t="shared" si="7"/>
        <v>0</v>
      </c>
      <c r="J80" s="7"/>
    </row>
    <row r="81" spans="2:10" ht="15.6" customHeight="1">
      <c r="B81" s="177"/>
      <c r="C81" s="134">
        <v>471</v>
      </c>
      <c r="D81" s="133" t="s">
        <v>77</v>
      </c>
      <c r="E81" s="132">
        <v>0.122</v>
      </c>
      <c r="F81" s="81">
        <v>271.22519999999997</v>
      </c>
      <c r="G81" s="131">
        <v>0</v>
      </c>
      <c r="H81" s="15">
        <f t="shared" si="6"/>
        <v>0</v>
      </c>
      <c r="I81" s="71">
        <f t="shared" si="7"/>
        <v>0</v>
      </c>
      <c r="J81" s="7"/>
    </row>
    <row r="82" spans="2:10" ht="15.6" customHeight="1">
      <c r="B82" s="178"/>
      <c r="C82" s="134">
        <v>520</v>
      </c>
      <c r="D82" s="14" t="s">
        <v>359</v>
      </c>
      <c r="E82" s="132">
        <v>2.1000000000000001E-2</v>
      </c>
      <c r="F82" s="81">
        <v>46.605244999999996</v>
      </c>
      <c r="G82" s="131">
        <v>0</v>
      </c>
      <c r="H82" s="15">
        <f t="shared" si="6"/>
        <v>0</v>
      </c>
      <c r="I82" s="71">
        <f t="shared" si="7"/>
        <v>0</v>
      </c>
      <c r="J82" s="7"/>
    </row>
    <row r="83" spans="2:10" ht="15.6" customHeight="1" thickBot="1">
      <c r="B83" s="10" t="s">
        <v>6</v>
      </c>
      <c r="C83" s="10" t="s">
        <v>7</v>
      </c>
      <c r="D83" s="21" t="s">
        <v>8</v>
      </c>
      <c r="E83" s="57" t="s">
        <v>0</v>
      </c>
      <c r="F83" s="51"/>
      <c r="G83" s="59" t="s">
        <v>141</v>
      </c>
      <c r="H83" s="58" t="s">
        <v>142</v>
      </c>
      <c r="I83" s="12" t="s">
        <v>143</v>
      </c>
      <c r="J83" s="7"/>
    </row>
    <row r="84" spans="2:10" ht="15.6" customHeight="1">
      <c r="B84" s="179" t="s">
        <v>78</v>
      </c>
      <c r="C84" s="13" t="s">
        <v>79</v>
      </c>
      <c r="D84" s="14" t="s">
        <v>80</v>
      </c>
      <c r="E84" s="15">
        <v>7.9000000000000001E-2</v>
      </c>
      <c r="F84" s="83">
        <v>176.48532499999993</v>
      </c>
      <c r="G84" s="131">
        <v>0</v>
      </c>
      <c r="H84" s="15">
        <f t="shared" ref="H84:H101" si="8">SUM(E84*G84)</f>
        <v>0</v>
      </c>
      <c r="I84" s="71">
        <f t="shared" ref="I84:I101" si="9">SUM(F84*G84)</f>
        <v>0</v>
      </c>
      <c r="J84" s="7"/>
    </row>
    <row r="85" spans="2:10" ht="15.6" customHeight="1">
      <c r="B85" s="177"/>
      <c r="C85" s="13" t="s">
        <v>81</v>
      </c>
      <c r="D85" s="14" t="s">
        <v>82</v>
      </c>
      <c r="E85" s="15">
        <v>0.08</v>
      </c>
      <c r="F85" s="81">
        <v>178.11096499999999</v>
      </c>
      <c r="G85" s="131">
        <v>0</v>
      </c>
      <c r="H85" s="15">
        <f t="shared" si="8"/>
        <v>0</v>
      </c>
      <c r="I85" s="71">
        <f t="shared" si="9"/>
        <v>0</v>
      </c>
      <c r="J85" s="7"/>
    </row>
    <row r="86" spans="2:10" ht="15.6" customHeight="1">
      <c r="B86" s="177"/>
      <c r="C86" s="13" t="s">
        <v>83</v>
      </c>
      <c r="D86" s="14" t="s">
        <v>84</v>
      </c>
      <c r="E86" s="15">
        <v>0.32900000000000001</v>
      </c>
      <c r="F86" s="81">
        <v>736.16893499999992</v>
      </c>
      <c r="G86" s="131">
        <v>0</v>
      </c>
      <c r="H86" s="15">
        <f t="shared" si="8"/>
        <v>0</v>
      </c>
      <c r="I86" s="71">
        <f t="shared" si="9"/>
        <v>0</v>
      </c>
      <c r="J86" s="7"/>
    </row>
    <row r="87" spans="2:10" ht="15.6" customHeight="1">
      <c r="B87" s="177"/>
      <c r="C87" s="13" t="s">
        <v>85</v>
      </c>
      <c r="D87" s="14" t="s">
        <v>86</v>
      </c>
      <c r="E87" s="15">
        <v>0.109</v>
      </c>
      <c r="F87" s="81">
        <v>243.53227999999999</v>
      </c>
      <c r="G87" s="131">
        <v>0</v>
      </c>
      <c r="H87" s="15">
        <f t="shared" si="8"/>
        <v>0</v>
      </c>
      <c r="I87" s="71">
        <f t="shared" si="9"/>
        <v>0</v>
      </c>
      <c r="J87" s="7"/>
    </row>
    <row r="88" spans="2:10" ht="15.6" customHeight="1">
      <c r="B88" s="177"/>
      <c r="C88" s="13" t="s">
        <v>87</v>
      </c>
      <c r="D88" s="14" t="s">
        <v>88</v>
      </c>
      <c r="E88" s="15">
        <v>0.06</v>
      </c>
      <c r="F88" s="81">
        <v>133.847925</v>
      </c>
      <c r="G88" s="131">
        <v>0</v>
      </c>
      <c r="H88" s="15">
        <f t="shared" si="8"/>
        <v>0</v>
      </c>
      <c r="I88" s="71">
        <f t="shared" si="9"/>
        <v>0</v>
      </c>
      <c r="J88" s="7"/>
    </row>
    <row r="89" spans="2:10" ht="15.6" customHeight="1">
      <c r="B89" s="177"/>
      <c r="C89" s="13" t="s">
        <v>89</v>
      </c>
      <c r="D89" s="14" t="s">
        <v>90</v>
      </c>
      <c r="E89" s="15">
        <v>0.06</v>
      </c>
      <c r="F89" s="81">
        <v>133.847925</v>
      </c>
      <c r="G89" s="131">
        <v>0</v>
      </c>
      <c r="H89" s="15">
        <f t="shared" si="8"/>
        <v>0</v>
      </c>
      <c r="I89" s="71">
        <f t="shared" si="9"/>
        <v>0</v>
      </c>
      <c r="J89" s="7"/>
    </row>
    <row r="90" spans="2:10" ht="15.6" customHeight="1">
      <c r="B90" s="177"/>
      <c r="C90" s="13" t="s">
        <v>91</v>
      </c>
      <c r="D90" s="14" t="s">
        <v>92</v>
      </c>
      <c r="E90" s="15">
        <v>0.06</v>
      </c>
      <c r="F90" s="81">
        <v>133.847925</v>
      </c>
      <c r="G90" s="131">
        <v>0</v>
      </c>
      <c r="H90" s="15">
        <f t="shared" si="8"/>
        <v>0</v>
      </c>
      <c r="I90" s="71">
        <f t="shared" si="9"/>
        <v>0</v>
      </c>
      <c r="J90" s="7"/>
    </row>
    <row r="91" spans="2:10" ht="15.6" customHeight="1">
      <c r="B91" s="177"/>
      <c r="C91" s="13" t="s">
        <v>93</v>
      </c>
      <c r="D91" s="14" t="s">
        <v>94</v>
      </c>
      <c r="E91" s="15">
        <v>0.06</v>
      </c>
      <c r="F91" s="81">
        <v>133.847925</v>
      </c>
      <c r="G91" s="131">
        <v>0</v>
      </c>
      <c r="H91" s="15">
        <f t="shared" si="8"/>
        <v>0</v>
      </c>
      <c r="I91" s="71">
        <f t="shared" si="9"/>
        <v>0</v>
      </c>
      <c r="J91" s="7"/>
    </row>
    <row r="92" spans="2:10" ht="15.6" customHeight="1">
      <c r="B92" s="177"/>
      <c r="C92" s="13" t="s">
        <v>95</v>
      </c>
      <c r="D92" s="14" t="s">
        <v>96</v>
      </c>
      <c r="E92" s="15">
        <v>0.129</v>
      </c>
      <c r="F92" s="81">
        <v>287.04666999999989</v>
      </c>
      <c r="G92" s="131">
        <v>0</v>
      </c>
      <c r="H92" s="15">
        <f t="shared" si="8"/>
        <v>0</v>
      </c>
      <c r="I92" s="71">
        <f t="shared" si="9"/>
        <v>0</v>
      </c>
      <c r="J92" s="7"/>
    </row>
    <row r="93" spans="2:10" ht="15.6" customHeight="1">
      <c r="B93" s="177"/>
      <c r="C93" s="13" t="s">
        <v>97</v>
      </c>
      <c r="D93" s="14" t="s">
        <v>98</v>
      </c>
      <c r="E93" s="15">
        <v>0.13300000000000001</v>
      </c>
      <c r="F93" s="81">
        <v>297.16057500000005</v>
      </c>
      <c r="G93" s="131">
        <v>0</v>
      </c>
      <c r="H93" s="15">
        <f t="shared" si="8"/>
        <v>0</v>
      </c>
      <c r="I93" s="71">
        <f t="shared" si="9"/>
        <v>0</v>
      </c>
      <c r="J93" s="7"/>
    </row>
    <row r="94" spans="2:10" ht="15.6" customHeight="1">
      <c r="B94" s="177"/>
      <c r="C94" s="13" t="s">
        <v>99</v>
      </c>
      <c r="D94" s="14" t="s">
        <v>100</v>
      </c>
      <c r="E94" s="15">
        <v>0.09</v>
      </c>
      <c r="F94" s="81">
        <v>197.80402499999997</v>
      </c>
      <c r="G94" s="131">
        <v>0</v>
      </c>
      <c r="H94" s="15">
        <f t="shared" si="8"/>
        <v>0</v>
      </c>
      <c r="I94" s="71">
        <f t="shared" si="9"/>
        <v>0</v>
      </c>
      <c r="J94" s="7"/>
    </row>
    <row r="95" spans="2:10" ht="15.6" customHeight="1">
      <c r="B95" s="177"/>
      <c r="C95" s="13" t="s">
        <v>101</v>
      </c>
      <c r="D95" s="14" t="s">
        <v>102</v>
      </c>
      <c r="E95" s="15">
        <v>0.08</v>
      </c>
      <c r="F95" s="81">
        <v>175.96483499999994</v>
      </c>
      <c r="G95" s="131">
        <v>0</v>
      </c>
      <c r="H95" s="15">
        <f t="shared" si="8"/>
        <v>0</v>
      </c>
      <c r="I95" s="71">
        <f t="shared" si="9"/>
        <v>0</v>
      </c>
      <c r="J95" s="7"/>
    </row>
    <row r="96" spans="2:10" ht="15.6" customHeight="1">
      <c r="B96" s="177"/>
      <c r="C96" s="13" t="s">
        <v>103</v>
      </c>
      <c r="D96" s="14" t="s">
        <v>104</v>
      </c>
      <c r="E96" s="15">
        <v>6.4000000000000001E-2</v>
      </c>
      <c r="F96" s="81">
        <v>141.44137499999999</v>
      </c>
      <c r="G96" s="131">
        <v>0</v>
      </c>
      <c r="H96" s="15">
        <f t="shared" si="8"/>
        <v>0</v>
      </c>
      <c r="I96" s="71">
        <f t="shared" si="9"/>
        <v>0</v>
      </c>
      <c r="J96" s="7"/>
    </row>
    <row r="97" spans="2:10" ht="15.6" customHeight="1">
      <c r="B97" s="177"/>
      <c r="C97" s="13" t="s">
        <v>105</v>
      </c>
      <c r="D97" s="14" t="s">
        <v>106</v>
      </c>
      <c r="E97" s="15">
        <v>0.30299999999999999</v>
      </c>
      <c r="F97" s="81">
        <v>673.77786999999978</v>
      </c>
      <c r="G97" s="131">
        <v>0</v>
      </c>
      <c r="H97" s="15">
        <f t="shared" si="8"/>
        <v>0</v>
      </c>
      <c r="I97" s="71">
        <f t="shared" si="9"/>
        <v>0</v>
      </c>
      <c r="J97" s="7"/>
    </row>
    <row r="98" spans="2:10" ht="15.6" customHeight="1">
      <c r="B98" s="177"/>
      <c r="C98" s="13" t="s">
        <v>107</v>
      </c>
      <c r="D98" s="14" t="s">
        <v>108</v>
      </c>
      <c r="E98" s="15">
        <v>0.10299999999999999</v>
      </c>
      <c r="F98" s="81">
        <v>228.99420999999992</v>
      </c>
      <c r="G98" s="131">
        <v>0</v>
      </c>
      <c r="H98" s="15">
        <f t="shared" si="8"/>
        <v>0</v>
      </c>
      <c r="I98" s="71">
        <f t="shared" si="9"/>
        <v>0</v>
      </c>
      <c r="J98" s="7"/>
    </row>
    <row r="99" spans="2:10" ht="15.6" customHeight="1">
      <c r="B99" s="177"/>
      <c r="C99" s="13" t="s">
        <v>109</v>
      </c>
      <c r="D99" s="14" t="s">
        <v>110</v>
      </c>
      <c r="E99" s="15">
        <v>8.4000000000000005E-2</v>
      </c>
      <c r="F99" s="81">
        <v>186.85947500000006</v>
      </c>
      <c r="G99" s="131">
        <v>0</v>
      </c>
      <c r="H99" s="15">
        <f t="shared" si="8"/>
        <v>0</v>
      </c>
      <c r="I99" s="71">
        <f t="shared" si="9"/>
        <v>0</v>
      </c>
      <c r="J99" s="7"/>
    </row>
    <row r="100" spans="2:10" ht="15.6" customHeight="1">
      <c r="B100" s="177"/>
      <c r="C100" s="13" t="s">
        <v>111</v>
      </c>
      <c r="D100" s="14" t="s">
        <v>112</v>
      </c>
      <c r="E100" s="15">
        <v>8.4000000000000005E-2</v>
      </c>
      <c r="F100" s="81">
        <v>186.61705499999997</v>
      </c>
      <c r="G100" s="131">
        <v>0</v>
      </c>
      <c r="H100" s="15">
        <f t="shared" si="8"/>
        <v>0</v>
      </c>
      <c r="I100" s="71">
        <f t="shared" si="9"/>
        <v>0</v>
      </c>
      <c r="J100" s="7"/>
    </row>
    <row r="101" spans="2:10" ht="15.6" customHeight="1">
      <c r="B101" s="178"/>
      <c r="C101" s="13" t="s">
        <v>447</v>
      </c>
      <c r="D101" s="14" t="s">
        <v>461</v>
      </c>
      <c r="E101" s="15">
        <v>8.3000000000000004E-2</v>
      </c>
      <c r="F101" s="81">
        <v>184.68679571428569</v>
      </c>
      <c r="G101" s="131">
        <v>0</v>
      </c>
      <c r="H101" s="15">
        <f t="shared" si="8"/>
        <v>0</v>
      </c>
      <c r="I101" s="71">
        <f t="shared" si="9"/>
        <v>0</v>
      </c>
      <c r="J101" s="7"/>
    </row>
    <row r="102" spans="2:10" ht="15.6" customHeight="1">
      <c r="B102" s="10" t="s">
        <v>6</v>
      </c>
      <c r="C102" s="10" t="s">
        <v>7</v>
      </c>
      <c r="D102" s="21" t="s">
        <v>8</v>
      </c>
      <c r="E102" s="11" t="s">
        <v>0</v>
      </c>
      <c r="F102" s="51"/>
      <c r="G102" s="59" t="s">
        <v>141</v>
      </c>
      <c r="H102" s="58" t="s">
        <v>142</v>
      </c>
      <c r="I102" s="12" t="s">
        <v>143</v>
      </c>
      <c r="J102" s="7"/>
    </row>
    <row r="103" spans="2:10" ht="15.6" customHeight="1">
      <c r="B103" s="179" t="s">
        <v>427</v>
      </c>
      <c r="C103" s="136" t="s">
        <v>364</v>
      </c>
      <c r="D103" s="135" t="s">
        <v>396</v>
      </c>
      <c r="E103" s="15">
        <v>0.14499999999999999</v>
      </c>
      <c r="F103" s="82">
        <v>322.43285999999972</v>
      </c>
      <c r="G103" s="131">
        <v>0</v>
      </c>
      <c r="H103" s="15">
        <f t="shared" ref="H103:H108" si="10">SUM(E103*G103)</f>
        <v>0</v>
      </c>
      <c r="I103" s="71">
        <f t="shared" ref="I103:I108" si="11">SUM(F103*G103)</f>
        <v>0</v>
      </c>
      <c r="J103" s="7"/>
    </row>
    <row r="104" spans="2:10" ht="15.6" customHeight="1">
      <c r="B104" s="177"/>
      <c r="C104" s="136" t="s">
        <v>366</v>
      </c>
      <c r="D104" s="135" t="s">
        <v>414</v>
      </c>
      <c r="E104" s="15">
        <v>7.2999999999999995E-2</v>
      </c>
      <c r="F104" s="82">
        <v>162.28949499999985</v>
      </c>
      <c r="G104" s="131">
        <v>0</v>
      </c>
      <c r="H104" s="15">
        <f t="shared" si="10"/>
        <v>0</v>
      </c>
      <c r="I104" s="71">
        <f t="shared" si="11"/>
        <v>0</v>
      </c>
      <c r="J104" s="7"/>
    </row>
    <row r="105" spans="2:10" ht="15.6" customHeight="1">
      <c r="B105" s="177"/>
      <c r="C105" s="136" t="s">
        <v>367</v>
      </c>
      <c r="D105" s="135" t="s">
        <v>399</v>
      </c>
      <c r="E105" s="15">
        <v>8.6999999999999994E-2</v>
      </c>
      <c r="F105" s="82">
        <v>193.39768499999977</v>
      </c>
      <c r="G105" s="131">
        <v>0</v>
      </c>
      <c r="H105" s="15">
        <f t="shared" si="10"/>
        <v>0</v>
      </c>
      <c r="I105" s="71">
        <f t="shared" si="11"/>
        <v>0</v>
      </c>
      <c r="J105" s="7"/>
    </row>
    <row r="106" spans="2:10" ht="15.6" customHeight="1">
      <c r="B106" s="177"/>
      <c r="C106" s="136" t="s">
        <v>368</v>
      </c>
      <c r="D106" s="135" t="s">
        <v>402</v>
      </c>
      <c r="E106" s="15">
        <v>7.2999999999999995E-2</v>
      </c>
      <c r="F106" s="82">
        <v>162.28949499999985</v>
      </c>
      <c r="G106" s="131">
        <v>0</v>
      </c>
      <c r="H106" s="15">
        <f t="shared" si="10"/>
        <v>0</v>
      </c>
      <c r="I106" s="71">
        <f t="shared" si="11"/>
        <v>0</v>
      </c>
      <c r="J106" s="7"/>
    </row>
    <row r="107" spans="2:10" ht="15.6" customHeight="1">
      <c r="B107" s="177"/>
      <c r="C107" s="13" t="s">
        <v>424</v>
      </c>
      <c r="D107" s="14" t="s">
        <v>113</v>
      </c>
      <c r="E107" s="15">
        <v>6.4000000000000001E-2</v>
      </c>
      <c r="F107" s="82">
        <v>142.29861111111114</v>
      </c>
      <c r="G107" s="131">
        <v>0</v>
      </c>
      <c r="H107" s="15">
        <f t="shared" si="10"/>
        <v>0</v>
      </c>
      <c r="I107" s="71">
        <f t="shared" si="11"/>
        <v>0</v>
      </c>
      <c r="J107" s="7"/>
    </row>
    <row r="108" spans="2:10" ht="15.6" customHeight="1">
      <c r="B108" s="178"/>
      <c r="C108" s="13" t="s">
        <v>425</v>
      </c>
      <c r="D108" s="14" t="s">
        <v>426</v>
      </c>
      <c r="E108" s="15">
        <v>0.21</v>
      </c>
      <c r="F108" s="82">
        <v>466.99369037037042</v>
      </c>
      <c r="G108" s="131">
        <v>0</v>
      </c>
      <c r="H108" s="15">
        <f t="shared" si="10"/>
        <v>0</v>
      </c>
      <c r="I108" s="71">
        <f t="shared" si="11"/>
        <v>0</v>
      </c>
      <c r="J108" s="7"/>
    </row>
    <row r="109" spans="2:10" ht="15.6" customHeight="1">
      <c r="B109" s="10" t="s">
        <v>6</v>
      </c>
      <c r="C109" s="10" t="s">
        <v>7</v>
      </c>
      <c r="D109" s="21" t="s">
        <v>8</v>
      </c>
      <c r="E109" s="11" t="s">
        <v>0</v>
      </c>
      <c r="F109" s="51"/>
      <c r="G109" s="59" t="s">
        <v>141</v>
      </c>
      <c r="H109" s="58" t="s">
        <v>142</v>
      </c>
      <c r="I109" s="12" t="s">
        <v>143</v>
      </c>
      <c r="J109" s="7"/>
    </row>
    <row r="110" spans="2:10" ht="15.6" customHeight="1">
      <c r="B110" s="179" t="s">
        <v>388</v>
      </c>
      <c r="C110" s="136" t="s">
        <v>360</v>
      </c>
      <c r="D110" s="135" t="s">
        <v>392</v>
      </c>
      <c r="E110" s="15">
        <v>0.64600000000000002</v>
      </c>
      <c r="F110" s="91">
        <v>1435.5470699999987</v>
      </c>
      <c r="G110" s="131">
        <v>0</v>
      </c>
      <c r="H110" s="15">
        <f>SUM(E110*G110)</f>
        <v>0</v>
      </c>
      <c r="I110" s="71">
        <f>SUM(F110*G110)</f>
        <v>0</v>
      </c>
      <c r="J110" s="7"/>
    </row>
    <row r="111" spans="2:10" ht="15.6" customHeight="1">
      <c r="B111" s="177"/>
      <c r="C111" s="136" t="s">
        <v>361</v>
      </c>
      <c r="D111" s="135" t="s">
        <v>393</v>
      </c>
      <c r="E111" s="15">
        <v>0.107</v>
      </c>
      <c r="F111" s="82">
        <v>238.26320999999982</v>
      </c>
      <c r="G111" s="131">
        <v>0</v>
      </c>
      <c r="H111" s="15">
        <f>SUM(E111*G111)</f>
        <v>0</v>
      </c>
      <c r="I111" s="71">
        <f>SUM(F111*G111)</f>
        <v>0</v>
      </c>
      <c r="J111" s="7"/>
    </row>
    <row r="112" spans="2:10" ht="15.6" customHeight="1">
      <c r="B112" s="177"/>
      <c r="C112" s="136" t="s">
        <v>362</v>
      </c>
      <c r="D112" s="135" t="s">
        <v>394</v>
      </c>
      <c r="E112" s="15">
        <v>0.17899999999999999</v>
      </c>
      <c r="F112" s="82">
        <v>397.10534999999982</v>
      </c>
      <c r="G112" s="131">
        <v>0</v>
      </c>
      <c r="H112" s="15">
        <f>SUM(E112*G112)</f>
        <v>0</v>
      </c>
      <c r="I112" s="71">
        <f>SUM(F112*G112)</f>
        <v>0</v>
      </c>
      <c r="J112" s="7"/>
    </row>
    <row r="113" spans="2:10" ht="15.6" customHeight="1">
      <c r="B113" s="177"/>
      <c r="C113" s="136" t="s">
        <v>363</v>
      </c>
      <c r="D113" s="135" t="s">
        <v>395</v>
      </c>
      <c r="E113" s="15">
        <v>0.17899999999999999</v>
      </c>
      <c r="F113" s="82">
        <v>397.10534999999982</v>
      </c>
      <c r="G113" s="131">
        <v>0</v>
      </c>
      <c r="H113" s="15">
        <f>SUM(E113*G113)</f>
        <v>0</v>
      </c>
      <c r="I113" s="71">
        <f>SUM(F113*G113)</f>
        <v>0</v>
      </c>
      <c r="J113" s="7"/>
    </row>
    <row r="114" spans="2:10" ht="15.6" customHeight="1">
      <c r="B114" s="177"/>
      <c r="C114" s="136" t="s">
        <v>365</v>
      </c>
      <c r="D114" s="135" t="s">
        <v>413</v>
      </c>
      <c r="E114" s="15">
        <v>0.2</v>
      </c>
      <c r="F114" s="82">
        <v>444.75157499999972</v>
      </c>
      <c r="G114" s="131">
        <v>0</v>
      </c>
      <c r="H114" s="15">
        <f>SUM(E114*G114)</f>
        <v>0</v>
      </c>
      <c r="I114" s="71">
        <f>SUM(F114*G114)</f>
        <v>0</v>
      </c>
      <c r="J114" s="7"/>
    </row>
    <row r="115" spans="2:10" ht="15.6" customHeight="1">
      <c r="B115" s="10" t="s">
        <v>6</v>
      </c>
      <c r="C115" s="10" t="s">
        <v>7</v>
      </c>
      <c r="D115" s="21" t="s">
        <v>8</v>
      </c>
      <c r="E115" s="11" t="s">
        <v>0</v>
      </c>
      <c r="F115" s="51"/>
      <c r="G115" s="59" t="s">
        <v>141</v>
      </c>
      <c r="H115" s="58" t="s">
        <v>142</v>
      </c>
      <c r="I115" s="12" t="s">
        <v>143</v>
      </c>
      <c r="J115" s="7"/>
    </row>
    <row r="116" spans="2:10" ht="15.6" customHeight="1">
      <c r="B116" s="177" t="s">
        <v>114</v>
      </c>
      <c r="C116" s="13" t="s">
        <v>115</v>
      </c>
      <c r="D116" s="14" t="s">
        <v>116</v>
      </c>
      <c r="E116" s="15">
        <v>1.4E-2</v>
      </c>
      <c r="F116" s="81">
        <v>31.254354999999986</v>
      </c>
      <c r="G116" s="131">
        <v>0</v>
      </c>
      <c r="H116" s="15">
        <f t="shared" ref="H116:H130" si="12">SUM(E116*G116)</f>
        <v>0</v>
      </c>
      <c r="I116" s="71">
        <f t="shared" ref="I116:I130" si="13">SUM(F116*G116)</f>
        <v>0</v>
      </c>
      <c r="J116" s="7"/>
    </row>
    <row r="117" spans="2:10" ht="15.6" customHeight="1">
      <c r="B117" s="177"/>
      <c r="C117" s="13" t="s">
        <v>117</v>
      </c>
      <c r="D117" s="14" t="s">
        <v>118</v>
      </c>
      <c r="E117" s="15">
        <v>3.1E-2</v>
      </c>
      <c r="F117" s="81">
        <v>68.997010000000003</v>
      </c>
      <c r="G117" s="131">
        <v>0</v>
      </c>
      <c r="H117" s="15">
        <f t="shared" si="12"/>
        <v>0</v>
      </c>
      <c r="I117" s="71">
        <f t="shared" si="13"/>
        <v>0</v>
      </c>
      <c r="J117" s="7"/>
    </row>
    <row r="118" spans="2:10" ht="15.6" customHeight="1">
      <c r="B118" s="177"/>
      <c r="C118" s="13" t="s">
        <v>119</v>
      </c>
      <c r="D118" s="14" t="s">
        <v>120</v>
      </c>
      <c r="E118" s="15">
        <v>0.08</v>
      </c>
      <c r="F118" s="81">
        <v>178.11096499999999</v>
      </c>
      <c r="G118" s="131">
        <v>0</v>
      </c>
      <c r="H118" s="15">
        <f t="shared" si="12"/>
        <v>0</v>
      </c>
      <c r="I118" s="71">
        <f t="shared" si="13"/>
        <v>0</v>
      </c>
      <c r="J118" s="7"/>
    </row>
    <row r="119" spans="2:10" ht="15.6" customHeight="1">
      <c r="B119" s="177"/>
      <c r="C119" s="13" t="s">
        <v>121</v>
      </c>
      <c r="D119" s="14" t="s">
        <v>122</v>
      </c>
      <c r="E119" s="15">
        <v>2.9000000000000001E-2</v>
      </c>
      <c r="F119" s="81">
        <v>64.476590000000016</v>
      </c>
      <c r="G119" s="131">
        <v>0</v>
      </c>
      <c r="H119" s="15">
        <f t="shared" si="12"/>
        <v>0</v>
      </c>
      <c r="I119" s="71">
        <f t="shared" si="13"/>
        <v>0</v>
      </c>
      <c r="J119" s="7"/>
    </row>
    <row r="120" spans="2:10" ht="15.6" customHeight="1">
      <c r="B120" s="177"/>
      <c r="C120" s="13" t="s">
        <v>123</v>
      </c>
      <c r="D120" s="14" t="s">
        <v>124</v>
      </c>
      <c r="E120" s="15">
        <v>0.06</v>
      </c>
      <c r="F120" s="81">
        <v>133.847925</v>
      </c>
      <c r="G120" s="131">
        <v>0</v>
      </c>
      <c r="H120" s="15">
        <f t="shared" si="12"/>
        <v>0</v>
      </c>
      <c r="I120" s="71">
        <f t="shared" si="13"/>
        <v>0</v>
      </c>
      <c r="J120" s="7"/>
    </row>
    <row r="121" spans="2:10" ht="15.6" customHeight="1">
      <c r="B121" s="177"/>
      <c r="C121" s="13" t="s">
        <v>125</v>
      </c>
      <c r="D121" s="14" t="s">
        <v>126</v>
      </c>
      <c r="E121" s="15">
        <v>9.2999999999999999E-2</v>
      </c>
      <c r="F121" s="81">
        <v>207.73967999999996</v>
      </c>
      <c r="G121" s="131">
        <v>0</v>
      </c>
      <c r="H121" s="15">
        <f t="shared" si="12"/>
        <v>0</v>
      </c>
      <c r="I121" s="71">
        <f t="shared" si="13"/>
        <v>0</v>
      </c>
      <c r="J121" s="7"/>
    </row>
    <row r="122" spans="2:10" ht="15.6" customHeight="1">
      <c r="B122" s="177"/>
      <c r="C122" s="13" t="s">
        <v>127</v>
      </c>
      <c r="D122" s="14" t="s">
        <v>128</v>
      </c>
      <c r="E122" s="15">
        <v>0.17699999999999999</v>
      </c>
      <c r="F122" s="81">
        <v>396.16062500000004</v>
      </c>
      <c r="G122" s="131">
        <v>0</v>
      </c>
      <c r="H122" s="15">
        <f t="shared" si="12"/>
        <v>0</v>
      </c>
      <c r="I122" s="71">
        <f t="shared" si="13"/>
        <v>0</v>
      </c>
      <c r="J122" s="7"/>
    </row>
    <row r="123" spans="2:10" ht="15.6" customHeight="1">
      <c r="B123" s="177"/>
      <c r="C123" s="13" t="s">
        <v>129</v>
      </c>
      <c r="D123" s="14" t="s">
        <v>130</v>
      </c>
      <c r="E123" s="15">
        <v>0.17699999999999999</v>
      </c>
      <c r="F123" s="81">
        <v>396.16062500000004</v>
      </c>
      <c r="G123" s="131">
        <v>0</v>
      </c>
      <c r="H123" s="15">
        <f t="shared" si="12"/>
        <v>0</v>
      </c>
      <c r="I123" s="71">
        <f t="shared" si="13"/>
        <v>0</v>
      </c>
      <c r="J123" s="7"/>
    </row>
    <row r="124" spans="2:10" ht="15.6" customHeight="1">
      <c r="B124" s="177"/>
      <c r="C124" s="13" t="s">
        <v>131</v>
      </c>
      <c r="D124" s="14" t="s">
        <v>132</v>
      </c>
      <c r="E124" s="15">
        <v>2.7E-2</v>
      </c>
      <c r="F124" s="81">
        <v>60.02033999999999</v>
      </c>
      <c r="G124" s="131">
        <v>0</v>
      </c>
      <c r="H124" s="15">
        <f t="shared" si="12"/>
        <v>0</v>
      </c>
      <c r="I124" s="71">
        <f t="shared" si="13"/>
        <v>0</v>
      </c>
      <c r="J124" s="7"/>
    </row>
    <row r="125" spans="2:10" ht="15.6" customHeight="1">
      <c r="B125" s="177"/>
      <c r="C125" s="13" t="s">
        <v>133</v>
      </c>
      <c r="D125" s="14" t="s">
        <v>134</v>
      </c>
      <c r="E125" s="15">
        <v>9.9000000000000005E-2</v>
      </c>
      <c r="F125" s="81">
        <v>220.27778499999999</v>
      </c>
      <c r="G125" s="131">
        <v>0</v>
      </c>
      <c r="H125" s="15">
        <f t="shared" si="12"/>
        <v>0</v>
      </c>
      <c r="I125" s="71">
        <f t="shared" si="13"/>
        <v>0</v>
      </c>
      <c r="J125" s="7"/>
    </row>
    <row r="126" spans="2:10" ht="15.6" customHeight="1">
      <c r="B126" s="177"/>
      <c r="C126" s="13" t="s">
        <v>153</v>
      </c>
      <c r="D126" s="14" t="s">
        <v>154</v>
      </c>
      <c r="E126" s="15">
        <v>1.7000000000000001E-2</v>
      </c>
      <c r="F126" s="81">
        <v>37.888819999999996</v>
      </c>
      <c r="G126" s="131">
        <v>0</v>
      </c>
      <c r="H126" s="15">
        <f t="shared" si="12"/>
        <v>0</v>
      </c>
      <c r="I126" s="71">
        <f t="shared" si="13"/>
        <v>0</v>
      </c>
      <c r="J126" s="7"/>
    </row>
    <row r="127" spans="2:10" ht="15.6" customHeight="1">
      <c r="B127" s="177"/>
      <c r="C127" s="134">
        <v>521</v>
      </c>
      <c r="D127" s="14" t="s">
        <v>369</v>
      </c>
      <c r="E127" s="132">
        <v>7.0999999999999994E-2</v>
      </c>
      <c r="F127" s="81">
        <v>157.80115999999998</v>
      </c>
      <c r="G127" s="131">
        <v>0</v>
      </c>
      <c r="H127" s="15">
        <f t="shared" si="12"/>
        <v>0</v>
      </c>
      <c r="I127" s="71">
        <f t="shared" si="13"/>
        <v>0</v>
      </c>
      <c r="J127" s="7"/>
    </row>
    <row r="128" spans="2:10" ht="15.6" customHeight="1">
      <c r="B128" s="177"/>
      <c r="C128" s="134">
        <v>522</v>
      </c>
      <c r="D128" s="14" t="s">
        <v>370</v>
      </c>
      <c r="E128" s="132">
        <v>7.0999999999999994E-2</v>
      </c>
      <c r="F128" s="81">
        <v>157.80115999999998</v>
      </c>
      <c r="G128" s="131">
        <v>0</v>
      </c>
      <c r="H128" s="15">
        <f t="shared" si="12"/>
        <v>0</v>
      </c>
      <c r="I128" s="71">
        <f t="shared" si="13"/>
        <v>0</v>
      </c>
      <c r="J128" s="7"/>
    </row>
    <row r="129" spans="2:10" ht="15.6" customHeight="1">
      <c r="B129" s="177"/>
      <c r="C129" s="134">
        <v>523</v>
      </c>
      <c r="D129" s="14" t="s">
        <v>371</v>
      </c>
      <c r="E129" s="132">
        <v>6.2E-2</v>
      </c>
      <c r="F129" s="81">
        <v>137.81577000000001</v>
      </c>
      <c r="G129" s="131">
        <v>0</v>
      </c>
      <c r="H129" s="15">
        <f t="shared" si="12"/>
        <v>0</v>
      </c>
      <c r="I129" s="71">
        <f t="shared" si="13"/>
        <v>0</v>
      </c>
      <c r="J129" s="7"/>
    </row>
    <row r="130" spans="2:10" ht="15.6" customHeight="1">
      <c r="B130" s="178"/>
      <c r="C130" s="134">
        <v>524</v>
      </c>
      <c r="D130" s="133" t="s">
        <v>372</v>
      </c>
      <c r="E130" s="132">
        <v>0.121</v>
      </c>
      <c r="F130" s="81">
        <v>268.99707499999994</v>
      </c>
      <c r="G130" s="131">
        <v>0</v>
      </c>
      <c r="H130" s="15">
        <f t="shared" si="12"/>
        <v>0</v>
      </c>
      <c r="I130" s="71">
        <f t="shared" si="13"/>
        <v>0</v>
      </c>
      <c r="J130" s="7"/>
    </row>
    <row r="131" spans="2:10" ht="15.6" customHeight="1" thickBot="1">
      <c r="B131" s="10" t="s">
        <v>6</v>
      </c>
      <c r="C131" s="10" t="s">
        <v>7</v>
      </c>
      <c r="D131" s="21" t="s">
        <v>8</v>
      </c>
      <c r="E131" s="11" t="s">
        <v>0</v>
      </c>
      <c r="F131" s="51"/>
      <c r="G131" s="59" t="s">
        <v>141</v>
      </c>
      <c r="H131" s="58" t="s">
        <v>142</v>
      </c>
      <c r="I131" s="12" t="s">
        <v>143</v>
      </c>
      <c r="J131" s="7"/>
    </row>
    <row r="132" spans="2:10" ht="15.6" customHeight="1">
      <c r="B132" s="179" t="s">
        <v>135</v>
      </c>
      <c r="C132" s="13" t="s">
        <v>150</v>
      </c>
      <c r="D132" s="14" t="s">
        <v>151</v>
      </c>
      <c r="E132" s="15">
        <v>4.4999999999999998E-2</v>
      </c>
      <c r="F132" s="83">
        <v>98.803975000000008</v>
      </c>
      <c r="G132" s="131">
        <v>0</v>
      </c>
      <c r="H132" s="15">
        <f>SUM(E132*G132)</f>
        <v>0</v>
      </c>
      <c r="I132" s="71">
        <f>SUM(F132*G132)</f>
        <v>0</v>
      </c>
      <c r="J132" s="7"/>
    </row>
    <row r="133" spans="2:10" ht="15.6" customHeight="1">
      <c r="B133" s="177"/>
      <c r="C133" s="13" t="s">
        <v>136</v>
      </c>
      <c r="D133" s="14" t="s">
        <v>137</v>
      </c>
      <c r="E133" s="15">
        <v>0.13300000000000001</v>
      </c>
      <c r="F133" s="81">
        <v>295.35668499999986</v>
      </c>
      <c r="G133" s="131">
        <v>0</v>
      </c>
      <c r="H133" s="15">
        <f>SUM(E133*G133)</f>
        <v>0</v>
      </c>
      <c r="I133" s="71">
        <f>SUM(F133*G133)</f>
        <v>0</v>
      </c>
      <c r="J133" s="7"/>
    </row>
    <row r="134" spans="2:10" ht="15.6" customHeight="1">
      <c r="B134" s="177"/>
      <c r="C134" s="13" t="s">
        <v>428</v>
      </c>
      <c r="D134" s="14" t="s">
        <v>429</v>
      </c>
      <c r="E134" s="15">
        <v>7.1999999999999995E-2</v>
      </c>
      <c r="F134" s="81">
        <v>160.17257962962964</v>
      </c>
      <c r="G134" s="131">
        <v>0</v>
      </c>
      <c r="H134" s="15">
        <f>SUM(E134*G134)</f>
        <v>0</v>
      </c>
      <c r="I134" s="71">
        <f>SUM(F134*G134)</f>
        <v>0</v>
      </c>
      <c r="J134" s="7"/>
    </row>
    <row r="135" spans="2:10" ht="15.6" customHeight="1">
      <c r="B135" s="10" t="s">
        <v>6</v>
      </c>
      <c r="C135" s="10" t="s">
        <v>7</v>
      </c>
      <c r="D135" s="21" t="s">
        <v>8</v>
      </c>
      <c r="E135" s="11" t="s">
        <v>0</v>
      </c>
      <c r="F135" s="51"/>
      <c r="G135" s="59" t="s">
        <v>141</v>
      </c>
      <c r="H135" s="58" t="s">
        <v>142</v>
      </c>
      <c r="I135" s="12" t="s">
        <v>143</v>
      </c>
      <c r="J135" s="7"/>
    </row>
    <row r="136" spans="2:10" ht="15.6" customHeight="1">
      <c r="B136" s="179" t="s">
        <v>430</v>
      </c>
      <c r="C136" s="13" t="s">
        <v>403</v>
      </c>
      <c r="D136" s="14" t="s">
        <v>408</v>
      </c>
      <c r="E136" s="15">
        <v>0.34100000000000003</v>
      </c>
      <c r="F136" s="81">
        <v>758.35708740740722</v>
      </c>
      <c r="G136" s="131">
        <v>0</v>
      </c>
      <c r="H136" s="15">
        <f>SUM(E136*G136)</f>
        <v>0</v>
      </c>
      <c r="I136" s="71">
        <f>SUM(F136*G136)</f>
        <v>0</v>
      </c>
      <c r="J136" s="7"/>
    </row>
    <row r="137" spans="2:10" ht="15.6" customHeight="1">
      <c r="B137" s="177"/>
      <c r="C137" s="13" t="s">
        <v>404</v>
      </c>
      <c r="D137" s="14" t="s">
        <v>409</v>
      </c>
      <c r="E137" s="15">
        <v>9.4E-2</v>
      </c>
      <c r="F137" s="91">
        <v>209.00881999999996</v>
      </c>
      <c r="G137" s="131">
        <v>0</v>
      </c>
      <c r="H137" s="15">
        <f>SUM(E137*G137)</f>
        <v>0</v>
      </c>
      <c r="I137" s="71">
        <f>SUM(F137*G137)</f>
        <v>0</v>
      </c>
      <c r="J137" s="7"/>
    </row>
    <row r="138" spans="2:10" ht="15.6" customHeight="1">
      <c r="B138" s="177"/>
      <c r="C138" s="13" t="s">
        <v>405</v>
      </c>
      <c r="D138" s="14" t="s">
        <v>410</v>
      </c>
      <c r="E138" s="15">
        <v>8.8999999999999996E-2</v>
      </c>
      <c r="F138" s="82">
        <v>197.88601999999997</v>
      </c>
      <c r="G138" s="131">
        <v>0</v>
      </c>
      <c r="H138" s="15">
        <f>SUM(E138*G138)</f>
        <v>0</v>
      </c>
      <c r="I138" s="71">
        <f>SUM(F138*G138)</f>
        <v>0</v>
      </c>
      <c r="J138" s="7"/>
    </row>
    <row r="139" spans="2:10" ht="15.6" customHeight="1">
      <c r="B139" s="177"/>
      <c r="C139" s="13" t="s">
        <v>406</v>
      </c>
      <c r="D139" s="14" t="s">
        <v>411</v>
      </c>
      <c r="E139" s="15">
        <v>9.4E-2</v>
      </c>
      <c r="F139" s="82">
        <v>209.00881999999996</v>
      </c>
      <c r="G139" s="131">
        <v>0</v>
      </c>
      <c r="H139" s="15">
        <f>SUM(E139*G139)</f>
        <v>0</v>
      </c>
      <c r="I139" s="71">
        <f>SUM(F139*G139)</f>
        <v>0</v>
      </c>
      <c r="J139" s="7"/>
    </row>
    <row r="140" spans="2:10" ht="15.6" customHeight="1" thickBot="1">
      <c r="B140" s="177"/>
      <c r="C140" s="13" t="s">
        <v>407</v>
      </c>
      <c r="D140" s="14" t="s">
        <v>412</v>
      </c>
      <c r="E140" s="15">
        <v>0.10299999999999999</v>
      </c>
      <c r="F140" s="85">
        <v>228.99420999999992</v>
      </c>
      <c r="G140" s="131">
        <v>0</v>
      </c>
      <c r="H140" s="15">
        <f>SUM(E140*G140)</f>
        <v>0</v>
      </c>
      <c r="I140" s="71">
        <f>SUM(F140*G140)</f>
        <v>0</v>
      </c>
      <c r="J140" s="7"/>
    </row>
    <row r="141" spans="2:10" ht="15.6" customHeight="1">
      <c r="B141" s="304"/>
      <c r="C141" s="305"/>
      <c r="D141" s="305"/>
      <c r="E141" s="305"/>
      <c r="F141" s="305"/>
      <c r="G141" s="305"/>
      <c r="H141" s="305"/>
      <c r="I141" s="306"/>
      <c r="J141" s="7"/>
    </row>
    <row r="142" spans="2:10" ht="15.6" customHeight="1">
      <c r="B142" s="188" t="s">
        <v>218</v>
      </c>
      <c r="C142" s="188"/>
      <c r="D142" s="188"/>
      <c r="E142" s="188"/>
      <c r="F142" s="188"/>
      <c r="G142" s="188"/>
      <c r="H142" s="188"/>
      <c r="I142" s="188"/>
      <c r="J142" s="7"/>
    </row>
    <row r="143" spans="2:10" ht="15.6" customHeight="1">
      <c r="B143" s="188" t="s">
        <v>231</v>
      </c>
      <c r="C143" s="188"/>
      <c r="D143" s="188"/>
      <c r="E143" s="188"/>
      <c r="F143" s="188"/>
      <c r="G143" s="188"/>
      <c r="H143" s="188"/>
      <c r="I143" s="188"/>
      <c r="J143" s="7"/>
    </row>
    <row r="144" spans="2:10" s="9" customFormat="1" ht="15.6" customHeight="1">
      <c r="B144" s="10" t="s">
        <v>6</v>
      </c>
      <c r="C144" s="10" t="s">
        <v>7</v>
      </c>
      <c r="D144" s="21" t="s">
        <v>232</v>
      </c>
      <c r="E144" s="16"/>
      <c r="F144" s="60" t="s">
        <v>9</v>
      </c>
      <c r="G144" s="12" t="s">
        <v>141</v>
      </c>
      <c r="H144" s="12"/>
      <c r="I144" s="12" t="s">
        <v>143</v>
      </c>
      <c r="J144" s="7"/>
    </row>
    <row r="145" spans="2:10" s="9" customFormat="1" ht="15.6" customHeight="1">
      <c r="B145" s="196"/>
      <c r="C145" s="19">
        <v>1001</v>
      </c>
      <c r="D145" s="20" t="s">
        <v>156</v>
      </c>
      <c r="E145" s="16"/>
      <c r="F145" s="86">
        <v>15.626153846153844</v>
      </c>
      <c r="G145" s="66">
        <v>0</v>
      </c>
      <c r="H145" s="12"/>
      <c r="I145" s="95">
        <f>SUM(F145*G145)</f>
        <v>0</v>
      </c>
      <c r="J145" s="7"/>
    </row>
    <row r="146" spans="2:10" s="9" customFormat="1" ht="15.6" customHeight="1">
      <c r="B146" s="196"/>
      <c r="C146" s="19">
        <v>1004</v>
      </c>
      <c r="D146" s="20" t="s">
        <v>431</v>
      </c>
      <c r="E146" s="16"/>
      <c r="F146" s="86">
        <v>75.51384615384616</v>
      </c>
      <c r="G146" s="66">
        <v>0</v>
      </c>
      <c r="H146" s="12"/>
      <c r="I146" s="95">
        <f>SUM(F146*G146)</f>
        <v>0</v>
      </c>
    </row>
    <row r="147" spans="2:10" s="9" customFormat="1" ht="14.4" customHeight="1">
      <c r="B147" s="196"/>
      <c r="C147" s="19">
        <v>9093</v>
      </c>
      <c r="D147" s="20" t="s">
        <v>432</v>
      </c>
      <c r="E147" s="16"/>
      <c r="F147" s="86">
        <v>80.823076923076925</v>
      </c>
      <c r="G147" s="66">
        <v>0</v>
      </c>
      <c r="H147" s="12"/>
      <c r="I147" s="95">
        <f>SUM(F147*G147)</f>
        <v>0</v>
      </c>
    </row>
    <row r="148" spans="2:10" s="9" customFormat="1" ht="14.4" customHeight="1">
      <c r="B148" s="196"/>
      <c r="C148" s="19">
        <v>1008</v>
      </c>
      <c r="D148" s="20" t="s">
        <v>157</v>
      </c>
      <c r="E148" s="16"/>
      <c r="F148" s="86">
        <v>18.835384615384612</v>
      </c>
      <c r="G148" s="66">
        <v>0</v>
      </c>
      <c r="H148" s="12"/>
      <c r="I148" s="95">
        <f>SUM(F148*G148)</f>
        <v>0</v>
      </c>
    </row>
    <row r="149" spans="2:10" s="9" customFormat="1" ht="18" customHeight="1">
      <c r="B149" s="197"/>
      <c r="C149" s="151">
        <v>1148</v>
      </c>
      <c r="D149" s="97" t="s">
        <v>415</v>
      </c>
      <c r="E149" s="16"/>
      <c r="F149" s="86">
        <v>1.6046153846153848</v>
      </c>
      <c r="G149" s="66">
        <v>0</v>
      </c>
      <c r="H149" s="12"/>
      <c r="I149" s="95">
        <f>SUM(F149*G149)</f>
        <v>0</v>
      </c>
    </row>
    <row r="150" spans="2:10" s="9" customFormat="1" ht="18" customHeight="1">
      <c r="B150" s="10" t="s">
        <v>6</v>
      </c>
      <c r="C150" s="10" t="s">
        <v>7</v>
      </c>
      <c r="D150" s="21" t="s">
        <v>232</v>
      </c>
      <c r="E150" s="16"/>
      <c r="F150" s="60" t="s">
        <v>9</v>
      </c>
      <c r="G150" s="59" t="s">
        <v>141</v>
      </c>
      <c r="H150" s="12"/>
      <c r="I150" s="12" t="s">
        <v>143</v>
      </c>
    </row>
    <row r="151" spans="2:10" s="9" customFormat="1" ht="14.4" customHeight="1">
      <c r="B151" s="195" t="s">
        <v>158</v>
      </c>
      <c r="C151" s="19">
        <v>1100</v>
      </c>
      <c r="D151" s="20" t="s">
        <v>159</v>
      </c>
      <c r="E151" s="16"/>
      <c r="F151" s="86">
        <v>10.144615384615385</v>
      </c>
      <c r="G151" s="66">
        <v>0</v>
      </c>
      <c r="H151" s="12"/>
      <c r="I151" s="95">
        <f>SUM(F151*G151)</f>
        <v>0</v>
      </c>
    </row>
    <row r="152" spans="2:10" s="9" customFormat="1" ht="15.6" customHeight="1">
      <c r="B152" s="196"/>
      <c r="C152" s="19">
        <v>1106</v>
      </c>
      <c r="D152" s="20" t="s">
        <v>160</v>
      </c>
      <c r="E152" s="16"/>
      <c r="F152" s="86">
        <v>3.22</v>
      </c>
      <c r="G152" s="66">
        <v>0</v>
      </c>
      <c r="H152" s="12"/>
      <c r="I152" s="95">
        <f>SUM(F152*G152)</f>
        <v>0</v>
      </c>
    </row>
    <row r="153" spans="2:10" s="9" customFormat="1" ht="15.6" customHeight="1">
      <c r="B153" s="196"/>
      <c r="C153" s="19">
        <v>1139</v>
      </c>
      <c r="D153" s="98" t="s">
        <v>374</v>
      </c>
      <c r="E153" s="16"/>
      <c r="F153" s="87">
        <v>1.7230769230769232</v>
      </c>
      <c r="G153" s="66">
        <v>0</v>
      </c>
      <c r="H153" s="12"/>
      <c r="I153" s="95">
        <f>SUM(F153*G153)</f>
        <v>0</v>
      </c>
    </row>
    <row r="154" spans="2:10" s="9" customFormat="1" ht="15.6" customHeight="1">
      <c r="B154" s="196"/>
      <c r="C154" s="19">
        <v>1143</v>
      </c>
      <c r="D154" s="98" t="s">
        <v>373</v>
      </c>
      <c r="E154" s="16"/>
      <c r="F154" s="86">
        <v>1.6046153846153848</v>
      </c>
      <c r="G154" s="66">
        <v>0</v>
      </c>
      <c r="H154" s="12"/>
      <c r="I154" s="95">
        <f>SUM(F154*G154)</f>
        <v>0</v>
      </c>
    </row>
    <row r="155" spans="2:10" s="9" customFormat="1" ht="15.6" customHeight="1">
      <c r="B155" s="196"/>
      <c r="C155" s="19">
        <v>1147</v>
      </c>
      <c r="D155" s="99" t="s">
        <v>416</v>
      </c>
      <c r="E155" s="16"/>
      <c r="F155" s="86">
        <v>2.1</v>
      </c>
      <c r="G155" s="66">
        <v>0</v>
      </c>
      <c r="H155" s="12"/>
      <c r="I155" s="95">
        <f>SUM(F155*G155)</f>
        <v>0</v>
      </c>
    </row>
    <row r="156" spans="2:10" s="9" customFormat="1" ht="15.6" customHeight="1">
      <c r="B156" s="10" t="s">
        <v>6</v>
      </c>
      <c r="C156" s="10" t="s">
        <v>7</v>
      </c>
      <c r="D156" s="21" t="s">
        <v>232</v>
      </c>
      <c r="E156" s="16"/>
      <c r="F156" s="60" t="s">
        <v>9</v>
      </c>
      <c r="G156" s="59" t="s">
        <v>141</v>
      </c>
      <c r="H156" s="12"/>
      <c r="I156" s="12" t="s">
        <v>143</v>
      </c>
    </row>
    <row r="157" spans="2:10" s="9" customFormat="1" ht="15.6" customHeight="1">
      <c r="B157" s="189" t="s">
        <v>215</v>
      </c>
      <c r="C157" s="19">
        <v>1201</v>
      </c>
      <c r="D157" s="20" t="s">
        <v>161</v>
      </c>
      <c r="E157" s="16"/>
      <c r="F157" s="86">
        <v>62.79538461538462</v>
      </c>
      <c r="G157" s="66">
        <v>0</v>
      </c>
      <c r="H157" s="12"/>
      <c r="I157" s="95">
        <f t="shared" ref="I157:I168" si="14">SUM(F157*G157)</f>
        <v>0</v>
      </c>
    </row>
    <row r="158" spans="2:10" s="9" customFormat="1" ht="14.4" customHeight="1">
      <c r="B158" s="189"/>
      <c r="C158" s="19">
        <v>1202</v>
      </c>
      <c r="D158" s="20" t="s">
        <v>281</v>
      </c>
      <c r="E158" s="16"/>
      <c r="F158" s="86">
        <v>7.1723076923076929</v>
      </c>
      <c r="G158" s="66">
        <v>0</v>
      </c>
      <c r="H158" s="12"/>
      <c r="I158" s="95">
        <f t="shared" si="14"/>
        <v>0</v>
      </c>
    </row>
    <row r="159" spans="2:10" s="9" customFormat="1" ht="14.4" customHeight="1">
      <c r="B159" s="189"/>
      <c r="C159" s="19">
        <v>1204</v>
      </c>
      <c r="D159" s="20" t="s">
        <v>282</v>
      </c>
      <c r="E159" s="16"/>
      <c r="F159" s="86">
        <v>2.5738461538461541</v>
      </c>
      <c r="G159" s="66">
        <v>0</v>
      </c>
      <c r="H159" s="12"/>
      <c r="I159" s="95">
        <f t="shared" si="14"/>
        <v>0</v>
      </c>
    </row>
    <row r="160" spans="2:10" s="9" customFormat="1" ht="14.4" customHeight="1">
      <c r="B160" s="189"/>
      <c r="C160" s="19">
        <v>1210</v>
      </c>
      <c r="D160" s="20" t="s">
        <v>162</v>
      </c>
      <c r="E160" s="16"/>
      <c r="F160" s="86">
        <v>100.95076923076921</v>
      </c>
      <c r="G160" s="66">
        <v>0</v>
      </c>
      <c r="H160" s="12"/>
      <c r="I160" s="95">
        <f t="shared" si="14"/>
        <v>0</v>
      </c>
    </row>
    <row r="161" spans="2:9" s="9" customFormat="1" ht="14.4" customHeight="1">
      <c r="B161" s="189"/>
      <c r="C161" s="151">
        <v>1222</v>
      </c>
      <c r="D161" s="20" t="s">
        <v>283</v>
      </c>
      <c r="E161" s="16"/>
      <c r="F161" s="86">
        <v>7.1723076923076929</v>
      </c>
      <c r="G161" s="66">
        <v>0</v>
      </c>
      <c r="H161" s="12"/>
      <c r="I161" s="95">
        <f t="shared" si="14"/>
        <v>0</v>
      </c>
    </row>
    <row r="162" spans="2:9" s="9" customFormat="1" ht="15.6" customHeight="1">
      <c r="B162" s="189"/>
      <c r="C162" s="151">
        <v>1224</v>
      </c>
      <c r="D162" s="20" t="s">
        <v>284</v>
      </c>
      <c r="E162" s="16"/>
      <c r="F162" s="86">
        <v>2.5738461538461541</v>
      </c>
      <c r="G162" s="66">
        <v>0</v>
      </c>
      <c r="H162" s="12"/>
      <c r="I162" s="95">
        <f t="shared" si="14"/>
        <v>0</v>
      </c>
    </row>
    <row r="163" spans="2:9" s="9" customFormat="1" ht="14.4" customHeight="1">
      <c r="B163" s="189"/>
      <c r="C163" s="200">
        <v>1502</v>
      </c>
      <c r="D163" s="20" t="s">
        <v>163</v>
      </c>
      <c r="E163" s="16"/>
      <c r="F163" s="86">
        <v>78.249230769230763</v>
      </c>
      <c r="G163" s="66">
        <v>0</v>
      </c>
      <c r="H163" s="12"/>
      <c r="I163" s="95">
        <f t="shared" si="14"/>
        <v>0</v>
      </c>
    </row>
    <row r="164" spans="2:9" s="9" customFormat="1" ht="15.6" customHeight="1">
      <c r="B164" s="189"/>
      <c r="C164" s="201"/>
      <c r="D164" s="20" t="s">
        <v>164</v>
      </c>
      <c r="E164" s="16"/>
      <c r="F164" s="86">
        <v>156.49846153846153</v>
      </c>
      <c r="G164" s="66">
        <v>0</v>
      </c>
      <c r="H164" s="12"/>
      <c r="I164" s="95">
        <f t="shared" si="14"/>
        <v>0</v>
      </c>
    </row>
    <row r="165" spans="2:9" s="9" customFormat="1" ht="14.4" customHeight="1">
      <c r="B165" s="189"/>
      <c r="C165" s="202"/>
      <c r="D165" s="20" t="s">
        <v>165</v>
      </c>
      <c r="E165" s="16"/>
      <c r="F165" s="86">
        <v>234.75846153846157</v>
      </c>
      <c r="G165" s="66">
        <v>0</v>
      </c>
      <c r="H165" s="12"/>
      <c r="I165" s="95">
        <f t="shared" si="14"/>
        <v>0</v>
      </c>
    </row>
    <row r="166" spans="2:9" s="9" customFormat="1" ht="14.4" customHeight="1">
      <c r="B166" s="189"/>
      <c r="C166" s="19">
        <v>1505</v>
      </c>
      <c r="D166" s="20" t="s">
        <v>166</v>
      </c>
      <c r="E166" s="16"/>
      <c r="F166" s="86">
        <v>672.81846153846152</v>
      </c>
      <c r="G166" s="66">
        <v>0</v>
      </c>
      <c r="H166" s="12"/>
      <c r="I166" s="95">
        <f t="shared" si="14"/>
        <v>0</v>
      </c>
    </row>
    <row r="167" spans="2:9" s="9" customFormat="1" ht="14.4" customHeight="1">
      <c r="B167" s="189"/>
      <c r="C167" s="19">
        <v>1536</v>
      </c>
      <c r="D167" s="20" t="s">
        <v>167</v>
      </c>
      <c r="E167" s="16"/>
      <c r="F167" s="86">
        <v>788.57692307692309</v>
      </c>
      <c r="G167" s="66">
        <v>0</v>
      </c>
      <c r="H167" s="12"/>
      <c r="I167" s="95">
        <f t="shared" si="14"/>
        <v>0</v>
      </c>
    </row>
    <row r="168" spans="2:9" s="9" customFormat="1" ht="14.4" customHeight="1" thickBot="1">
      <c r="B168" s="189"/>
      <c r="C168" s="19">
        <v>1301</v>
      </c>
      <c r="D168" s="20" t="s">
        <v>168</v>
      </c>
      <c r="E168" s="16"/>
      <c r="F168" s="88">
        <v>62.563199999999995</v>
      </c>
      <c r="G168" s="66">
        <v>0</v>
      </c>
      <c r="H168" s="12"/>
      <c r="I168" s="95">
        <f t="shared" si="14"/>
        <v>0</v>
      </c>
    </row>
    <row r="169" spans="2:9" s="9" customFormat="1" ht="14.4" customHeight="1">
      <c r="B169" s="10" t="s">
        <v>6</v>
      </c>
      <c r="C169" s="10" t="s">
        <v>7</v>
      </c>
      <c r="D169" s="21" t="s">
        <v>232</v>
      </c>
      <c r="E169" s="16"/>
      <c r="F169" s="60" t="s">
        <v>9</v>
      </c>
      <c r="G169" s="59" t="s">
        <v>141</v>
      </c>
      <c r="H169" s="12"/>
      <c r="I169" s="12" t="s">
        <v>143</v>
      </c>
    </row>
    <row r="170" spans="2:9" s="9" customFormat="1" ht="14.4" customHeight="1">
      <c r="B170" s="192" t="s">
        <v>216</v>
      </c>
      <c r="C170" s="19">
        <v>1212</v>
      </c>
      <c r="D170" s="20" t="s">
        <v>285</v>
      </c>
      <c r="E170" s="16"/>
      <c r="F170" s="101">
        <v>0.01</v>
      </c>
      <c r="G170" s="66">
        <v>0</v>
      </c>
      <c r="H170" s="12"/>
      <c r="I170" s="95">
        <f>SUM(F170*G170)</f>
        <v>0</v>
      </c>
    </row>
    <row r="171" spans="2:9" s="9" customFormat="1" ht="14.4" customHeight="1">
      <c r="B171" s="192"/>
      <c r="C171" s="19">
        <v>1223</v>
      </c>
      <c r="D171" s="20" t="s">
        <v>286</v>
      </c>
      <c r="E171" s="16"/>
      <c r="F171" s="101">
        <v>0.01</v>
      </c>
      <c r="G171" s="66">
        <v>0</v>
      </c>
      <c r="H171" s="12"/>
      <c r="I171" s="95">
        <f>SUM(F171*G171)</f>
        <v>0</v>
      </c>
    </row>
    <row r="172" spans="2:9" s="9" customFormat="1" ht="14.4" customHeight="1">
      <c r="B172" s="192"/>
      <c r="C172" s="19">
        <v>1537</v>
      </c>
      <c r="D172" s="20" t="s">
        <v>169</v>
      </c>
      <c r="E172" s="16"/>
      <c r="F172" s="101">
        <v>0.01</v>
      </c>
      <c r="G172" s="66">
        <v>0</v>
      </c>
      <c r="H172" s="12"/>
      <c r="I172" s="95">
        <f>SUM(F172*G172)</f>
        <v>0</v>
      </c>
    </row>
    <row r="173" spans="2:9" s="9" customFormat="1" ht="14.4" customHeight="1">
      <c r="B173" s="10" t="s">
        <v>6</v>
      </c>
      <c r="C173" s="10" t="s">
        <v>7</v>
      </c>
      <c r="D173" s="21" t="s">
        <v>232</v>
      </c>
      <c r="E173" s="16"/>
      <c r="F173" s="60" t="s">
        <v>9</v>
      </c>
      <c r="G173" s="59" t="s">
        <v>141</v>
      </c>
      <c r="H173" s="12"/>
      <c r="I173" s="12" t="s">
        <v>143</v>
      </c>
    </row>
    <row r="174" spans="2:9" s="9" customFormat="1" ht="14.4" customHeight="1">
      <c r="B174" s="196"/>
      <c r="C174" s="19">
        <v>1503</v>
      </c>
      <c r="D174" s="20" t="s">
        <v>170</v>
      </c>
      <c r="E174" s="16"/>
      <c r="F174" s="86">
        <v>1690.9738461538464</v>
      </c>
      <c r="G174" s="66">
        <v>0</v>
      </c>
      <c r="H174" s="12"/>
      <c r="I174" s="95">
        <f t="shared" ref="I174:I195" si="15">SUM(F174*G174)</f>
        <v>0</v>
      </c>
    </row>
    <row r="175" spans="2:9" s="9" customFormat="1" ht="14.4" customHeight="1">
      <c r="B175" s="196"/>
      <c r="C175" s="19">
        <v>1508</v>
      </c>
      <c r="D175" s="20" t="s">
        <v>171</v>
      </c>
      <c r="E175" s="16"/>
      <c r="F175" s="86">
        <v>900</v>
      </c>
      <c r="G175" s="66">
        <v>0</v>
      </c>
      <c r="H175" s="12"/>
      <c r="I175" s="95">
        <f t="shared" si="15"/>
        <v>0</v>
      </c>
    </row>
    <row r="176" spans="2:9" s="9" customFormat="1" ht="15.6" customHeight="1">
      <c r="B176" s="196"/>
      <c r="C176" s="19">
        <v>1509</v>
      </c>
      <c r="D176" s="20" t="s">
        <v>375</v>
      </c>
      <c r="E176" s="16"/>
      <c r="F176" s="86">
        <v>900</v>
      </c>
      <c r="G176" s="66">
        <v>0</v>
      </c>
      <c r="H176" s="12"/>
      <c r="I176" s="95">
        <f t="shared" si="15"/>
        <v>0</v>
      </c>
    </row>
    <row r="177" spans="2:9" s="9" customFormat="1" ht="14.4" customHeight="1">
      <c r="B177" s="196"/>
      <c r="C177" s="19">
        <v>1510</v>
      </c>
      <c r="D177" s="20" t="s">
        <v>172</v>
      </c>
      <c r="E177" s="16"/>
      <c r="F177" s="86">
        <v>900</v>
      </c>
      <c r="G177" s="66">
        <v>0</v>
      </c>
      <c r="H177" s="12"/>
      <c r="I177" s="95">
        <f t="shared" si="15"/>
        <v>0</v>
      </c>
    </row>
    <row r="178" spans="2:9" s="9" customFormat="1" ht="14.4" customHeight="1">
      <c r="B178" s="196"/>
      <c r="C178" s="19">
        <v>1511</v>
      </c>
      <c r="D178" s="20" t="s">
        <v>173</v>
      </c>
      <c r="E178" s="16"/>
      <c r="F178" s="86">
        <v>900</v>
      </c>
      <c r="G178" s="66">
        <v>0</v>
      </c>
      <c r="H178" s="12"/>
      <c r="I178" s="95">
        <f t="shared" si="15"/>
        <v>0</v>
      </c>
    </row>
    <row r="179" spans="2:9" s="9" customFormat="1" ht="14.4" customHeight="1">
      <c r="B179" s="196"/>
      <c r="C179" s="19">
        <v>1512</v>
      </c>
      <c r="D179" s="20" t="s">
        <v>174</v>
      </c>
      <c r="E179" s="16"/>
      <c r="F179" s="86">
        <v>900</v>
      </c>
      <c r="G179" s="66">
        <v>0</v>
      </c>
      <c r="H179" s="12"/>
      <c r="I179" s="95">
        <f t="shared" si="15"/>
        <v>0</v>
      </c>
    </row>
    <row r="180" spans="2:9" s="9" customFormat="1" ht="14.4" customHeight="1">
      <c r="B180" s="196"/>
      <c r="C180" s="19">
        <v>1513</v>
      </c>
      <c r="D180" s="20" t="s">
        <v>175</v>
      </c>
      <c r="E180" s="16"/>
      <c r="F180" s="86">
        <v>900</v>
      </c>
      <c r="G180" s="66">
        <v>0</v>
      </c>
      <c r="H180" s="12"/>
      <c r="I180" s="95">
        <f t="shared" si="15"/>
        <v>0</v>
      </c>
    </row>
    <row r="181" spans="2:9" s="9" customFormat="1" ht="14.4" customHeight="1">
      <c r="B181" s="196"/>
      <c r="C181" s="19">
        <v>1514</v>
      </c>
      <c r="D181" s="20" t="s">
        <v>176</v>
      </c>
      <c r="E181" s="16"/>
      <c r="F181" s="86">
        <v>900</v>
      </c>
      <c r="G181" s="66">
        <v>0</v>
      </c>
      <c r="H181" s="12"/>
      <c r="I181" s="95">
        <f t="shared" si="15"/>
        <v>0</v>
      </c>
    </row>
    <row r="182" spans="2:9" s="9" customFormat="1" ht="15.6" customHeight="1">
      <c r="B182" s="196"/>
      <c r="C182" s="19">
        <v>1515</v>
      </c>
      <c r="D182" s="20" t="s">
        <v>177</v>
      </c>
      <c r="E182" s="16"/>
      <c r="F182" s="86">
        <v>900</v>
      </c>
      <c r="G182" s="66">
        <v>0</v>
      </c>
      <c r="H182" s="12"/>
      <c r="I182" s="95">
        <f t="shared" si="15"/>
        <v>0</v>
      </c>
    </row>
    <row r="183" spans="2:9" s="9" customFormat="1" ht="15.6" customHeight="1">
      <c r="B183" s="196"/>
      <c r="C183" s="19">
        <v>1518</v>
      </c>
      <c r="D183" s="20" t="s">
        <v>448</v>
      </c>
      <c r="E183" s="16"/>
      <c r="F183" s="86">
        <v>900</v>
      </c>
      <c r="G183" s="66">
        <v>0</v>
      </c>
      <c r="H183" s="12"/>
      <c r="I183" s="95">
        <f t="shared" si="15"/>
        <v>0</v>
      </c>
    </row>
    <row r="184" spans="2:9" s="9" customFormat="1" ht="14.4" customHeight="1">
      <c r="B184" s="196"/>
      <c r="C184" s="19">
        <v>1528</v>
      </c>
      <c r="D184" s="20" t="s">
        <v>178</v>
      </c>
      <c r="E184" s="16"/>
      <c r="F184" s="86">
        <v>900</v>
      </c>
      <c r="G184" s="66">
        <v>0</v>
      </c>
      <c r="H184" s="12"/>
      <c r="I184" s="95">
        <f t="shared" si="15"/>
        <v>0</v>
      </c>
    </row>
    <row r="185" spans="2:9" s="9" customFormat="1" ht="14.4" customHeight="1">
      <c r="B185" s="196"/>
      <c r="C185" s="19">
        <v>1532</v>
      </c>
      <c r="D185" s="20" t="s">
        <v>179</v>
      </c>
      <c r="E185" s="16"/>
      <c r="F185" s="86">
        <v>1000</v>
      </c>
      <c r="G185" s="66">
        <v>0</v>
      </c>
      <c r="H185" s="12"/>
      <c r="I185" s="95">
        <f t="shared" si="15"/>
        <v>0</v>
      </c>
    </row>
    <row r="186" spans="2:9" s="9" customFormat="1" ht="14.4" customHeight="1">
      <c r="B186" s="196"/>
      <c r="C186" s="19">
        <v>1533</v>
      </c>
      <c r="D186" s="20" t="s">
        <v>180</v>
      </c>
      <c r="E186" s="16"/>
      <c r="F186" s="86">
        <v>900</v>
      </c>
      <c r="G186" s="66">
        <v>0</v>
      </c>
      <c r="H186" s="12"/>
      <c r="I186" s="95">
        <f t="shared" si="15"/>
        <v>0</v>
      </c>
    </row>
    <row r="187" spans="2:9" s="9" customFormat="1" ht="15.6" customHeight="1">
      <c r="B187" s="196"/>
      <c r="C187" s="19">
        <v>1534</v>
      </c>
      <c r="D187" s="20" t="s">
        <v>181</v>
      </c>
      <c r="E187" s="16"/>
      <c r="F187" s="86">
        <v>900</v>
      </c>
      <c r="G187" s="66">
        <v>0</v>
      </c>
      <c r="H187" s="12"/>
      <c r="I187" s="95">
        <f t="shared" si="15"/>
        <v>0</v>
      </c>
    </row>
    <row r="188" spans="2:9" s="9" customFormat="1" ht="14.4" customHeight="1">
      <c r="B188" s="196"/>
      <c r="C188" s="19">
        <v>1535</v>
      </c>
      <c r="D188" s="20" t="s">
        <v>182</v>
      </c>
      <c r="E188" s="16"/>
      <c r="F188" s="86">
        <v>900</v>
      </c>
      <c r="G188" s="66">
        <v>0</v>
      </c>
      <c r="H188" s="12"/>
      <c r="I188" s="95">
        <f t="shared" si="15"/>
        <v>0</v>
      </c>
    </row>
    <row r="189" spans="2:9" s="9" customFormat="1" ht="14.4" customHeight="1">
      <c r="B189" s="196"/>
      <c r="C189" s="19">
        <v>1539</v>
      </c>
      <c r="D189" s="20" t="s">
        <v>183</v>
      </c>
      <c r="E189" s="16"/>
      <c r="F189" s="86">
        <v>900</v>
      </c>
      <c r="G189" s="66">
        <v>0</v>
      </c>
      <c r="H189" s="12"/>
      <c r="I189" s="95">
        <f t="shared" si="15"/>
        <v>0</v>
      </c>
    </row>
    <row r="190" spans="2:9" s="9" customFormat="1" ht="15.6" customHeight="1">
      <c r="B190" s="196"/>
      <c r="C190" s="19">
        <v>1541</v>
      </c>
      <c r="D190" s="20" t="s">
        <v>376</v>
      </c>
      <c r="E190" s="16"/>
      <c r="F190" s="86">
        <v>900</v>
      </c>
      <c r="G190" s="66">
        <v>0</v>
      </c>
      <c r="H190" s="12"/>
      <c r="I190" s="95">
        <f t="shared" si="15"/>
        <v>0</v>
      </c>
    </row>
    <row r="191" spans="2:9" s="9" customFormat="1" ht="14.4" customHeight="1">
      <c r="B191" s="196"/>
      <c r="C191" s="19">
        <v>1542</v>
      </c>
      <c r="D191" s="20" t="s">
        <v>417</v>
      </c>
      <c r="E191" s="16"/>
      <c r="F191" s="86">
        <v>900</v>
      </c>
      <c r="G191" s="66">
        <v>0</v>
      </c>
      <c r="H191" s="12"/>
      <c r="I191" s="95">
        <f t="shared" si="15"/>
        <v>0</v>
      </c>
    </row>
    <row r="192" spans="2:9" s="9" customFormat="1" ht="14.4" customHeight="1">
      <c r="B192" s="196"/>
      <c r="C192" s="19">
        <v>1543</v>
      </c>
      <c r="D192" s="20" t="s">
        <v>434</v>
      </c>
      <c r="E192" s="16"/>
      <c r="F192" s="86">
        <v>900</v>
      </c>
      <c r="G192" s="66">
        <v>0</v>
      </c>
      <c r="H192" s="12"/>
      <c r="I192" s="95">
        <f t="shared" si="15"/>
        <v>0</v>
      </c>
    </row>
    <row r="193" spans="2:9" s="9" customFormat="1" ht="14.4" customHeight="1">
      <c r="B193" s="196"/>
      <c r="C193" s="19">
        <v>1602</v>
      </c>
      <c r="D193" s="20" t="s">
        <v>433</v>
      </c>
      <c r="E193" s="16"/>
      <c r="F193" s="86">
        <v>17.392307692307689</v>
      </c>
      <c r="G193" s="66">
        <v>0</v>
      </c>
      <c r="H193" s="12"/>
      <c r="I193" s="95">
        <f t="shared" si="15"/>
        <v>0</v>
      </c>
    </row>
    <row r="194" spans="2:9" s="9" customFormat="1" ht="14.4" customHeight="1">
      <c r="B194" s="196"/>
      <c r="C194" s="19">
        <v>7003</v>
      </c>
      <c r="D194" s="20" t="s">
        <v>418</v>
      </c>
      <c r="E194" s="16"/>
      <c r="F194" s="86">
        <v>700</v>
      </c>
      <c r="G194" s="66">
        <v>0</v>
      </c>
      <c r="H194" s="12"/>
      <c r="I194" s="95">
        <f t="shared" si="15"/>
        <v>0</v>
      </c>
    </row>
    <row r="195" spans="2:9" s="9" customFormat="1" ht="15.6" customHeight="1">
      <c r="B195" s="197"/>
      <c r="C195" s="19">
        <v>7009</v>
      </c>
      <c r="D195" s="20" t="s">
        <v>435</v>
      </c>
      <c r="E195" s="16"/>
      <c r="F195" s="86">
        <v>700</v>
      </c>
      <c r="G195" s="66">
        <v>0</v>
      </c>
      <c r="H195" s="12"/>
      <c r="I195" s="95">
        <f t="shared" si="15"/>
        <v>0</v>
      </c>
    </row>
    <row r="196" spans="2:9" s="9" customFormat="1" ht="15.6" customHeight="1">
      <c r="B196" s="10" t="s">
        <v>6</v>
      </c>
      <c r="C196" s="10" t="s">
        <v>7</v>
      </c>
      <c r="D196" s="21" t="s">
        <v>232</v>
      </c>
      <c r="E196" s="16"/>
      <c r="F196" s="60" t="s">
        <v>9</v>
      </c>
      <c r="G196" s="59" t="s">
        <v>141</v>
      </c>
      <c r="H196" s="12"/>
      <c r="I196" s="60" t="s">
        <v>143</v>
      </c>
    </row>
    <row r="197" spans="2:9" s="9" customFormat="1" ht="14.4" customHeight="1">
      <c r="B197" s="195" t="s">
        <v>185</v>
      </c>
      <c r="C197" s="102" t="s">
        <v>186</v>
      </c>
      <c r="D197" s="20" t="s">
        <v>187</v>
      </c>
      <c r="E197" s="16"/>
      <c r="F197" s="86">
        <v>466.4153846153846</v>
      </c>
      <c r="G197" s="66">
        <v>0</v>
      </c>
      <c r="H197" s="12"/>
      <c r="I197" s="95">
        <f t="shared" ref="I197:I205" si="16">SUM(F197*G197)</f>
        <v>0</v>
      </c>
    </row>
    <row r="198" spans="2:9" s="9" customFormat="1" ht="14.4" customHeight="1">
      <c r="B198" s="196"/>
      <c r="C198" s="102" t="s">
        <v>188</v>
      </c>
      <c r="D198" s="20" t="s">
        <v>189</v>
      </c>
      <c r="E198" s="16"/>
      <c r="F198" s="86">
        <v>311.54307692307697</v>
      </c>
      <c r="G198" s="66">
        <v>0</v>
      </c>
      <c r="H198" s="12"/>
      <c r="I198" s="95">
        <f t="shared" si="16"/>
        <v>0</v>
      </c>
    </row>
    <row r="199" spans="2:9" s="9" customFormat="1" ht="15.6" customHeight="1">
      <c r="B199" s="196"/>
      <c r="C199" s="19">
        <v>1608</v>
      </c>
      <c r="D199" s="20" t="s">
        <v>190</v>
      </c>
      <c r="E199" s="16"/>
      <c r="F199" s="86">
        <v>171.45692307692309</v>
      </c>
      <c r="G199" s="66">
        <v>0</v>
      </c>
      <c r="H199" s="12"/>
      <c r="I199" s="95">
        <f t="shared" si="16"/>
        <v>0</v>
      </c>
    </row>
    <row r="200" spans="2:9" s="9" customFormat="1" ht="15.6" customHeight="1">
      <c r="B200" s="196"/>
      <c r="C200" s="19">
        <v>1609</v>
      </c>
      <c r="D200" s="20" t="s">
        <v>191</v>
      </c>
      <c r="E200" s="16"/>
      <c r="F200" s="86">
        <v>186.92153846153843</v>
      </c>
      <c r="G200" s="66">
        <v>0</v>
      </c>
      <c r="H200" s="12"/>
      <c r="I200" s="95">
        <f t="shared" si="16"/>
        <v>0</v>
      </c>
    </row>
    <row r="201" spans="2:9" s="9" customFormat="1" ht="14.4" customHeight="1">
      <c r="B201" s="196"/>
      <c r="C201" s="19">
        <v>1610</v>
      </c>
      <c r="D201" s="20" t="s">
        <v>192</v>
      </c>
      <c r="E201" s="16"/>
      <c r="F201" s="86">
        <v>78.249230769230763</v>
      </c>
      <c r="G201" s="66">
        <v>0</v>
      </c>
      <c r="H201" s="12"/>
      <c r="I201" s="95">
        <f t="shared" si="16"/>
        <v>0</v>
      </c>
    </row>
    <row r="202" spans="2:9" s="9" customFormat="1" ht="14.4" customHeight="1">
      <c r="B202" s="196"/>
      <c r="C202" s="19">
        <v>1611</v>
      </c>
      <c r="D202" s="20" t="s">
        <v>193</v>
      </c>
      <c r="E202" s="16"/>
      <c r="F202" s="86">
        <v>227.00461538461539</v>
      </c>
      <c r="G202" s="66">
        <v>0</v>
      </c>
      <c r="H202" s="12"/>
      <c r="I202" s="95">
        <f t="shared" si="16"/>
        <v>0</v>
      </c>
    </row>
    <row r="203" spans="2:9" s="9" customFormat="1" ht="14.4" customHeight="1">
      <c r="B203" s="196"/>
      <c r="C203" s="19">
        <v>1612</v>
      </c>
      <c r="D203" s="20" t="s">
        <v>194</v>
      </c>
      <c r="E203" s="16"/>
      <c r="F203" s="86">
        <v>156.16461538461539</v>
      </c>
      <c r="G203" s="66">
        <v>0</v>
      </c>
      <c r="H203" s="12"/>
      <c r="I203" s="95">
        <f t="shared" si="16"/>
        <v>0</v>
      </c>
    </row>
    <row r="204" spans="2:9" s="9" customFormat="1" ht="14.4" customHeight="1">
      <c r="B204" s="196"/>
      <c r="C204" s="19">
        <v>1636</v>
      </c>
      <c r="D204" s="20" t="s">
        <v>195</v>
      </c>
      <c r="E204" s="23"/>
      <c r="F204" s="87">
        <v>378.35538461538459</v>
      </c>
      <c r="G204" s="66">
        <v>0</v>
      </c>
      <c r="H204" s="12"/>
      <c r="I204" s="95">
        <f t="shared" si="16"/>
        <v>0</v>
      </c>
    </row>
    <row r="205" spans="2:9" s="9" customFormat="1" ht="14.4" customHeight="1" thickBot="1">
      <c r="B205" s="197"/>
      <c r="C205" s="19">
        <v>1637</v>
      </c>
      <c r="D205" s="20" t="s">
        <v>287</v>
      </c>
      <c r="E205" s="23"/>
      <c r="F205" s="88">
        <v>164.05846153846153</v>
      </c>
      <c r="G205" s="66">
        <v>0</v>
      </c>
      <c r="H205" s="12"/>
      <c r="I205" s="95">
        <f t="shared" si="16"/>
        <v>0</v>
      </c>
    </row>
    <row r="206" spans="2:9" s="9" customFormat="1" ht="14.4" customHeight="1">
      <c r="B206" s="10" t="s">
        <v>6</v>
      </c>
      <c r="C206" s="10" t="s">
        <v>7</v>
      </c>
      <c r="D206" s="21" t="s">
        <v>232</v>
      </c>
      <c r="E206" s="16"/>
      <c r="F206" s="60" t="s">
        <v>9</v>
      </c>
      <c r="G206" s="59" t="s">
        <v>141</v>
      </c>
      <c r="H206" s="12"/>
      <c r="I206" s="12" t="s">
        <v>143</v>
      </c>
    </row>
    <row r="207" spans="2:9" s="9" customFormat="1" ht="14.4" customHeight="1">
      <c r="B207" s="195" t="s">
        <v>280</v>
      </c>
      <c r="C207" s="102" t="s">
        <v>196</v>
      </c>
      <c r="D207" s="20" t="s">
        <v>197</v>
      </c>
      <c r="E207" s="16"/>
      <c r="F207" s="86">
        <v>250</v>
      </c>
      <c r="G207" s="66">
        <v>0</v>
      </c>
      <c r="H207" s="12"/>
      <c r="I207" s="95">
        <f t="shared" ref="I207:I218" si="17">SUM(F207*G207)</f>
        <v>0</v>
      </c>
    </row>
    <row r="208" spans="2:9" s="9" customFormat="1" ht="14.4" customHeight="1">
      <c r="B208" s="196"/>
      <c r="C208" s="102" t="s">
        <v>198</v>
      </c>
      <c r="D208" s="20" t="s">
        <v>88</v>
      </c>
      <c r="E208" s="16"/>
      <c r="F208" s="86">
        <v>250</v>
      </c>
      <c r="G208" s="66">
        <v>0</v>
      </c>
      <c r="H208" s="12"/>
      <c r="I208" s="95">
        <f t="shared" si="17"/>
        <v>0</v>
      </c>
    </row>
    <row r="209" spans="2:9" s="9" customFormat="1" ht="14.4" customHeight="1">
      <c r="B209" s="196"/>
      <c r="C209" s="102" t="s">
        <v>199</v>
      </c>
      <c r="D209" s="20" t="s">
        <v>200</v>
      </c>
      <c r="E209" s="16"/>
      <c r="F209" s="86">
        <v>250</v>
      </c>
      <c r="G209" s="66">
        <v>0</v>
      </c>
      <c r="H209" s="12"/>
      <c r="I209" s="95">
        <f t="shared" si="17"/>
        <v>0</v>
      </c>
    </row>
    <row r="210" spans="2:9" s="9" customFormat="1" ht="14.4" customHeight="1">
      <c r="B210" s="196"/>
      <c r="C210" s="102" t="s">
        <v>201</v>
      </c>
      <c r="D210" s="20" t="s">
        <v>94</v>
      </c>
      <c r="E210" s="16"/>
      <c r="F210" s="86">
        <v>250</v>
      </c>
      <c r="G210" s="66">
        <v>0</v>
      </c>
      <c r="H210" s="12"/>
      <c r="I210" s="95">
        <f t="shared" si="17"/>
        <v>0</v>
      </c>
    </row>
    <row r="211" spans="2:9" s="9" customFormat="1" ht="14.4" customHeight="1">
      <c r="B211" s="196"/>
      <c r="C211" s="102" t="s">
        <v>202</v>
      </c>
      <c r="D211" s="20" t="s">
        <v>203</v>
      </c>
      <c r="E211" s="16"/>
      <c r="F211" s="86">
        <v>250</v>
      </c>
      <c r="G211" s="66">
        <v>0</v>
      </c>
      <c r="H211" s="12"/>
      <c r="I211" s="95">
        <f t="shared" si="17"/>
        <v>0</v>
      </c>
    </row>
    <row r="212" spans="2:9" s="9" customFormat="1" ht="14.4" customHeight="1">
      <c r="B212" s="196"/>
      <c r="C212" s="102" t="s">
        <v>204</v>
      </c>
      <c r="D212" s="20" t="s">
        <v>118</v>
      </c>
      <c r="E212" s="16"/>
      <c r="F212" s="86">
        <v>250</v>
      </c>
      <c r="G212" s="66">
        <v>0</v>
      </c>
      <c r="H212" s="12"/>
      <c r="I212" s="95">
        <f t="shared" si="17"/>
        <v>0</v>
      </c>
    </row>
    <row r="213" spans="2:9" s="9" customFormat="1" ht="14.4" customHeight="1">
      <c r="B213" s="206"/>
      <c r="C213" s="103">
        <v>4001</v>
      </c>
      <c r="D213" s="99" t="s">
        <v>288</v>
      </c>
      <c r="E213" s="16"/>
      <c r="F213" s="86">
        <v>140</v>
      </c>
      <c r="G213" s="66">
        <v>0</v>
      </c>
      <c r="H213" s="12"/>
      <c r="I213" s="95">
        <f t="shared" si="17"/>
        <v>0</v>
      </c>
    </row>
    <row r="214" spans="2:9" s="9" customFormat="1" ht="14.4" customHeight="1">
      <c r="B214" s="206"/>
      <c r="C214" s="103">
        <v>4002</v>
      </c>
      <c r="D214" s="99" t="s">
        <v>289</v>
      </c>
      <c r="E214" s="16"/>
      <c r="F214" s="86">
        <v>140</v>
      </c>
      <c r="G214" s="66">
        <v>0</v>
      </c>
      <c r="H214" s="12"/>
      <c r="I214" s="95">
        <f t="shared" si="17"/>
        <v>0</v>
      </c>
    </row>
    <row r="215" spans="2:9" s="9" customFormat="1" ht="14.4" customHeight="1">
      <c r="B215" s="206"/>
      <c r="C215" s="103">
        <v>4004</v>
      </c>
      <c r="D215" s="99" t="s">
        <v>290</v>
      </c>
      <c r="E215" s="16"/>
      <c r="F215" s="86">
        <v>140</v>
      </c>
      <c r="G215" s="66">
        <v>0</v>
      </c>
      <c r="H215" s="12"/>
      <c r="I215" s="95">
        <f t="shared" si="17"/>
        <v>0</v>
      </c>
    </row>
    <row r="216" spans="2:9" s="9" customFormat="1" ht="14.4" customHeight="1">
      <c r="B216" s="206"/>
      <c r="C216" s="103">
        <v>4006</v>
      </c>
      <c r="D216" s="53" t="s">
        <v>291</v>
      </c>
      <c r="E216" s="16"/>
      <c r="F216" s="86">
        <v>140</v>
      </c>
      <c r="G216" s="66">
        <v>0</v>
      </c>
      <c r="H216" s="12"/>
      <c r="I216" s="95">
        <f t="shared" si="17"/>
        <v>0</v>
      </c>
    </row>
    <row r="217" spans="2:9" s="9" customFormat="1" ht="14.4" customHeight="1">
      <c r="B217" s="206"/>
      <c r="C217" s="103">
        <v>4007</v>
      </c>
      <c r="D217" s="53" t="s">
        <v>292</v>
      </c>
      <c r="E217" s="16"/>
      <c r="F217" s="86">
        <v>140</v>
      </c>
      <c r="G217" s="66">
        <v>0</v>
      </c>
      <c r="H217" s="12"/>
      <c r="I217" s="95">
        <f t="shared" si="17"/>
        <v>0</v>
      </c>
    </row>
    <row r="218" spans="2:9" s="9" customFormat="1" ht="14.4" customHeight="1" thickBot="1">
      <c r="B218" s="207"/>
      <c r="C218" s="103">
        <v>4008</v>
      </c>
      <c r="D218" s="104" t="s">
        <v>293</v>
      </c>
      <c r="E218" s="16"/>
      <c r="F218" s="88">
        <v>140</v>
      </c>
      <c r="G218" s="66">
        <v>0</v>
      </c>
      <c r="H218" s="12"/>
      <c r="I218" s="95">
        <f t="shared" si="17"/>
        <v>0</v>
      </c>
    </row>
    <row r="219" spans="2:9" s="9" customFormat="1" ht="14.4" customHeight="1">
      <c r="B219" s="10" t="s">
        <v>6</v>
      </c>
      <c r="C219" s="52" t="s">
        <v>7</v>
      </c>
      <c r="D219" s="21" t="s">
        <v>232</v>
      </c>
      <c r="E219" s="16"/>
      <c r="F219" s="60" t="s">
        <v>9</v>
      </c>
      <c r="G219" s="59" t="s">
        <v>141</v>
      </c>
      <c r="H219" s="12"/>
      <c r="I219" s="12" t="s">
        <v>143</v>
      </c>
    </row>
    <row r="220" spans="2:9" s="9" customFormat="1" ht="14.4" customHeight="1">
      <c r="B220" s="180" t="s">
        <v>217</v>
      </c>
      <c r="C220" s="19">
        <v>1800</v>
      </c>
      <c r="D220" s="20" t="s">
        <v>184</v>
      </c>
      <c r="E220" s="16"/>
      <c r="F220" s="86">
        <v>2.1</v>
      </c>
      <c r="G220" s="66">
        <v>0</v>
      </c>
      <c r="H220" s="12"/>
      <c r="I220" s="95">
        <f t="shared" ref="I220:I230" si="18">SUM(F220*G220)</f>
        <v>0</v>
      </c>
    </row>
    <row r="221" spans="2:9" s="9" customFormat="1" ht="14.4" customHeight="1">
      <c r="B221" s="181"/>
      <c r="C221" s="102" t="s">
        <v>205</v>
      </c>
      <c r="D221" s="20" t="s">
        <v>206</v>
      </c>
      <c r="E221" s="16"/>
      <c r="F221" s="89">
        <v>31.392307692307693</v>
      </c>
      <c r="G221" s="66">
        <v>0</v>
      </c>
      <c r="H221" s="12"/>
      <c r="I221" s="95">
        <f t="shared" si="18"/>
        <v>0</v>
      </c>
    </row>
    <row r="222" spans="2:9" s="9" customFormat="1" ht="14.4" customHeight="1">
      <c r="B222" s="181"/>
      <c r="C222" s="102" t="s">
        <v>207</v>
      </c>
      <c r="D222" s="20" t="s">
        <v>208</v>
      </c>
      <c r="E222" s="16"/>
      <c r="F222" s="86">
        <v>43.626153846153841</v>
      </c>
      <c r="G222" s="66">
        <v>0</v>
      </c>
      <c r="H222" s="12"/>
      <c r="I222" s="95">
        <f t="shared" si="18"/>
        <v>0</v>
      </c>
    </row>
    <row r="223" spans="2:9" s="9" customFormat="1" ht="14.4" customHeight="1">
      <c r="B223" s="181"/>
      <c r="C223" s="102" t="s">
        <v>209</v>
      </c>
      <c r="D223" s="20" t="s">
        <v>381</v>
      </c>
      <c r="E223" s="16"/>
      <c r="F223" s="86">
        <v>69.709230769230771</v>
      </c>
      <c r="G223" s="66">
        <v>0</v>
      </c>
      <c r="H223" s="12"/>
      <c r="I223" s="95">
        <f t="shared" si="18"/>
        <v>0</v>
      </c>
    </row>
    <row r="224" spans="2:9" s="9" customFormat="1" ht="14.4" customHeight="1">
      <c r="B224" s="181"/>
      <c r="C224" s="102" t="s">
        <v>210</v>
      </c>
      <c r="D224" s="20" t="s">
        <v>380</v>
      </c>
      <c r="E224" s="16"/>
      <c r="F224" s="87">
        <v>54.416923076923084</v>
      </c>
      <c r="G224" s="66">
        <v>0</v>
      </c>
      <c r="H224" s="12"/>
      <c r="I224" s="95">
        <f t="shared" si="18"/>
        <v>0</v>
      </c>
    </row>
    <row r="225" spans="2:9" s="9" customFormat="1" ht="14.4" customHeight="1">
      <c r="B225" s="181"/>
      <c r="C225" s="102" t="s">
        <v>211</v>
      </c>
      <c r="D225" s="20" t="s">
        <v>379</v>
      </c>
      <c r="E225" s="16"/>
      <c r="F225" s="87">
        <v>54.416923076923084</v>
      </c>
      <c r="G225" s="66">
        <v>0</v>
      </c>
      <c r="H225" s="12"/>
      <c r="I225" s="95">
        <f t="shared" si="18"/>
        <v>0</v>
      </c>
    </row>
    <row r="226" spans="2:9" s="9" customFormat="1" ht="14.4" customHeight="1">
      <c r="B226" s="181"/>
      <c r="C226" s="102" t="s">
        <v>212</v>
      </c>
      <c r="D226" s="20" t="s">
        <v>436</v>
      </c>
      <c r="E226" s="16"/>
      <c r="F226" s="87">
        <v>2.5</v>
      </c>
      <c r="G226" s="66">
        <v>0</v>
      </c>
      <c r="H226" s="12"/>
      <c r="I226" s="95">
        <f t="shared" si="18"/>
        <v>0</v>
      </c>
    </row>
    <row r="227" spans="2:9" s="9" customFormat="1" ht="15.6" customHeight="1">
      <c r="B227" s="181"/>
      <c r="C227" s="102" t="s">
        <v>294</v>
      </c>
      <c r="D227" s="98" t="s">
        <v>378</v>
      </c>
      <c r="E227" s="16"/>
      <c r="F227" s="87">
        <v>54.416923076923084</v>
      </c>
      <c r="G227" s="66">
        <v>0</v>
      </c>
      <c r="H227" s="12"/>
      <c r="I227" s="95">
        <f t="shared" si="18"/>
        <v>0</v>
      </c>
    </row>
    <row r="228" spans="2:9" s="9" customFormat="1" ht="15.6" customHeight="1">
      <c r="B228" s="181"/>
      <c r="C228" s="102" t="s">
        <v>295</v>
      </c>
      <c r="D228" s="98" t="s">
        <v>377</v>
      </c>
      <c r="E228" s="16"/>
      <c r="F228" s="87">
        <v>54.416923076923084</v>
      </c>
      <c r="G228" s="66">
        <v>0</v>
      </c>
      <c r="H228" s="12"/>
      <c r="I228" s="95">
        <f t="shared" si="18"/>
        <v>0</v>
      </c>
    </row>
    <row r="229" spans="2:9" s="9" customFormat="1" ht="14.4" customHeight="1">
      <c r="B229" s="181"/>
      <c r="C229" s="102" t="s">
        <v>437</v>
      </c>
      <c r="D229" s="99" t="s">
        <v>439</v>
      </c>
      <c r="E229" s="16"/>
      <c r="F229" s="86">
        <v>3.5</v>
      </c>
      <c r="G229" s="66">
        <v>0</v>
      </c>
      <c r="H229" s="12"/>
      <c r="I229" s="95">
        <f t="shared" si="18"/>
        <v>0</v>
      </c>
    </row>
    <row r="230" spans="2:9" s="9" customFormat="1" ht="14.4" customHeight="1" thickBot="1">
      <c r="B230" s="182"/>
      <c r="C230" s="102" t="s">
        <v>438</v>
      </c>
      <c r="D230" s="105" t="s">
        <v>440</v>
      </c>
      <c r="E230" s="16"/>
      <c r="F230" s="88">
        <v>54.416923076923084</v>
      </c>
      <c r="G230" s="66">
        <v>0</v>
      </c>
      <c r="H230" s="12"/>
      <c r="I230" s="95">
        <f t="shared" si="18"/>
        <v>0</v>
      </c>
    </row>
    <row r="231" spans="2:9" s="9" customFormat="1" ht="14.4" customHeight="1">
      <c r="B231" s="10" t="s">
        <v>6</v>
      </c>
      <c r="C231" s="10" t="s">
        <v>7</v>
      </c>
      <c r="D231" s="21" t="s">
        <v>232</v>
      </c>
      <c r="E231" s="16"/>
      <c r="F231" s="94" t="s">
        <v>9</v>
      </c>
      <c r="G231" s="59" t="s">
        <v>141</v>
      </c>
      <c r="H231" s="12"/>
      <c r="I231" s="12" t="s">
        <v>143</v>
      </c>
    </row>
    <row r="232" spans="2:9" s="9" customFormat="1" ht="14.4" customHeight="1">
      <c r="B232" s="187" t="s">
        <v>213</v>
      </c>
      <c r="C232" s="102" t="s">
        <v>449</v>
      </c>
      <c r="D232" s="20" t="s">
        <v>464</v>
      </c>
      <c r="E232" s="16"/>
      <c r="F232" s="86">
        <v>70</v>
      </c>
      <c r="G232" s="66">
        <v>0</v>
      </c>
      <c r="H232" s="12"/>
      <c r="I232" s="95">
        <f t="shared" ref="I232:I244" si="19">SUM(F232*G232)</f>
        <v>0</v>
      </c>
    </row>
    <row r="233" spans="2:9" s="9" customFormat="1" ht="14.4" customHeight="1">
      <c r="B233" s="187"/>
      <c r="C233" s="102" t="s">
        <v>463</v>
      </c>
      <c r="D233" s="20" t="s">
        <v>465</v>
      </c>
      <c r="E233" s="16"/>
      <c r="F233" s="86">
        <v>70</v>
      </c>
      <c r="G233" s="66">
        <v>0</v>
      </c>
      <c r="H233" s="12"/>
      <c r="I233" s="95">
        <f t="shared" si="19"/>
        <v>0</v>
      </c>
    </row>
    <row r="234" spans="2:9" s="9" customFormat="1" ht="14.4" customHeight="1">
      <c r="B234" s="187"/>
      <c r="C234" s="102" t="s">
        <v>456</v>
      </c>
      <c r="D234" s="20" t="s">
        <v>466</v>
      </c>
      <c r="E234" s="16"/>
      <c r="F234" s="86">
        <v>400</v>
      </c>
      <c r="G234" s="66">
        <v>0</v>
      </c>
      <c r="H234" s="12"/>
      <c r="I234" s="95">
        <f t="shared" si="19"/>
        <v>0</v>
      </c>
    </row>
    <row r="235" spans="2:9" s="9" customFormat="1" ht="14.4" customHeight="1">
      <c r="B235" s="187"/>
      <c r="C235" s="102" t="s">
        <v>474</v>
      </c>
      <c r="D235" s="20" t="s">
        <v>475</v>
      </c>
      <c r="E235" s="16"/>
      <c r="F235" s="86">
        <v>180</v>
      </c>
      <c r="G235" s="66">
        <v>0</v>
      </c>
      <c r="H235" s="12"/>
      <c r="I235" s="95">
        <f t="shared" ref="I235" si="20">SUM(F235*G235)</f>
        <v>0</v>
      </c>
    </row>
    <row r="236" spans="2:9" s="9" customFormat="1" ht="14.4" customHeight="1">
      <c r="B236" s="187"/>
      <c r="C236" s="102" t="s">
        <v>467</v>
      </c>
      <c r="D236" s="20" t="s">
        <v>468</v>
      </c>
      <c r="E236" s="16"/>
      <c r="F236" s="89">
        <v>488.96</v>
      </c>
      <c r="G236" s="66">
        <v>0</v>
      </c>
      <c r="H236" s="12"/>
      <c r="I236" s="95">
        <f t="shared" si="19"/>
        <v>0</v>
      </c>
    </row>
    <row r="237" spans="2:9" s="9" customFormat="1" ht="14.4" customHeight="1">
      <c r="B237" s="187"/>
      <c r="C237" s="19">
        <v>6034</v>
      </c>
      <c r="D237" s="20" t="s">
        <v>214</v>
      </c>
      <c r="E237" s="16"/>
      <c r="F237" s="86">
        <v>80.66</v>
      </c>
      <c r="G237" s="66">
        <v>0</v>
      </c>
      <c r="H237" s="12"/>
      <c r="I237" s="95">
        <f t="shared" si="19"/>
        <v>0</v>
      </c>
    </row>
    <row r="238" spans="2:9" s="9" customFormat="1" ht="14.4" customHeight="1">
      <c r="B238" s="187"/>
      <c r="C238" s="19">
        <v>6051</v>
      </c>
      <c r="D238" s="20" t="s">
        <v>469</v>
      </c>
      <c r="E238" s="16"/>
      <c r="F238" s="86">
        <v>120</v>
      </c>
      <c r="G238" s="66">
        <v>0</v>
      </c>
      <c r="H238" s="12"/>
      <c r="I238" s="95">
        <f t="shared" si="19"/>
        <v>0</v>
      </c>
    </row>
    <row r="239" spans="2:9" s="9" customFormat="1" ht="15.6" customHeight="1">
      <c r="B239" s="187"/>
      <c r="C239" s="19">
        <v>6052</v>
      </c>
      <c r="D239" s="20" t="s">
        <v>473</v>
      </c>
      <c r="E239" s="16"/>
      <c r="F239" s="86">
        <v>550</v>
      </c>
      <c r="G239" s="66">
        <v>0</v>
      </c>
      <c r="H239" s="12"/>
      <c r="I239" s="95">
        <f t="shared" si="19"/>
        <v>0</v>
      </c>
    </row>
    <row r="240" spans="2:9" s="9" customFormat="1" ht="15.6" customHeight="1">
      <c r="B240" s="187"/>
      <c r="C240" s="19">
        <v>6050</v>
      </c>
      <c r="D240" s="20" t="s">
        <v>470</v>
      </c>
      <c r="E240" s="16"/>
      <c r="F240" s="86">
        <v>140</v>
      </c>
      <c r="G240" s="66">
        <v>0</v>
      </c>
      <c r="H240" s="12"/>
      <c r="I240" s="95">
        <f t="shared" si="19"/>
        <v>0</v>
      </c>
    </row>
    <row r="241" spans="2:16" s="9" customFormat="1" ht="14.4" customHeight="1">
      <c r="B241" s="187"/>
      <c r="C241" s="19">
        <v>6057</v>
      </c>
      <c r="D241" s="20" t="s">
        <v>471</v>
      </c>
      <c r="E241" s="16"/>
      <c r="F241" s="86">
        <v>250</v>
      </c>
      <c r="G241" s="66">
        <v>0</v>
      </c>
      <c r="H241" s="12"/>
      <c r="I241" s="95">
        <f t="shared" si="19"/>
        <v>0</v>
      </c>
    </row>
    <row r="242" spans="2:16" s="9" customFormat="1" ht="14.4" customHeight="1">
      <c r="B242" s="187"/>
      <c r="C242" s="102" t="s">
        <v>450</v>
      </c>
      <c r="D242" s="20" t="s">
        <v>419</v>
      </c>
      <c r="E242" s="16"/>
      <c r="F242" s="86">
        <v>51.85</v>
      </c>
      <c r="G242" s="66">
        <v>0</v>
      </c>
      <c r="H242" s="12"/>
      <c r="I242" s="95">
        <f t="shared" si="19"/>
        <v>0</v>
      </c>
    </row>
    <row r="243" spans="2:16" s="9" customFormat="1" ht="14.4" customHeight="1">
      <c r="B243" s="187"/>
      <c r="C243" s="19">
        <v>6019</v>
      </c>
      <c r="D243" s="20" t="s">
        <v>472</v>
      </c>
      <c r="E243" s="16"/>
      <c r="F243" s="86">
        <v>10</v>
      </c>
      <c r="G243" s="66">
        <v>0</v>
      </c>
      <c r="H243" s="12"/>
      <c r="I243" s="95">
        <f t="shared" si="19"/>
        <v>0</v>
      </c>
    </row>
    <row r="244" spans="2:16" s="9" customFormat="1" ht="14.4" customHeight="1" thickBot="1">
      <c r="B244" s="187"/>
      <c r="C244" s="19">
        <v>9087</v>
      </c>
      <c r="D244" s="20" t="s">
        <v>382</v>
      </c>
      <c r="E244" s="16"/>
      <c r="F244" s="88">
        <v>488.96</v>
      </c>
      <c r="G244" s="66">
        <v>0</v>
      </c>
      <c r="H244" s="12"/>
      <c r="I244" s="95">
        <f t="shared" si="19"/>
        <v>0</v>
      </c>
    </row>
    <row r="245" spans="2:16" s="9" customFormat="1" ht="14.4" customHeight="1">
      <c r="B245" s="92"/>
      <c r="C245" s="92"/>
      <c r="D245" s="92"/>
      <c r="E245" s="92"/>
      <c r="F245" s="92"/>
      <c r="G245" s="92"/>
      <c r="H245" s="92"/>
      <c r="I245" s="92"/>
    </row>
    <row r="246" spans="2:16" s="9" customFormat="1" ht="15.6" customHeight="1">
      <c r="B246" s="90"/>
      <c r="C246" s="90"/>
      <c r="D246" s="90"/>
      <c r="E246" s="90"/>
      <c r="F246" s="90"/>
      <c r="G246" s="90"/>
      <c r="H246" s="90"/>
      <c r="I246" s="90"/>
      <c r="K246" s="117" t="s">
        <v>350</v>
      </c>
      <c r="L246" s="121"/>
      <c r="M246" s="120"/>
      <c r="N246" s="115"/>
      <c r="O246" s="50"/>
      <c r="P246" s="119"/>
    </row>
    <row r="247" spans="2:16" s="9" customFormat="1" ht="15.6" customHeight="1">
      <c r="B247" s="90"/>
      <c r="C247" s="90"/>
      <c r="D247" s="90"/>
      <c r="E247" s="90"/>
      <c r="F247" s="90"/>
      <c r="G247" s="90"/>
      <c r="H247" s="90"/>
      <c r="I247" s="90"/>
      <c r="K247" s="117" t="s">
        <v>351</v>
      </c>
      <c r="L247" s="121"/>
      <c r="M247" s="120"/>
      <c r="N247" s="115"/>
      <c r="O247" s="50"/>
      <c r="P247" s="119"/>
    </row>
    <row r="248" spans="2:16" s="9" customFormat="1" ht="15.6" customHeight="1">
      <c r="B248" s="90"/>
      <c r="C248" s="90"/>
      <c r="D248" s="90"/>
      <c r="E248" s="90"/>
      <c r="F248" s="90"/>
      <c r="G248" s="90"/>
      <c r="H248" s="90"/>
      <c r="I248" s="90"/>
      <c r="K248" s="117"/>
      <c r="L248" s="121"/>
      <c r="M248" s="120"/>
      <c r="N248" s="115"/>
      <c r="O248" s="50"/>
      <c r="P248" s="119"/>
    </row>
    <row r="249" spans="2:16" s="9" customFormat="1" ht="16.2" thickBot="1">
      <c r="B249" s="55"/>
      <c r="C249" s="44"/>
      <c r="D249" s="41"/>
      <c r="E249" s="45"/>
      <c r="F249" s="50"/>
      <c r="G249" s="43"/>
      <c r="H249" s="8"/>
      <c r="I249" s="42"/>
      <c r="K249" s="117" t="s">
        <v>222</v>
      </c>
      <c r="L249" s="117" t="s">
        <v>349</v>
      </c>
      <c r="M249" s="116"/>
      <c r="N249" s="116" t="s">
        <v>476</v>
      </c>
      <c r="O249" s="114"/>
      <c r="P249" s="114"/>
    </row>
    <row r="250" spans="2:16" s="9" customFormat="1" ht="15.6" customHeight="1">
      <c r="B250"/>
      <c r="C250"/>
      <c r="D250"/>
      <c r="E250"/>
      <c r="F250" s="22"/>
      <c r="G250" s="170" t="s">
        <v>221</v>
      </c>
      <c r="H250" s="171"/>
      <c r="I250" s="67">
        <f>SUM(I23:I140)</f>
        <v>0</v>
      </c>
      <c r="K250" s="106" t="s">
        <v>227</v>
      </c>
      <c r="L250" s="307">
        <v>600</v>
      </c>
      <c r="M250"/>
      <c r="N250"/>
      <c r="O250"/>
      <c r="P250"/>
    </row>
    <row r="251" spans="2:16" s="9" customFormat="1">
      <c r="B251"/>
      <c r="C251"/>
      <c r="D251"/>
      <c r="E251"/>
      <c r="F251" s="22"/>
      <c r="G251" s="25" t="s">
        <v>233</v>
      </c>
      <c r="H251" s="172"/>
      <c r="I251" s="62">
        <f>SUM(I145:I244)</f>
        <v>0</v>
      </c>
      <c r="K251" s="106" t="s">
        <v>224</v>
      </c>
      <c r="L251" s="307">
        <v>600</v>
      </c>
      <c r="M251"/>
      <c r="N251"/>
      <c r="O251"/>
      <c r="P251"/>
    </row>
    <row r="252" spans="2:16" s="9" customFormat="1" ht="15" thickBot="1">
      <c r="B252"/>
      <c r="C252"/>
      <c r="D252"/>
      <c r="E252"/>
      <c r="F252" s="22"/>
      <c r="G252" s="25" t="s">
        <v>222</v>
      </c>
      <c r="H252" s="173"/>
      <c r="I252" s="68">
        <f>-SUM(I250)*15/85+I250+I251</f>
        <v>0</v>
      </c>
      <c r="K252" s="106" t="s">
        <v>226</v>
      </c>
      <c r="L252" s="307">
        <v>0</v>
      </c>
      <c r="M252"/>
      <c r="N252"/>
      <c r="O252"/>
      <c r="P252"/>
    </row>
    <row r="253" spans="2:16" s="9" customFormat="1" ht="15" thickBot="1">
      <c r="B253"/>
      <c r="C253"/>
      <c r="D253"/>
      <c r="E253"/>
      <c r="F253" s="22"/>
      <c r="G253" s="25" t="s">
        <v>223</v>
      </c>
      <c r="H253" s="77"/>
      <c r="I253" s="63">
        <v>0</v>
      </c>
      <c r="K253" s="110" t="s">
        <v>225</v>
      </c>
      <c r="L253" s="307">
        <v>0</v>
      </c>
      <c r="M253"/>
      <c r="N253"/>
      <c r="O253"/>
      <c r="P253"/>
    </row>
    <row r="254" spans="2:16" s="9" customFormat="1" ht="15.6" customHeight="1">
      <c r="B254"/>
      <c r="C254"/>
      <c r="D254"/>
      <c r="E254"/>
      <c r="F254" s="22"/>
      <c r="G254" s="25" t="s">
        <v>155</v>
      </c>
      <c r="H254" s="174"/>
      <c r="I254" s="68">
        <f>SUM(I250,I251,I253)*100/115</f>
        <v>0</v>
      </c>
      <c r="K254" t="s">
        <v>301</v>
      </c>
      <c r="L254" s="307">
        <v>180</v>
      </c>
      <c r="M254"/>
      <c r="N254"/>
      <c r="O254"/>
      <c r="P254"/>
    </row>
    <row r="255" spans="2:16" s="9" customFormat="1">
      <c r="B255"/>
      <c r="C255"/>
      <c r="D255"/>
      <c r="E255"/>
      <c r="F255" s="22"/>
      <c r="G255" s="25" t="s">
        <v>387</v>
      </c>
      <c r="H255" s="172"/>
      <c r="I255" s="68">
        <f>SUM(I254)*15/100</f>
        <v>0</v>
      </c>
      <c r="K255" s="106" t="s">
        <v>300</v>
      </c>
      <c r="L255" s="307">
        <v>240</v>
      </c>
      <c r="M255"/>
      <c r="N255"/>
      <c r="O255"/>
      <c r="P255"/>
    </row>
    <row r="256" spans="2:16" s="9" customFormat="1" ht="15" thickBot="1">
      <c r="B256"/>
      <c r="C256"/>
      <c r="D256"/>
      <c r="E256"/>
      <c r="F256" s="22"/>
      <c r="G256" s="166" t="s">
        <v>220</v>
      </c>
      <c r="H256" s="167"/>
      <c r="I256" s="35">
        <f>SUM(H23:H140)</f>
        <v>0</v>
      </c>
      <c r="K256" s="106" t="s">
        <v>302</v>
      </c>
      <c r="L256" s="307">
        <v>300</v>
      </c>
      <c r="M256"/>
      <c r="N256"/>
      <c r="O256"/>
      <c r="P256"/>
    </row>
    <row r="257" spans="2:16" s="9" customFormat="1" ht="15" thickBot="1">
      <c r="B257"/>
      <c r="C257"/>
      <c r="D257"/>
      <c r="E257"/>
      <c r="F257" s="22"/>
      <c r="G257" s="3"/>
      <c r="H257" s="24" t="s">
        <v>239</v>
      </c>
      <c r="I257" s="36">
        <f>SUM(I258)/1.2</f>
        <v>0</v>
      </c>
      <c r="K257" t="s">
        <v>303</v>
      </c>
      <c r="L257" s="307">
        <v>360</v>
      </c>
      <c r="M257"/>
      <c r="N257"/>
      <c r="O257"/>
      <c r="P257"/>
    </row>
    <row r="258" spans="2:16" s="9" customFormat="1" ht="15.6" customHeight="1" thickBot="1">
      <c r="B258"/>
      <c r="C258"/>
      <c r="D258"/>
      <c r="E258"/>
      <c r="F258" s="22"/>
      <c r="G258" s="168" t="s">
        <v>240</v>
      </c>
      <c r="H258" s="169"/>
      <c r="I258" s="69">
        <f>SUM(I254:I255)</f>
        <v>0</v>
      </c>
      <c r="K258" s="106" t="s">
        <v>304</v>
      </c>
      <c r="L258" s="307">
        <v>420</v>
      </c>
      <c r="M258"/>
      <c r="N258"/>
      <c r="O258"/>
      <c r="P258"/>
    </row>
    <row r="259" spans="2:16">
      <c r="K259" s="106" t="s">
        <v>305</v>
      </c>
      <c r="L259" s="307">
        <v>480</v>
      </c>
    </row>
    <row r="260" spans="2:16">
      <c r="D260" s="29" t="s">
        <v>243</v>
      </c>
      <c r="E260" s="30" t="s">
        <v>242</v>
      </c>
      <c r="F260" t="s">
        <v>264</v>
      </c>
      <c r="K260" t="s">
        <v>306</v>
      </c>
      <c r="L260" s="307">
        <v>540</v>
      </c>
    </row>
    <row r="261" spans="2:16">
      <c r="D261" s="163"/>
      <c r="E261" s="164"/>
      <c r="F261" t="s">
        <v>265</v>
      </c>
      <c r="K261" s="106" t="s">
        <v>307</v>
      </c>
      <c r="L261" s="307">
        <v>600</v>
      </c>
    </row>
    <row r="262" spans="2:16" ht="14.4" customHeight="1">
      <c r="C262" s="165" t="s">
        <v>247</v>
      </c>
      <c r="D262" s="28" t="s">
        <v>244</v>
      </c>
      <c r="E262" s="34"/>
      <c r="K262" s="106" t="s">
        <v>308</v>
      </c>
      <c r="L262" s="307">
        <v>660</v>
      </c>
    </row>
    <row r="263" spans="2:16">
      <c r="C263" s="165"/>
      <c r="D263" s="28" t="s">
        <v>245</v>
      </c>
      <c r="E263" s="34"/>
      <c r="K263" t="s">
        <v>309</v>
      </c>
      <c r="L263" s="307">
        <v>720</v>
      </c>
    </row>
    <row r="264" spans="2:16">
      <c r="C264" s="165"/>
      <c r="D264" s="28" t="s">
        <v>253</v>
      </c>
      <c r="E264" s="34"/>
      <c r="K264" s="106" t="s">
        <v>310</v>
      </c>
      <c r="L264" s="307">
        <v>780</v>
      </c>
    </row>
    <row r="265" spans="2:16">
      <c r="C265" s="165"/>
      <c r="D265" s="28" t="s">
        <v>246</v>
      </c>
      <c r="E265" s="34"/>
      <c r="K265" s="106" t="s">
        <v>311</v>
      </c>
      <c r="L265" s="307">
        <v>840</v>
      </c>
    </row>
    <row r="266" spans="2:16">
      <c r="C266" s="165"/>
      <c r="D266" s="28" t="s">
        <v>262</v>
      </c>
      <c r="E266" s="34"/>
      <c r="K266" t="s">
        <v>312</v>
      </c>
      <c r="L266" s="307">
        <v>900</v>
      </c>
    </row>
    <row r="267" spans="2:16">
      <c r="K267" s="106" t="s">
        <v>313</v>
      </c>
      <c r="L267" s="307">
        <v>960</v>
      </c>
    </row>
    <row r="268" spans="2:16">
      <c r="K268" s="106" t="s">
        <v>314</v>
      </c>
      <c r="L268" s="307">
        <v>1020</v>
      </c>
    </row>
    <row r="269" spans="2:16">
      <c r="K269" t="s">
        <v>315</v>
      </c>
      <c r="L269" s="307">
        <v>1080</v>
      </c>
    </row>
    <row r="270" spans="2:16">
      <c r="K270" s="106" t="s">
        <v>316</v>
      </c>
      <c r="L270" s="307">
        <v>1140</v>
      </c>
    </row>
    <row r="271" spans="2:16">
      <c r="K271" s="106" t="s">
        <v>317</v>
      </c>
      <c r="L271" s="307">
        <v>1200</v>
      </c>
    </row>
    <row r="272" spans="2:16">
      <c r="K272" t="s">
        <v>318</v>
      </c>
      <c r="L272" s="307">
        <v>1260</v>
      </c>
    </row>
    <row r="273" spans="11:12">
      <c r="K273" s="106" t="s">
        <v>319</v>
      </c>
      <c r="L273" s="307">
        <v>1320</v>
      </c>
    </row>
    <row r="274" spans="11:12">
      <c r="K274" s="106" t="s">
        <v>320</v>
      </c>
      <c r="L274" s="307">
        <v>1380</v>
      </c>
    </row>
    <row r="275" spans="11:12">
      <c r="K275" t="s">
        <v>321</v>
      </c>
      <c r="L275" s="307">
        <v>1440</v>
      </c>
    </row>
    <row r="276" spans="11:12">
      <c r="K276" s="106" t="s">
        <v>322</v>
      </c>
      <c r="L276" s="307">
        <v>1500</v>
      </c>
    </row>
    <row r="277" spans="11:12">
      <c r="K277" s="106" t="s">
        <v>323</v>
      </c>
      <c r="L277" s="307">
        <v>1560</v>
      </c>
    </row>
    <row r="278" spans="11:12">
      <c r="K278" t="s">
        <v>324</v>
      </c>
      <c r="L278" s="307">
        <v>1620</v>
      </c>
    </row>
    <row r="279" spans="11:12">
      <c r="K279" s="106" t="s">
        <v>325</v>
      </c>
      <c r="L279" s="307">
        <v>1680</v>
      </c>
    </row>
    <row r="280" spans="11:12">
      <c r="K280" s="106" t="s">
        <v>326</v>
      </c>
      <c r="L280" s="307">
        <v>1740</v>
      </c>
    </row>
    <row r="281" spans="11:12">
      <c r="K281" t="s">
        <v>327</v>
      </c>
      <c r="L281" s="307">
        <v>1800</v>
      </c>
    </row>
    <row r="282" spans="11:12">
      <c r="K282" s="106" t="s">
        <v>328</v>
      </c>
      <c r="L282" s="307">
        <v>1860</v>
      </c>
    </row>
    <row r="283" spans="11:12">
      <c r="K283" s="106" t="s">
        <v>329</v>
      </c>
      <c r="L283" s="307">
        <v>1920</v>
      </c>
    </row>
    <row r="284" spans="11:12">
      <c r="K284" t="s">
        <v>330</v>
      </c>
      <c r="L284" s="307">
        <v>1980</v>
      </c>
    </row>
    <row r="285" spans="11:12">
      <c r="K285" s="106" t="s">
        <v>331</v>
      </c>
      <c r="L285" s="307">
        <v>2040</v>
      </c>
    </row>
    <row r="286" spans="11:12">
      <c r="K286" t="s">
        <v>332</v>
      </c>
      <c r="L286" s="307">
        <v>2100</v>
      </c>
    </row>
    <row r="287" spans="11:12">
      <c r="K287" s="106" t="s">
        <v>333</v>
      </c>
      <c r="L287" s="307">
        <v>2160</v>
      </c>
    </row>
    <row r="288" spans="11:12">
      <c r="K288" s="106" t="s">
        <v>334</v>
      </c>
      <c r="L288" s="307">
        <v>2220</v>
      </c>
    </row>
    <row r="289" spans="11:12">
      <c r="K289" t="s">
        <v>335</v>
      </c>
      <c r="L289" s="307">
        <v>2280</v>
      </c>
    </row>
    <row r="290" spans="11:12">
      <c r="K290" t="s">
        <v>336</v>
      </c>
      <c r="L290" s="307">
        <v>2340</v>
      </c>
    </row>
    <row r="291" spans="11:12">
      <c r="K291" s="106" t="s">
        <v>337</v>
      </c>
      <c r="L291" s="307">
        <v>2400</v>
      </c>
    </row>
    <row r="292" spans="11:12">
      <c r="K292" s="106" t="s">
        <v>338</v>
      </c>
      <c r="L292" s="307">
        <v>2460</v>
      </c>
    </row>
    <row r="293" spans="11:12">
      <c r="K293" t="s">
        <v>339</v>
      </c>
      <c r="L293" s="307">
        <v>2520</v>
      </c>
    </row>
    <row r="294" spans="11:12">
      <c r="K294" s="106" t="s">
        <v>340</v>
      </c>
      <c r="L294" s="307">
        <v>2580</v>
      </c>
    </row>
    <row r="295" spans="11:12">
      <c r="K295" s="106" t="s">
        <v>341</v>
      </c>
      <c r="L295" s="307">
        <v>2640</v>
      </c>
    </row>
    <row r="296" spans="11:12">
      <c r="K296" t="s">
        <v>342</v>
      </c>
      <c r="L296" s="307">
        <v>2700</v>
      </c>
    </row>
    <row r="297" spans="11:12">
      <c r="K297" s="106" t="s">
        <v>343</v>
      </c>
      <c r="L297" s="307">
        <v>2760</v>
      </c>
    </row>
    <row r="298" spans="11:12">
      <c r="K298" s="106" t="s">
        <v>344</v>
      </c>
      <c r="L298" s="307">
        <v>2820</v>
      </c>
    </row>
    <row r="299" spans="11:12">
      <c r="K299" t="s">
        <v>345</v>
      </c>
      <c r="L299" s="307">
        <v>2880</v>
      </c>
    </row>
    <row r="300" spans="11:12">
      <c r="K300" s="106" t="s">
        <v>346</v>
      </c>
      <c r="L300" s="307">
        <v>2940</v>
      </c>
    </row>
    <row r="301" spans="11:12">
      <c r="K301" t="s">
        <v>347</v>
      </c>
      <c r="L301" s="307">
        <v>3000</v>
      </c>
    </row>
    <row r="302" spans="11:12">
      <c r="K302" s="106" t="s">
        <v>348</v>
      </c>
      <c r="L302" s="307">
        <v>3060</v>
      </c>
    </row>
  </sheetData>
  <sheetProtection sheet="1" selectLockedCells="1"/>
  <mergeCells count="44">
    <mergeCell ref="B151:B155"/>
    <mergeCell ref="B157:B168"/>
    <mergeCell ref="B84:B101"/>
    <mergeCell ref="B103:B108"/>
    <mergeCell ref="B110:B114"/>
    <mergeCell ref="B116:B130"/>
    <mergeCell ref="B132:B134"/>
    <mergeCell ref="G2:I2"/>
    <mergeCell ref="G3:H3"/>
    <mergeCell ref="G4:H4"/>
    <mergeCell ref="G5:H5"/>
    <mergeCell ref="G7:I7"/>
    <mergeCell ref="B7:E7"/>
    <mergeCell ref="H13:I13"/>
    <mergeCell ref="B23:B34"/>
    <mergeCell ref="B36:B44"/>
    <mergeCell ref="B46:B48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B220:B230"/>
    <mergeCell ref="B232:B244"/>
    <mergeCell ref="H10:I11"/>
    <mergeCell ref="H12:I12"/>
    <mergeCell ref="B174:B195"/>
    <mergeCell ref="B197:B205"/>
    <mergeCell ref="B207:B218"/>
    <mergeCell ref="B136:B140"/>
    <mergeCell ref="B170:B172"/>
    <mergeCell ref="B50:B74"/>
    <mergeCell ref="B76:B82"/>
    <mergeCell ref="B141:I141"/>
    <mergeCell ref="C163:C165"/>
    <mergeCell ref="B142:I142"/>
    <mergeCell ref="B143:I143"/>
    <mergeCell ref="B145:B149"/>
  </mergeCells>
  <dataValidations count="2">
    <dataValidation type="list" allowBlank="1" showInputMessage="1" showErrorMessage="1" sqref="H253" xr:uid="{00000000-0002-0000-0500-000000000000}">
      <formula1>CourierRange</formula1>
    </dataValidation>
    <dataValidation type="list" allowBlank="1" showInputMessage="1" showErrorMessage="1" sqref="I253" xr:uid="{00000000-0002-0000-0500-000001000000}">
      <formula1>INDIRECT($H$251)</formula1>
    </dataValidation>
  </dataValidations>
  <pageMargins left="0.7" right="0.7" top="0.75" bottom="0.75" header="0.3" footer="0.3"/>
  <pageSetup paperSize="9" scale="52" fitToHeight="0" orientation="portrait" r:id="rId1"/>
  <rowBreaks count="2" manualBreakCount="2">
    <brk id="146" max="9" man="1"/>
    <brk id="235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68569AA-EAF5-489B-B09A-3135B564D46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E262:E266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Customer</vt:lpstr>
      <vt:lpstr>Novus Cust.</vt:lpstr>
      <vt:lpstr>Assist. Superv.</vt:lpstr>
      <vt:lpstr>Supervisor</vt:lpstr>
      <vt:lpstr>Assist. Mng</vt:lpstr>
      <vt:lpstr>Manager</vt:lpstr>
      <vt:lpstr>'Assist. Mng'!Print_Area</vt:lpstr>
      <vt:lpstr>'Assist. Superv.'!Print_Area</vt:lpstr>
      <vt:lpstr>Customer!Print_Area</vt:lpstr>
      <vt:lpstr>Manager!Print_Area</vt:lpstr>
      <vt:lpstr>'Novus Cust.'!Print_Area</vt:lpstr>
      <vt:lpstr>Supervisor!Print_Area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Jean Flemming</cp:lastModifiedBy>
  <cp:lastPrinted>2015-11-25T11:17:32Z</cp:lastPrinted>
  <dcterms:created xsi:type="dcterms:W3CDTF">2015-08-17T15:42:30Z</dcterms:created>
  <dcterms:modified xsi:type="dcterms:W3CDTF">2020-08-17T05:02:49Z</dcterms:modified>
</cp:coreProperties>
</file>