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E:\Forever 2020\WORK\Star Order Form\"/>
    </mc:Choice>
  </mc:AlternateContent>
  <xr:revisionPtr revIDLastSave="0" documentId="13_ncr:1_{98B1529D-7700-4470-9ACD-192275EC3627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Customer" sheetId="13" r:id="rId1"/>
    <sheet name="Pref. Customer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Mng'!$A$1:$J$236</definedName>
    <definedName name="_xlnm.Print_Area" localSheetId="2">'Assist. Superv.'!$A$1:$J$239</definedName>
    <definedName name="_xlnm.Print_Area" localSheetId="0">Customer!$A$1:$J$232</definedName>
    <definedName name="_xlnm.Print_Area" localSheetId="5">Manager!$A$1:$J$235</definedName>
    <definedName name="_xlnm.Print_Area" localSheetId="1">'Pref. Customer'!$A$1:$J$258</definedName>
    <definedName name="_xlnm.Print_Area" localSheetId="3">Supervisor!$A$1:$J$235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3" l="1"/>
  <c r="I213" i="11"/>
  <c r="I73" i="11"/>
  <c r="H73" i="11"/>
  <c r="I213" i="10"/>
  <c r="I73" i="10"/>
  <c r="H73" i="10"/>
  <c r="I213" i="9"/>
  <c r="I73" i="9"/>
  <c r="H73" i="9"/>
  <c r="I213" i="8"/>
  <c r="I74" i="8"/>
  <c r="H74" i="8"/>
  <c r="I73" i="8"/>
  <c r="H73" i="8"/>
  <c r="I213" i="12"/>
  <c r="I73" i="12"/>
  <c r="H73" i="12"/>
  <c r="I213" i="13"/>
  <c r="I73" i="13"/>
  <c r="I204" i="12" l="1"/>
  <c r="I204" i="8"/>
  <c r="I204" i="9"/>
  <c r="I204" i="10"/>
  <c r="I204" i="11"/>
  <c r="I204" i="13"/>
  <c r="I212" i="9" l="1"/>
  <c r="I211" i="9"/>
  <c r="I210" i="9"/>
  <c r="I209" i="9"/>
  <c r="I208" i="9"/>
  <c r="I207" i="9"/>
  <c r="I206" i="9"/>
  <c r="I205" i="9"/>
  <c r="I203" i="9"/>
  <c r="I202" i="9"/>
  <c r="I201" i="9"/>
  <c r="I199" i="9"/>
  <c r="I198" i="9"/>
  <c r="I197" i="9"/>
  <c r="I196" i="9"/>
  <c r="I195" i="9"/>
  <c r="I194" i="9"/>
  <c r="I193" i="9"/>
  <c r="I192" i="9"/>
  <c r="I191" i="9"/>
  <c r="I190" i="9"/>
  <c r="I189" i="9"/>
  <c r="I187" i="9"/>
  <c r="I186" i="9"/>
  <c r="I185" i="9"/>
  <c r="I184" i="9"/>
  <c r="I183" i="9"/>
  <c r="I182" i="9"/>
  <c r="I181" i="9"/>
  <c r="I180" i="9"/>
  <c r="I179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6" i="9"/>
  <c r="I154" i="9"/>
  <c r="I153" i="9"/>
  <c r="I152" i="9"/>
  <c r="I151" i="9"/>
  <c r="I150" i="9"/>
  <c r="I149" i="9"/>
  <c r="I148" i="9"/>
  <c r="I147" i="9"/>
  <c r="I145" i="9"/>
  <c r="I144" i="9"/>
  <c r="I143" i="9"/>
  <c r="I142" i="9"/>
  <c r="I140" i="9"/>
  <c r="I139" i="9"/>
  <c r="I138" i="9"/>
  <c r="I133" i="11"/>
  <c r="H133" i="11"/>
  <c r="I132" i="11"/>
  <c r="H132" i="11"/>
  <c r="I131" i="11"/>
  <c r="H131" i="11"/>
  <c r="I130" i="11"/>
  <c r="H130" i="11"/>
  <c r="I129" i="11"/>
  <c r="H129" i="11"/>
  <c r="I127" i="11"/>
  <c r="H127" i="11"/>
  <c r="I126" i="11"/>
  <c r="H126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8" i="11"/>
  <c r="H108" i="11"/>
  <c r="I107" i="11"/>
  <c r="H107" i="11"/>
  <c r="I106" i="11"/>
  <c r="H106" i="11"/>
  <c r="I105" i="11"/>
  <c r="H105" i="11"/>
  <c r="I104" i="11"/>
  <c r="H104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4" i="11"/>
  <c r="H74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212" i="11"/>
  <c r="I211" i="11"/>
  <c r="I210" i="11"/>
  <c r="I209" i="11"/>
  <c r="I208" i="11"/>
  <c r="I207" i="11"/>
  <c r="I206" i="11"/>
  <c r="I205" i="11"/>
  <c r="I203" i="11"/>
  <c r="I202" i="11"/>
  <c r="I201" i="11"/>
  <c r="I199" i="11"/>
  <c r="I198" i="11"/>
  <c r="I197" i="11"/>
  <c r="I196" i="11"/>
  <c r="I195" i="11"/>
  <c r="I194" i="11"/>
  <c r="I193" i="11"/>
  <c r="I192" i="11"/>
  <c r="I191" i="11"/>
  <c r="I190" i="11"/>
  <c r="I189" i="11"/>
  <c r="I187" i="11"/>
  <c r="I186" i="11"/>
  <c r="I185" i="11"/>
  <c r="I184" i="11"/>
  <c r="I183" i="11"/>
  <c r="I182" i="11"/>
  <c r="I181" i="11"/>
  <c r="I180" i="11"/>
  <c r="I179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6" i="11"/>
  <c r="I154" i="11"/>
  <c r="I153" i="11"/>
  <c r="I152" i="11"/>
  <c r="I151" i="11"/>
  <c r="I150" i="11"/>
  <c r="I149" i="11"/>
  <c r="I148" i="11"/>
  <c r="I147" i="11"/>
  <c r="I145" i="11"/>
  <c r="I144" i="11"/>
  <c r="I143" i="11"/>
  <c r="I142" i="11"/>
  <c r="I140" i="11"/>
  <c r="I139" i="11"/>
  <c r="I138" i="11"/>
  <c r="I133" i="10"/>
  <c r="H133" i="10"/>
  <c r="I132" i="10"/>
  <c r="H132" i="10"/>
  <c r="I131" i="10"/>
  <c r="H131" i="10"/>
  <c r="I130" i="10"/>
  <c r="H130" i="10"/>
  <c r="I129" i="10"/>
  <c r="H129" i="10"/>
  <c r="I127" i="10"/>
  <c r="H127" i="10"/>
  <c r="I126" i="10"/>
  <c r="H126" i="10"/>
  <c r="I124" i="10"/>
  <c r="H124" i="10"/>
  <c r="I123" i="10"/>
  <c r="H123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8" i="10"/>
  <c r="H108" i="10"/>
  <c r="I107" i="10"/>
  <c r="H107" i="10"/>
  <c r="I106" i="10"/>
  <c r="H106" i="10"/>
  <c r="I105" i="10"/>
  <c r="H105" i="10"/>
  <c r="I104" i="10"/>
  <c r="H104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4" i="10"/>
  <c r="H74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33" i="9"/>
  <c r="H133" i="9"/>
  <c r="I132" i="9"/>
  <c r="H132" i="9"/>
  <c r="I131" i="9"/>
  <c r="H131" i="9"/>
  <c r="I130" i="9"/>
  <c r="H130" i="9"/>
  <c r="I129" i="9"/>
  <c r="H129" i="9"/>
  <c r="I127" i="9"/>
  <c r="H127" i="9"/>
  <c r="I126" i="9"/>
  <c r="H126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8" i="9"/>
  <c r="H108" i="9"/>
  <c r="I107" i="9"/>
  <c r="H107" i="9"/>
  <c r="I106" i="9"/>
  <c r="H106" i="9"/>
  <c r="I105" i="9"/>
  <c r="H105" i="9"/>
  <c r="I104" i="9"/>
  <c r="H104" i="9"/>
  <c r="I102" i="9"/>
  <c r="H102" i="9"/>
  <c r="I101" i="9"/>
  <c r="H101" i="9"/>
  <c r="I100" i="9"/>
  <c r="H100" i="9"/>
  <c r="I99" i="9"/>
  <c r="H99" i="9"/>
  <c r="I98" i="9"/>
  <c r="H98" i="9"/>
  <c r="I97" i="9"/>
  <c r="H97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4" i="9"/>
  <c r="H74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33" i="8"/>
  <c r="H133" i="8"/>
  <c r="I132" i="8"/>
  <c r="H132" i="8"/>
  <c r="I131" i="8"/>
  <c r="H131" i="8"/>
  <c r="I130" i="8"/>
  <c r="H130" i="8"/>
  <c r="I129" i="8"/>
  <c r="H129" i="8"/>
  <c r="I127" i="8"/>
  <c r="H127" i="8"/>
  <c r="I126" i="8"/>
  <c r="H126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8" i="8"/>
  <c r="H108" i="8"/>
  <c r="I107" i="8"/>
  <c r="H107" i="8"/>
  <c r="I106" i="8"/>
  <c r="H106" i="8"/>
  <c r="I105" i="8"/>
  <c r="H105" i="8"/>
  <c r="I104" i="8"/>
  <c r="H104" i="8"/>
  <c r="I102" i="8"/>
  <c r="H102" i="8"/>
  <c r="I101" i="8"/>
  <c r="H101" i="8"/>
  <c r="I100" i="8"/>
  <c r="H100" i="8"/>
  <c r="I99" i="8"/>
  <c r="H99" i="8"/>
  <c r="I98" i="8"/>
  <c r="H98" i="8"/>
  <c r="I97" i="8"/>
  <c r="H97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6" i="10" l="1"/>
  <c r="I219" i="11"/>
  <c r="I220" i="10"/>
  <c r="I220" i="11"/>
  <c r="I225" i="11"/>
  <c r="I225" i="9"/>
  <c r="I219" i="9"/>
  <c r="I220" i="9"/>
  <c r="I226" i="8"/>
  <c r="I220" i="8"/>
  <c r="I50" i="13"/>
  <c r="I53" i="13"/>
  <c r="I56" i="13"/>
  <c r="I57" i="13"/>
  <c r="I60" i="13"/>
  <c r="I61" i="13"/>
  <c r="I64" i="13"/>
  <c r="I65" i="13"/>
  <c r="I68" i="13"/>
  <c r="I69" i="13"/>
  <c r="I72" i="13"/>
  <c r="I74" i="13"/>
  <c r="I24" i="13"/>
  <c r="I25" i="13"/>
  <c r="I26" i="13"/>
  <c r="I27" i="13"/>
  <c r="I28" i="13"/>
  <c r="I29" i="13"/>
  <c r="I30" i="13"/>
  <c r="I31" i="13"/>
  <c r="I32" i="13"/>
  <c r="I33" i="13"/>
  <c r="I34" i="13"/>
  <c r="I36" i="13"/>
  <c r="I37" i="13"/>
  <c r="I38" i="13"/>
  <c r="I39" i="13"/>
  <c r="I40" i="13"/>
  <c r="I41" i="13"/>
  <c r="I42" i="13"/>
  <c r="I43" i="13"/>
  <c r="I44" i="13"/>
  <c r="I46" i="13"/>
  <c r="I47" i="13"/>
  <c r="I48" i="13"/>
  <c r="I51" i="13"/>
  <c r="I52" i="13"/>
  <c r="I54" i="13"/>
  <c r="I55" i="13"/>
  <c r="I58" i="13"/>
  <c r="I59" i="13"/>
  <c r="I62" i="13"/>
  <c r="I63" i="13"/>
  <c r="I66" i="13"/>
  <c r="I67" i="13"/>
  <c r="I70" i="13"/>
  <c r="I71" i="13"/>
  <c r="I76" i="13"/>
  <c r="I77" i="13"/>
  <c r="I78" i="13"/>
  <c r="I79" i="13"/>
  <c r="I80" i="13"/>
  <c r="I81" i="13"/>
  <c r="I82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7" i="13"/>
  <c r="I98" i="13"/>
  <c r="I99" i="13"/>
  <c r="I100" i="13"/>
  <c r="I101" i="13"/>
  <c r="I102" i="13"/>
  <c r="I104" i="13"/>
  <c r="I105" i="13"/>
  <c r="I106" i="13"/>
  <c r="I107" i="13"/>
  <c r="I108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6" i="13"/>
  <c r="I127" i="13"/>
  <c r="I129" i="13"/>
  <c r="I130" i="13"/>
  <c r="I131" i="13"/>
  <c r="I132" i="13"/>
  <c r="I133" i="13"/>
  <c r="I138" i="13"/>
  <c r="I139" i="13"/>
  <c r="I140" i="13"/>
  <c r="I142" i="13"/>
  <c r="I143" i="13"/>
  <c r="I144" i="13"/>
  <c r="I145" i="13"/>
  <c r="I147" i="13"/>
  <c r="I148" i="13"/>
  <c r="I149" i="13"/>
  <c r="I150" i="13"/>
  <c r="I151" i="13"/>
  <c r="I152" i="13"/>
  <c r="I153" i="13"/>
  <c r="I154" i="13"/>
  <c r="I156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9" i="13"/>
  <c r="I180" i="13"/>
  <c r="I181" i="13"/>
  <c r="I182" i="13"/>
  <c r="I183" i="13"/>
  <c r="I184" i="13"/>
  <c r="I185" i="13"/>
  <c r="I186" i="13"/>
  <c r="I187" i="13"/>
  <c r="I189" i="13"/>
  <c r="I190" i="13"/>
  <c r="I191" i="13"/>
  <c r="I192" i="13"/>
  <c r="I193" i="13"/>
  <c r="I194" i="13"/>
  <c r="I195" i="13"/>
  <c r="I196" i="13"/>
  <c r="I197" i="13"/>
  <c r="I198" i="13"/>
  <c r="I199" i="13"/>
  <c r="I201" i="13"/>
  <c r="I202" i="13"/>
  <c r="I203" i="13"/>
  <c r="I205" i="13"/>
  <c r="I206" i="13"/>
  <c r="I207" i="13"/>
  <c r="I208" i="13"/>
  <c r="I209" i="13"/>
  <c r="I210" i="13"/>
  <c r="I211" i="13"/>
  <c r="I212" i="13"/>
  <c r="I221" i="11" l="1"/>
  <c r="I223" i="11"/>
  <c r="I224" i="11" s="1"/>
  <c r="I227" i="11" s="1"/>
  <c r="I216" i="13"/>
  <c r="I215" i="13"/>
  <c r="I218" i="13" l="1"/>
  <c r="I219" i="13" l="1"/>
  <c r="I221" i="13" s="1"/>
  <c r="H23" i="12" l="1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6" i="12"/>
  <c r="I46" i="12"/>
  <c r="H47" i="12"/>
  <c r="I47" i="12"/>
  <c r="H48" i="12"/>
  <c r="I48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4" i="12"/>
  <c r="I74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4" i="12"/>
  <c r="I94" i="12"/>
  <c r="H95" i="12"/>
  <c r="I95" i="12"/>
  <c r="H97" i="12"/>
  <c r="I97" i="12"/>
  <c r="H98" i="12"/>
  <c r="I98" i="12"/>
  <c r="H99" i="12"/>
  <c r="I99" i="12"/>
  <c r="H100" i="12"/>
  <c r="I100" i="12"/>
  <c r="H101" i="12"/>
  <c r="I101" i="12"/>
  <c r="H102" i="12"/>
  <c r="I102" i="12"/>
  <c r="H104" i="12"/>
  <c r="I104" i="12"/>
  <c r="H105" i="12"/>
  <c r="I105" i="12"/>
  <c r="H106" i="12"/>
  <c r="I106" i="12"/>
  <c r="H107" i="12"/>
  <c r="I107" i="12"/>
  <c r="H108" i="12"/>
  <c r="I108" i="12"/>
  <c r="H110" i="12"/>
  <c r="I110" i="12"/>
  <c r="H111" i="12"/>
  <c r="I111" i="12"/>
  <c r="H112" i="12"/>
  <c r="I112" i="12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124" i="12"/>
  <c r="I124" i="12"/>
  <c r="H126" i="12"/>
  <c r="I126" i="12"/>
  <c r="H127" i="12"/>
  <c r="I127" i="12"/>
  <c r="H129" i="12"/>
  <c r="I129" i="12"/>
  <c r="H130" i="12"/>
  <c r="I130" i="12"/>
  <c r="H131" i="12"/>
  <c r="I131" i="12"/>
  <c r="H132" i="12"/>
  <c r="I132" i="12"/>
  <c r="H133" i="12"/>
  <c r="I133" i="12"/>
  <c r="I138" i="12"/>
  <c r="I139" i="12"/>
  <c r="I140" i="12"/>
  <c r="I142" i="12"/>
  <c r="I143" i="12"/>
  <c r="I144" i="12"/>
  <c r="I145" i="12"/>
  <c r="I152" i="12"/>
  <c r="I156" i="12"/>
  <c r="I165" i="12"/>
  <c r="I168" i="12"/>
  <c r="I169" i="12"/>
  <c r="I172" i="12"/>
  <c r="I176" i="12"/>
  <c r="I179" i="12"/>
  <c r="I180" i="12"/>
  <c r="I181" i="12"/>
  <c r="I182" i="12"/>
  <c r="I183" i="12"/>
  <c r="I184" i="12"/>
  <c r="I185" i="12"/>
  <c r="I186" i="12"/>
  <c r="I187" i="12"/>
  <c r="I189" i="12"/>
  <c r="I190" i="12"/>
  <c r="I191" i="12"/>
  <c r="I192" i="12"/>
  <c r="I193" i="12"/>
  <c r="I194" i="12"/>
  <c r="I195" i="12"/>
  <c r="I196" i="12"/>
  <c r="I197" i="12"/>
  <c r="I198" i="12"/>
  <c r="I199" i="12"/>
  <c r="I201" i="12"/>
  <c r="I202" i="12"/>
  <c r="I203" i="12"/>
  <c r="I205" i="12"/>
  <c r="I206" i="12"/>
  <c r="I207" i="12"/>
  <c r="I208" i="12"/>
  <c r="I209" i="12"/>
  <c r="I210" i="12"/>
  <c r="I211" i="12"/>
  <c r="I212" i="12"/>
  <c r="I212" i="10"/>
  <c r="I211" i="10"/>
  <c r="I210" i="10"/>
  <c r="I209" i="10"/>
  <c r="I208" i="10"/>
  <c r="I207" i="10"/>
  <c r="I206" i="10"/>
  <c r="I205" i="10"/>
  <c r="I203" i="10"/>
  <c r="I202" i="10"/>
  <c r="I201" i="10"/>
  <c r="I199" i="10"/>
  <c r="I198" i="10"/>
  <c r="I197" i="10"/>
  <c r="I196" i="10"/>
  <c r="I195" i="10"/>
  <c r="I194" i="10"/>
  <c r="I193" i="10"/>
  <c r="I192" i="10"/>
  <c r="I191" i="10"/>
  <c r="I190" i="10"/>
  <c r="I189" i="10"/>
  <c r="I187" i="10"/>
  <c r="I186" i="10"/>
  <c r="I185" i="10"/>
  <c r="I184" i="10"/>
  <c r="I183" i="10"/>
  <c r="I182" i="10"/>
  <c r="I181" i="10"/>
  <c r="I180" i="10"/>
  <c r="I179" i="10"/>
  <c r="I172" i="10"/>
  <c r="I168" i="10"/>
  <c r="I164" i="10"/>
  <c r="I160" i="10"/>
  <c r="I156" i="10"/>
  <c r="I152" i="10"/>
  <c r="I151" i="10"/>
  <c r="I147" i="10"/>
  <c r="I145" i="10"/>
  <c r="I144" i="10"/>
  <c r="I143" i="10"/>
  <c r="I142" i="10"/>
  <c r="I140" i="10"/>
  <c r="I139" i="10"/>
  <c r="I138" i="10"/>
  <c r="I212" i="8"/>
  <c r="I211" i="8"/>
  <c r="I210" i="8"/>
  <c r="I209" i="8"/>
  <c r="I208" i="8"/>
  <c r="I207" i="8"/>
  <c r="I206" i="8"/>
  <c r="I205" i="8"/>
  <c r="I203" i="8"/>
  <c r="I202" i="8"/>
  <c r="I201" i="8"/>
  <c r="I199" i="8"/>
  <c r="I198" i="8"/>
  <c r="I197" i="8"/>
  <c r="I196" i="8"/>
  <c r="I195" i="8"/>
  <c r="I194" i="8"/>
  <c r="I193" i="8"/>
  <c r="I192" i="8"/>
  <c r="I191" i="8"/>
  <c r="I190" i="8"/>
  <c r="I189" i="8"/>
  <c r="I187" i="8"/>
  <c r="I186" i="8"/>
  <c r="I185" i="8"/>
  <c r="I184" i="8"/>
  <c r="I183" i="8"/>
  <c r="I182" i="8"/>
  <c r="I181" i="8"/>
  <c r="I180" i="8"/>
  <c r="I179" i="8"/>
  <c r="I176" i="8"/>
  <c r="I175" i="8"/>
  <c r="I171" i="8"/>
  <c r="I167" i="8"/>
  <c r="I163" i="8"/>
  <c r="I159" i="8"/>
  <c r="I156" i="8"/>
  <c r="I152" i="8"/>
  <c r="I151" i="8"/>
  <c r="I145" i="8"/>
  <c r="I144" i="8"/>
  <c r="I143" i="8"/>
  <c r="I142" i="8"/>
  <c r="I140" i="8"/>
  <c r="I139" i="8"/>
  <c r="I138" i="8"/>
  <c r="I159" i="12"/>
  <c r="I160" i="12"/>
  <c r="I163" i="12"/>
  <c r="I164" i="12"/>
  <c r="I166" i="12"/>
  <c r="I167" i="10"/>
  <c r="I171" i="10"/>
  <c r="I173" i="12"/>
  <c r="I175" i="12"/>
  <c r="I176" i="10"/>
  <c r="I177" i="12"/>
  <c r="I147" i="12"/>
  <c r="I148" i="10"/>
  <c r="I150" i="12"/>
  <c r="I151" i="12"/>
  <c r="I153" i="12"/>
  <c r="I225" i="12" l="1"/>
  <c r="I219" i="12"/>
  <c r="I162" i="12"/>
  <c r="I148" i="8"/>
  <c r="I150" i="8"/>
  <c r="I160" i="8"/>
  <c r="I164" i="8"/>
  <c r="I168" i="8"/>
  <c r="I172" i="8"/>
  <c r="I149" i="10"/>
  <c r="I153" i="10"/>
  <c r="I161" i="10"/>
  <c r="I165" i="10"/>
  <c r="I169" i="10"/>
  <c r="I173" i="10"/>
  <c r="I174" i="12"/>
  <c r="I171" i="12"/>
  <c r="I167" i="12"/>
  <c r="I161" i="12"/>
  <c r="I158" i="12"/>
  <c r="I154" i="12"/>
  <c r="I149" i="12"/>
  <c r="I148" i="12"/>
  <c r="I149" i="8"/>
  <c r="I147" i="8"/>
  <c r="I153" i="8"/>
  <c r="I161" i="8"/>
  <c r="I165" i="8"/>
  <c r="I169" i="8"/>
  <c r="I173" i="8"/>
  <c r="I150" i="10"/>
  <c r="I154" i="10"/>
  <c r="I158" i="10"/>
  <c r="I162" i="10"/>
  <c r="I166" i="10"/>
  <c r="I170" i="10"/>
  <c r="I174" i="10"/>
  <c r="I170" i="12"/>
  <c r="I177" i="8"/>
  <c r="I154" i="8"/>
  <c r="I158" i="8"/>
  <c r="I162" i="8"/>
  <c r="I166" i="8"/>
  <c r="I170" i="8"/>
  <c r="I174" i="8"/>
  <c r="I159" i="10"/>
  <c r="I163" i="10"/>
  <c r="I175" i="10"/>
  <c r="I177" i="10"/>
  <c r="I221" i="10" l="1"/>
  <c r="I221" i="8"/>
  <c r="I220" i="12"/>
  <c r="I221" i="12"/>
  <c r="I223" i="12" l="1"/>
  <c r="I224" i="12" s="1"/>
  <c r="I227" i="12" s="1"/>
  <c r="I223" i="9" l="1"/>
  <c r="I224" i="9" s="1"/>
  <c r="I224" i="10" l="1"/>
  <c r="I225" i="10" s="1"/>
  <c r="I224" i="8"/>
  <c r="I225" i="8" s="1"/>
  <c r="I222" i="8" l="1"/>
  <c r="I228" i="8" l="1"/>
  <c r="I222" i="10" l="1"/>
  <c r="I221" i="9"/>
  <c r="I228" i="10"/>
  <c r="I227" i="9" l="1"/>
</calcChain>
</file>

<file path=xl/sharedStrings.xml><?xml version="1.0" encoding="utf-8"?>
<sst xmlns="http://schemas.openxmlformats.org/spreadsheetml/2006/main" count="2957" uniqueCount="412">
  <si>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</si>
  <si>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</si>
  <si>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</si>
  <si>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</si>
  <si>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</si>
  <si>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</si>
  <si>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</si>
  <si>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</si>
  <si>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</si>
  <si>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</si>
  <si>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</si>
  <si>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</si>
  <si>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</si>
  <si>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</si>
  <si>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</si>
  <si>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</si>
  <si>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</si>
  <si>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</si>
  <si>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</si>
  <si>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</si>
  <si>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</si>
  <si>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</si>
  <si>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</si>
  <si>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</si>
  <si>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</si>
  <si>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</si>
  <si>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</si>
  <si>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</si>
  <si>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</si>
  <si>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</si>
  <si>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</si>
  <si>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</si>
  <si>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</si>
  <si>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</si>
  <si>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</si>
  <si>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</si>
  <si>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</si>
  <si>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</si>
  <si>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</si>
  <si>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065</t>
  </si>
  <si>
    <t>Forever Garlic-Thyme</t>
  </si>
  <si>
    <t>068</t>
  </si>
  <si>
    <t>Fields of Greens</t>
  </si>
  <si>
    <t>072</t>
  </si>
  <si>
    <t>073</t>
  </si>
  <si>
    <t>Forever Ginkgo Plus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</si>
  <si>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</si>
  <si>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</si>
  <si>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</si>
  <si>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</si>
  <si>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</si>
  <si>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</si>
  <si>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</si>
  <si>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</si>
  <si>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</si>
  <si>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</si>
  <si>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</si>
  <si>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</si>
  <si>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</si>
  <si>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</si>
  <si>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</si>
  <si>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</si>
  <si>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</si>
  <si>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</si>
  <si>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</si>
  <si>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</si>
  <si>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</si>
  <si>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</si>
  <si>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</si>
  <si>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</si>
  <si>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</si>
  <si>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</si>
  <si>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</si>
  <si>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</si>
  <si>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</si>
  <si>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</si>
  <si>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</si>
  <si>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</si>
  <si>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</si>
  <si>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</si>
  <si>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</si>
  <si>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</si>
  <si>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</si>
  <si>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</si>
  <si>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</si>
  <si>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</si>
  <si>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</si>
  <si>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</si>
  <si>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</si>
  <si>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</si>
  <si>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</si>
  <si>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</si>
  <si>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</si>
  <si>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234</t>
  </si>
  <si>
    <t>Forever Marine Mask</t>
  </si>
  <si>
    <t>236</t>
  </si>
  <si>
    <t>Forever Epiblanc</t>
  </si>
  <si>
    <t>238</t>
  </si>
  <si>
    <t>Forever Aloe Scrub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</si>
  <si>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</si>
  <si>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</si>
  <si>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</si>
  <si>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</si>
  <si>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</si>
  <si>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</si>
  <si>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</si>
  <si>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</si>
  <si>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</si>
  <si>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</si>
  <si>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</si>
  <si>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</si>
  <si>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</si>
  <si>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</si>
  <si>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</si>
  <si>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</si>
  <si>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</si>
  <si>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</si>
  <si>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</si>
  <si>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</si>
  <si>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</si>
  <si>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</si>
  <si>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</si>
  <si>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</si>
  <si>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</si>
  <si>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</si>
  <si>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</si>
  <si>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</si>
  <si>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</si>
  <si>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</si>
  <si>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</si>
  <si>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</si>
  <si>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</si>
  <si>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</si>
  <si>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CUSTOMER</t>
  </si>
  <si>
    <t>Customer Details</t>
  </si>
  <si>
    <t>318</t>
  </si>
  <si>
    <t>Forever Hand Sanitizer</t>
  </si>
  <si>
    <t>Total Excl Vat</t>
  </si>
  <si>
    <t>Company Policy Handbook</t>
  </si>
  <si>
    <t>PRODUCT LITERATURE</t>
  </si>
  <si>
    <t>Product Catalogue</t>
  </si>
  <si>
    <t>Head to Toe Option 1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</si>
  <si>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</si>
  <si>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</si>
  <si>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</si>
  <si>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</si>
  <si>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</si>
  <si>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</si>
  <si>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</si>
  <si>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</si>
  <si>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</si>
  <si>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</si>
  <si>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</si>
  <si>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</si>
  <si>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</si>
  <si>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</si>
  <si>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</si>
  <si>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</si>
  <si>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</si>
  <si>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</si>
  <si>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</si>
  <si>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</si>
  <si>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</si>
  <si>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</si>
  <si>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</si>
  <si>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</si>
  <si>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</si>
  <si>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</si>
  <si>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</si>
  <si>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</si>
  <si>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</si>
  <si>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</si>
  <si>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</si>
  <si>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</si>
  <si>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</si>
  <si>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</si>
  <si>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</si>
  <si>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</si>
  <si>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</si>
  <si>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</si>
  <si>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</si>
  <si>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</si>
  <si>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</si>
  <si>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</si>
  <si>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</si>
  <si>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</si>
  <si>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Business Card Holder</t>
  </si>
  <si>
    <t>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</si>
  <si>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</si>
  <si>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</si>
  <si>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</si>
  <si>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</si>
  <si>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</si>
  <si>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</si>
  <si>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</si>
  <si>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</si>
  <si>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</si>
  <si>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</si>
  <si>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</si>
  <si>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</si>
  <si>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</si>
  <si>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</si>
  <si>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</si>
  <si>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</si>
  <si>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</si>
  <si>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</si>
  <si>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</si>
  <si>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</si>
  <si>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</si>
  <si>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</si>
  <si>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</si>
  <si>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</si>
  <si>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</si>
  <si>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</si>
  <si>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</si>
  <si>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</si>
  <si>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</si>
  <si>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</si>
  <si>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</si>
  <si>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</si>
  <si>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</si>
  <si>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</si>
  <si>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</si>
  <si>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</si>
  <si>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</si>
  <si>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</si>
  <si>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</si>
  <si>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</si>
  <si>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</si>
  <si>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</si>
  <si>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</si>
  <si>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</si>
  <si>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</si>
  <si>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</si>
  <si>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</si>
  <si>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</si>
  <si>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</si>
  <si>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</si>
  <si>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</si>
  <si>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</si>
  <si>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</si>
  <si>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</si>
  <si>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</si>
  <si>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</si>
  <si>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</si>
  <si>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</si>
  <si>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First Year In Network Marketing (Abridged Version) </t>
  </si>
  <si>
    <t>3011</t>
  </si>
  <si>
    <t>9086</t>
  </si>
  <si>
    <t>Customer Courier</t>
  </si>
  <si>
    <t>R0.00</t>
  </si>
  <si>
    <t>Courier Charge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</si>
  <si>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</si>
  <si>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</si>
  <si>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</si>
  <si>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</si>
  <si>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</si>
  <si>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</si>
  <si>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</si>
  <si>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</si>
  <si>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</si>
  <si>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</si>
  <si>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</si>
  <si>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</si>
  <si>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</si>
  <si>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</si>
  <si>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</si>
  <si>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</si>
  <si>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</si>
  <si>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</si>
  <si>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</si>
  <si>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</si>
  <si>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</si>
  <si>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</si>
  <si>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>Vital 5 Flyer</t>
  </si>
  <si>
    <t>Rex &amp; Gregg Maughan X-Banner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</si>
  <si>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</si>
  <si>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</si>
  <si>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</si>
  <si>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</si>
  <si>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</si>
  <si>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</si>
  <si>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</si>
  <si>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</si>
  <si>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</si>
  <si>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</si>
  <si>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</si>
  <si>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</si>
  <si>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</si>
  <si>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</si>
  <si>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</si>
  <si>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</si>
  <si>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</si>
  <si>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</si>
  <si>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</si>
  <si>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</si>
  <si>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 xml:space="preserve">Protecting Day Lotion </t>
  </si>
  <si>
    <t>Infinite Restoring Cream</t>
  </si>
  <si>
    <t>Smoothing Exfoliator</t>
  </si>
  <si>
    <t xml:space="preserve">Balancing Toner </t>
  </si>
  <si>
    <t>Protecting Day Lotion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</si>
  <si>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</si>
  <si>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</si>
  <si>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</si>
  <si>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</si>
  <si>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</si>
  <si>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</si>
  <si>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</si>
  <si>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</si>
  <si>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</si>
  <si>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</si>
  <si>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</si>
  <si>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</si>
  <si>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</si>
  <si>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</si>
  <si>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</si>
  <si>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</si>
  <si>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</si>
  <si>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</si>
  <si>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</si>
  <si>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</si>
  <si>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</si>
  <si>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</si>
  <si>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</si>
  <si>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</si>
  <si>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</si>
  <si>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</si>
  <si>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TARGETED          SKIN CARE</t>
  </si>
  <si>
    <t>569</t>
  </si>
  <si>
    <t xml:space="preserve">Sonya Precision Liquid Eyeliner </t>
  </si>
  <si>
    <t>SONYA DAILY SKIN CARE SYSTEM (NEW)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</si>
  <si>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</si>
  <si>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</si>
  <si>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</si>
  <si>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</si>
  <si>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</si>
  <si>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</si>
  <si>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</si>
  <si>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</si>
  <si>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</si>
  <si>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</si>
  <si>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</si>
  <si>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</si>
  <si>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</si>
  <si>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</si>
  <si>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</si>
  <si>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</si>
  <si>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</si>
  <si>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>716</t>
  </si>
  <si>
    <t xml:space="preserve">Aloe Drinks Tri Pak - x3 Aloe Berry Nectar </t>
  </si>
  <si>
    <t>Forever Focus</t>
  </si>
  <si>
    <t>622</t>
  </si>
  <si>
    <t>7512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</si>
  <si>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</si>
  <si>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</si>
  <si>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</si>
  <si>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</si>
  <si>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</si>
  <si>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</si>
  <si>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</si>
  <si>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>Forever Button Badges (The Aloe Vera Company, Ask me how)</t>
  </si>
  <si>
    <t xml:space="preserve">Forever Fortune Badges (Buiding my Fortune Part-Time) </t>
  </si>
  <si>
    <t>Forever Black Fabric Masks (Pack of 10) Black or Yellow</t>
  </si>
  <si>
    <t>6105</t>
  </si>
  <si>
    <t>Forever Fleece Jacket</t>
  </si>
  <si>
    <t xml:space="preserve">Black Cap </t>
  </si>
  <si>
    <t>Aloe Drinks Paper Cups Yellow - 100 Cups</t>
  </si>
  <si>
    <t xml:space="preserve">Yellow Forever Pen </t>
  </si>
  <si>
    <t>Forever Yellow Golf Shirt</t>
  </si>
  <si>
    <t>7513</t>
  </si>
  <si>
    <t xml:space="preserve">Forever Reversible Buffs (Pack of 2) </t>
  </si>
  <si>
    <t>R115.00</t>
  </si>
  <si>
    <t>R69.00</t>
  </si>
  <si>
    <t>Forever iVision</t>
  </si>
  <si>
    <t>First Steps to Manager (Coming Soon)</t>
  </si>
  <si>
    <t xml:space="preserve">First Steps to Manager (Coming Soon) </t>
  </si>
  <si>
    <t>Black V-Neck T-Shirt - Out of Stock - New stock coming January 2021</t>
  </si>
  <si>
    <t>COMPANY LITERATURE</t>
  </si>
  <si>
    <t xml:space="preserve">MARKETING MATERIAL </t>
  </si>
  <si>
    <t>MARKETING MATERIAL</t>
  </si>
  <si>
    <t>624</t>
  </si>
  <si>
    <t>First Steps to Manager - Coming Soon</t>
  </si>
  <si>
    <t xml:space="preserve">SONYA  </t>
  </si>
  <si>
    <t>ALOE DRINKS</t>
  </si>
  <si>
    <t xml:space="preserve">Aloe Drinks Tri Pak - x3 Aloe Variety Pack </t>
  </si>
  <si>
    <t>PREFERRED CUSTOMER</t>
  </si>
  <si>
    <t>Preferred Customer</t>
  </si>
  <si>
    <t>Company Policy Handbook (</t>
  </si>
  <si>
    <t>Effective 1 January 2021</t>
  </si>
  <si>
    <t>R0 - R2999</t>
  </si>
  <si>
    <t>R3000 - R3999</t>
  </si>
  <si>
    <t>R4000 - R4999</t>
  </si>
  <si>
    <t>R5000 - R5999</t>
  </si>
  <si>
    <t>R6000 - R6999</t>
  </si>
  <si>
    <t>R7000 - R7999</t>
  </si>
  <si>
    <t>R8000 - R8999</t>
  </si>
  <si>
    <t>R9000 - R9999</t>
  </si>
  <si>
    <t>R10000 - R10999</t>
  </si>
  <si>
    <t>R11000 - R11999</t>
  </si>
  <si>
    <t>R12000 - R12999</t>
  </si>
  <si>
    <t>R13000 - R13999</t>
  </si>
  <si>
    <t>R14000 - R14999</t>
  </si>
  <si>
    <t>R15000 - R15999</t>
  </si>
  <si>
    <t>R16000 - R16999</t>
  </si>
  <si>
    <t>R17000 - R17999</t>
  </si>
  <si>
    <t>R18000 - R18999</t>
  </si>
  <si>
    <t>R19000 - R19999</t>
  </si>
  <si>
    <t>R20000 - R20999</t>
  </si>
  <si>
    <r>
      <t xml:space="preserve">1. Select the </t>
    </r>
    <r>
      <rPr>
        <b/>
        <sz val="12"/>
        <color rgb="FF0070C0"/>
        <rFont val="Calibri"/>
        <family val="2"/>
        <scheme val="minor"/>
      </rPr>
      <t>Courier Charge based on Wholesale Price</t>
    </r>
    <r>
      <rPr>
        <b/>
        <sz val="12"/>
        <color rgb="FF000000"/>
        <rFont val="Calibri"/>
        <family val="2"/>
        <scheme val="minor"/>
      </rPr>
      <t xml:space="preserve"> below</t>
    </r>
  </si>
  <si>
    <t>R21000 &amp; Above - Add R60 Courier Charge for every additional R1000 purchase</t>
  </si>
  <si>
    <t>Swaziland / Lesotho</t>
  </si>
  <si>
    <t>No Courier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</si>
</sst>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39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49" fontId="10" fillId="3" borderId="26" xfId="2" applyNumberFormat="1" applyFont="1" applyFill="1" applyBorder="1" applyAlignment="1">
      <alignment horizontal="center" vertical="center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6" xfId="0" applyNumberFormat="1" applyBorder="1" applyAlignment="1">
      <alignment horizontal="right"/>
    </xf>
    <xf numFmtId="173" fontId="0" fillId="0" borderId="37" xfId="0" applyNumberFormat="1" applyBorder="1" applyAlignment="1">
      <alignment horizontal="right"/>
    </xf>
    <xf numFmtId="173" fontId="0" fillId="0" borderId="37" xfId="0" applyNumberFormat="1" applyBorder="1" applyAlignment="1" applyProtection="1">
      <alignment horizontal="right"/>
      <protection locked="0"/>
    </xf>
    <xf numFmtId="173" fontId="0" fillId="0" borderId="40" xfId="0" applyNumberFormat="1" applyBorder="1" applyAlignment="1">
      <alignment horizontal="right"/>
    </xf>
    <xf numFmtId="173" fontId="20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20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20" fillId="7" borderId="32" xfId="10" applyNumberFormat="1" applyFont="1" applyFill="1" applyBorder="1" applyAlignment="1" applyProtection="1">
      <alignment horizontal="right"/>
    </xf>
    <xf numFmtId="173" fontId="13" fillId="0" borderId="0" xfId="7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3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10" fillId="4" borderId="23" xfId="2" applyNumberFormat="1" applyFont="1" applyFill="1" applyBorder="1" applyAlignment="1">
      <alignment horizontal="center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54" xfId="2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1" fillId="0" borderId="3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10" fillId="0" borderId="0" xfId="2" applyFont="1" applyFill="1" applyBorder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22" xfId="0" applyBorder="1" applyAlignment="1"/>
    <xf numFmtId="0" fontId="0" fillId="0" borderId="25" xfId="0" applyBorder="1" applyAlignment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Fill="1" applyBorder="1" applyAlignment="1"/>
    <xf numFmtId="0" fontId="20" fillId="7" borderId="0" xfId="0" applyFont="1" applyFill="1" applyBorder="1" applyAlignment="1"/>
    <xf numFmtId="0" fontId="20" fillId="7" borderId="17" xfId="0" applyFont="1" applyFill="1" applyBorder="1" applyAlignment="1"/>
    <xf numFmtId="0" fontId="1" fillId="0" borderId="33" xfId="0" applyFont="1" applyBorder="1" applyAlignment="1"/>
    <xf numFmtId="173" fontId="0" fillId="0" borderId="0" xfId="0" applyNumberForma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23" fillId="0" borderId="27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0" fillId="0" borderId="2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0" fillId="7" borderId="0" xfId="0" applyFont="1" applyFill="1" applyAlignment="1">
      <alignment horizontal="right"/>
    </xf>
    <xf numFmtId="0" fontId="20" fillId="7" borderId="17" xfId="0" applyFont="1" applyFill="1" applyBorder="1" applyAlignment="1">
      <alignment horizontal="right"/>
    </xf>
    <xf numFmtId="0" fontId="1" fillId="0" borderId="35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textRotation="90" wrapText="1"/>
    </xf>
    <xf numFmtId="0" fontId="23" fillId="0" borderId="26" xfId="0" applyFont="1" applyBorder="1" applyAlignment="1">
      <alignment horizontal="center" vertical="center" textRotation="90" wrapText="1"/>
    </xf>
    <xf numFmtId="0" fontId="10" fillId="0" borderId="46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1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right"/>
    </xf>
    <xf numFmtId="166" fontId="7" fillId="0" borderId="26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170" fontId="3" fillId="0" borderId="0" xfId="0" applyNumberFormat="1" applyFont="1"/>
    <xf numFmtId="0" fontId="3" fillId="0" borderId="0" xfId="0" applyFont="1" applyFill="1" applyBorder="1"/>
    <xf numFmtId="49" fontId="28" fillId="0" borderId="0" xfId="2" applyNumberFormat="1" applyFont="1" applyAlignment="1">
      <alignment horizontal="left" vertical="center"/>
    </xf>
    <xf numFmtId="0" fontId="4" fillId="7" borderId="0" xfId="0" applyFont="1" applyFill="1" applyAlignment="1">
      <alignment horizontal="center" vertical="center" wrapText="1"/>
    </xf>
    <xf numFmtId="173" fontId="29" fillId="0" borderId="0" xfId="0" applyNumberFormat="1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25" fillId="0" borderId="0" xfId="0" applyFont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173" fontId="29" fillId="0" borderId="45" xfId="0" applyNumberFormat="1" applyFont="1" applyBorder="1" applyAlignment="1" applyProtection="1">
      <alignment horizontal="right"/>
      <protection locked="0"/>
    </xf>
    <xf numFmtId="0" fontId="25" fillId="0" borderId="55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173" fontId="29" fillId="0" borderId="45" xfId="10" applyNumberFormat="1" applyFont="1" applyBorder="1" applyAlignment="1" applyProtection="1">
      <alignment horizontal="right"/>
      <protection locked="0"/>
    </xf>
    <xf numFmtId="0" fontId="1" fillId="0" borderId="56" xfId="0" applyFont="1" applyBorder="1" applyAlignment="1"/>
    <xf numFmtId="173" fontId="0" fillId="0" borderId="48" xfId="0" applyNumberFormat="1" applyBorder="1" applyAlignment="1" applyProtection="1">
      <alignment horizontal="right"/>
    </xf>
    <xf numFmtId="173" fontId="0" fillId="0" borderId="45" xfId="0" applyNumberFormat="1" applyBorder="1" applyAlignment="1">
      <alignment horizontal="right"/>
    </xf>
    <xf numFmtId="173" fontId="25" fillId="0" borderId="45" xfId="0" applyNumberFormat="1" applyFont="1" applyBorder="1" applyAlignment="1" applyProtection="1">
      <alignment horizontal="right"/>
    </xf>
    <xf numFmtId="173" fontId="0" fillId="0" borderId="45" xfId="0" applyNumberFormat="1" applyBorder="1" applyAlignment="1" applyProtection="1">
      <alignment horizontal="right"/>
    </xf>
    <xf numFmtId="169" fontId="0" fillId="0" borderId="49" xfId="0" applyNumberFormat="1" applyFill="1" applyBorder="1" applyAlignment="1" applyProtection="1">
      <alignment horizontal="right"/>
    </xf>
    <xf numFmtId="0" fontId="1" fillId="0" borderId="48" xfId="0" applyFont="1" applyBorder="1" applyAlignment="1"/>
    <xf numFmtId="0" fontId="1" fillId="0" borderId="45" xfId="0" applyFont="1" applyBorder="1" applyAlignment="1"/>
    <xf numFmtId="0" fontId="1" fillId="0" borderId="38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1" fillId="0" borderId="44" xfId="0" applyFont="1" applyBorder="1" applyAlignment="1"/>
    <xf numFmtId="0" fontId="1" fillId="0" borderId="49" xfId="0" applyFont="1" applyFill="1" applyBorder="1" applyAlignment="1"/>
    <xf numFmtId="0" fontId="1" fillId="0" borderId="49" xfId="0" applyFont="1" applyFill="1" applyBorder="1" applyAlignment="1">
      <alignment horizontal="left"/>
    </xf>
    <xf numFmtId="173" fontId="0" fillId="0" borderId="48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>
      <alignment horizontal="right"/>
    </xf>
    <xf numFmtId="173" fontId="25" fillId="0" borderId="45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 applyProtection="1">
      <alignment horizontal="right"/>
    </xf>
    <xf numFmtId="173" fontId="0" fillId="0" borderId="48" xfId="0" applyNumberFormat="1" applyBorder="1" applyAlignment="1">
      <alignment horizontal="right"/>
    </xf>
    <xf numFmtId="173" fontId="25" fillId="0" borderId="45" xfId="0" applyNumberFormat="1" applyFont="1" applyBorder="1" applyAlignment="1">
      <alignment horizontal="right"/>
    </xf>
    <xf numFmtId="169" fontId="0" fillId="0" borderId="49" xfId="0" applyNumberFormat="1" applyBorder="1" applyAlignment="1">
      <alignment horizontal="right"/>
    </xf>
    <xf numFmtId="16" fontId="30" fillId="4" borderId="11" xfId="0" applyNumberFormat="1" applyFont="1" applyFill="1" applyBorder="1" applyAlignment="1">
      <alignment horizontal="center" vertical="center"/>
    </xf>
    <xf numFmtId="2" fontId="13" fillId="0" borderId="1" xfId="9" applyNumberFormat="1" applyFont="1" applyFill="1" applyBorder="1" applyAlignment="1">
      <alignment horizontal="center" vertical="center"/>
    </xf>
    <xf numFmtId="2" fontId="13" fillId="0" borderId="23" xfId="9" applyNumberFormat="1" applyFont="1" applyFill="1" applyBorder="1" applyAlignment="1">
      <alignment horizontal="center" vertical="center"/>
    </xf>
    <xf numFmtId="2" fontId="13" fillId="0" borderId="8" xfId="9" applyNumberFormat="1" applyFont="1" applyFill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/>
    </xf>
    <xf numFmtId="2" fontId="13" fillId="0" borderId="26" xfId="9" applyNumberFormat="1" applyFont="1" applyFill="1" applyBorder="1" applyAlignment="1">
      <alignment horizontal="center" vertical="center"/>
    </xf>
  </cellXfs>
  <cellStyles count="12"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1" xr:uid="{00000000-0005-0000-0000-000003000000}"/>
    <cellStyle name="Comma 3" xfId="7" xr:uid="{00000000-0005-0000-0000-000004000000}"/>
    <cellStyle name="Currency" xfId="10" builtinId="4"/>
    <cellStyle name="Hyperlink" xfId="1" builtinId="8"/>
    <cellStyle name="Normal" xfId="0" builtinId="0"/>
    <cellStyle name="Normal 2" xfId="4" xr:uid="{00000000-0005-0000-0000-000008000000}"/>
    <cellStyle name="Normal 2 2" xfId="5" xr:uid="{00000000-0005-0000-0000-000009000000}"/>
    <cellStyle name="Normal 2 3" xfId="6" xr:uid="{00000000-0005-0000-0000-00000A000000}"/>
    <cellStyle name="Normal 3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221827</xdr:colOff>
      <xdr:row>0</xdr:row>
      <xdr:rowOff>98213</xdr:rowOff>
    </xdr:from>
    <xdr:ext cx="5454661" cy="1067647"/>
    <xdr:pic>
      <xdr:nvPicPr>
        <xdr:cNvPr id="2" name="Picture 1">
          <a:extLst>
            <a:ext uri="{FF2B5EF4-FFF2-40B4-BE49-F238E27FC236}">
              <a16:creationId xmlns:a16="http://schemas.microsoft.com/office/drawing/2014/main" id="{C91FBC3D-2BB1-44E1-9AA8-A2669D7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22" y="94403"/>
          <a:ext cx="5454661" cy="10676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214</xdr:row>
      <xdr:rowOff>16933</xdr:rowOff>
    </xdr:from>
    <xdr:to>
      <xdr:col>3</xdr:col>
      <xdr:colOff>1693333</xdr:colOff>
      <xdr:row>220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609600" y="44178643"/>
          <a:ext cx="1830493" cy="116358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214</xdr:row>
      <xdr:rowOff>8467</xdr:rowOff>
    </xdr:from>
    <xdr:to>
      <xdr:col>5</xdr:col>
      <xdr:colOff>645007</xdr:colOff>
      <xdr:row>220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2438400" y="44168272"/>
          <a:ext cx="1216507" cy="115406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219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725441" y="4509135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219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2439960" y="4507230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472440</xdr:colOff>
      <xdr:row>0</xdr:row>
      <xdr:rowOff>139752</xdr:rowOff>
    </xdr:from>
    <xdr:ext cx="4914900" cy="1048969"/>
    <xdr:pic>
      <xdr:nvPicPr>
        <xdr:cNvPr id="2" name="Picture 1">
          <a:extLst>
            <a:ext uri="{FF2B5EF4-FFF2-40B4-BE49-F238E27FC236}">
              <a16:creationId xmlns:a16="http://schemas.microsoft.com/office/drawing/2014/main" id="{0B32E8E5-8D17-4F43-ABB9-9D8BE1FB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35942"/>
          <a:ext cx="4914900" cy="1048969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218</xdr:row>
      <xdr:rowOff>16933</xdr:rowOff>
    </xdr:from>
    <xdr:to>
      <xdr:col>3</xdr:col>
      <xdr:colOff>1693333</xdr:colOff>
      <xdr:row>226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609600" y="45988393"/>
          <a:ext cx="1830493" cy="15255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218</xdr:row>
      <xdr:rowOff>8467</xdr:rowOff>
    </xdr:from>
    <xdr:to>
      <xdr:col>5</xdr:col>
      <xdr:colOff>645007</xdr:colOff>
      <xdr:row>226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2438400" y="45978022"/>
          <a:ext cx="1216507" cy="15160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225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687341" y="47255294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225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2439960" y="47236865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70485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16933</xdr:rowOff>
    </xdr:from>
    <xdr:to>
      <xdr:col>3</xdr:col>
      <xdr:colOff>1693333</xdr:colOff>
      <xdr:row>227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219</xdr:row>
      <xdr:rowOff>8467</xdr:rowOff>
    </xdr:from>
    <xdr:to>
      <xdr:col>5</xdr:col>
      <xdr:colOff>645007</xdr:colOff>
      <xdr:row>227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226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226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218</xdr:row>
      <xdr:rowOff>16933</xdr:rowOff>
    </xdr:from>
    <xdr:to>
      <xdr:col>3</xdr:col>
      <xdr:colOff>1693333</xdr:colOff>
      <xdr:row>226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218</xdr:row>
      <xdr:rowOff>8467</xdr:rowOff>
    </xdr:from>
    <xdr:to>
      <xdr:col>5</xdr:col>
      <xdr:colOff>645007</xdr:colOff>
      <xdr:row>226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225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225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16933</xdr:rowOff>
    </xdr:from>
    <xdr:to>
      <xdr:col>3</xdr:col>
      <xdr:colOff>1693333</xdr:colOff>
      <xdr:row>227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219</xdr:row>
      <xdr:rowOff>8467</xdr:rowOff>
    </xdr:from>
    <xdr:to>
      <xdr:col>5</xdr:col>
      <xdr:colOff>645007</xdr:colOff>
      <xdr:row>227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41910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218</xdr:row>
      <xdr:rowOff>16933</xdr:rowOff>
    </xdr:from>
    <xdr:to>
      <xdr:col>3</xdr:col>
      <xdr:colOff>1693333</xdr:colOff>
      <xdr:row>226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218</xdr:row>
      <xdr:rowOff>8467</xdr:rowOff>
    </xdr:from>
    <xdr:to>
      <xdr:col>5</xdr:col>
      <xdr:colOff>645007</xdr:colOff>
      <xdr:row>226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225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225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32"/>
  <sheetViews>
    <sheetView zoomScaleNormal="100" workbookViewId="0">
      <selection activeCell="G181" sqref="G181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287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6640625" customWidth="1"/>
  </cols>
  <sheetData>
    <row r="1" spans="2:9" ht="16.2" thickBot="1"/>
    <row r="2" spans="2:9" ht="23.4">
      <c r="G2" s="154" t="s">
        <v>229</v>
      </c>
      <c r="H2" s="155"/>
      <c r="I2" s="156"/>
    </row>
    <row r="3" spans="2:9">
      <c r="G3" s="157" t="s">
        <v>205</v>
      </c>
      <c r="H3" s="158"/>
      <c r="I3" s="30"/>
    </row>
    <row r="4" spans="2:9">
      <c r="G4" s="157" t="s">
        <v>358</v>
      </c>
      <c r="H4" s="158"/>
      <c r="I4" s="30"/>
    </row>
    <row r="5" spans="2:9" ht="16.2" thickBot="1">
      <c r="G5" s="159" t="s">
        <v>1</v>
      </c>
      <c r="H5" s="160"/>
      <c r="I5" s="31"/>
    </row>
    <row r="6" spans="2:9" ht="16.2" thickBot="1"/>
    <row r="7" spans="2:9" ht="16.2" thickBot="1">
      <c r="B7" s="161" t="s">
        <v>133</v>
      </c>
      <c r="C7" s="162"/>
      <c r="D7" s="163"/>
      <c r="E7" s="164"/>
      <c r="G7" s="165" t="s">
        <v>134</v>
      </c>
      <c r="H7" s="166"/>
      <c r="I7" s="167"/>
    </row>
    <row r="8" spans="2:9" ht="16.2" thickBot="1">
      <c r="B8" s="126"/>
      <c r="C8" s="126"/>
      <c r="D8" s="126"/>
      <c r="E8" s="126"/>
      <c r="G8" s="93"/>
      <c r="H8" s="93"/>
      <c r="I8" s="93"/>
    </row>
    <row r="9" spans="2:9">
      <c r="B9" s="182" t="s">
        <v>221</v>
      </c>
      <c r="C9" s="183"/>
      <c r="D9" s="183"/>
      <c r="E9" s="184"/>
      <c r="G9" s="168" t="s">
        <v>225</v>
      </c>
      <c r="H9" s="178"/>
      <c r="I9" s="179"/>
    </row>
    <row r="10" spans="2:9">
      <c r="B10" s="185"/>
      <c r="C10" s="186"/>
      <c r="D10" s="186"/>
      <c r="E10" s="187"/>
      <c r="G10" s="169"/>
      <c r="H10" s="180"/>
      <c r="I10" s="181"/>
    </row>
    <row r="11" spans="2:9">
      <c r="B11" s="185"/>
      <c r="C11" s="186"/>
      <c r="D11" s="186"/>
      <c r="E11" s="187"/>
      <c r="G11" s="175" t="s">
        <v>2</v>
      </c>
      <c r="H11" s="176"/>
      <c r="I11" s="177"/>
    </row>
    <row r="12" spans="2:9">
      <c r="B12" s="185"/>
      <c r="C12" s="186"/>
      <c r="D12" s="186"/>
      <c r="E12" s="187"/>
      <c r="G12" s="175"/>
      <c r="H12" s="176"/>
      <c r="I12" s="177"/>
    </row>
    <row r="13" spans="2:9">
      <c r="B13" s="185"/>
      <c r="C13" s="186"/>
      <c r="D13" s="186"/>
      <c r="E13" s="187"/>
      <c r="G13" s="175"/>
      <c r="H13" s="176"/>
      <c r="I13" s="177"/>
    </row>
    <row r="14" spans="2:9">
      <c r="B14" s="185"/>
      <c r="C14" s="186"/>
      <c r="D14" s="186"/>
      <c r="E14" s="187"/>
      <c r="G14" s="4" t="s">
        <v>3</v>
      </c>
      <c r="H14" s="170"/>
      <c r="I14" s="171"/>
    </row>
    <row r="15" spans="2:9">
      <c r="B15" s="185"/>
      <c r="C15" s="186"/>
      <c r="D15" s="186"/>
      <c r="E15" s="187"/>
      <c r="G15" s="4" t="s">
        <v>4</v>
      </c>
      <c r="H15" s="170"/>
      <c r="I15" s="171"/>
    </row>
    <row r="16" spans="2:9" ht="16.2" thickBot="1">
      <c r="B16" s="188"/>
      <c r="C16" s="189"/>
      <c r="D16" s="189"/>
      <c r="E16" s="190"/>
      <c r="G16" s="124" t="s">
        <v>5</v>
      </c>
      <c r="H16" s="172"/>
      <c r="I16" s="173"/>
    </row>
    <row r="17" spans="2:10">
      <c r="B17" s="125"/>
      <c r="C17" s="125"/>
      <c r="D17" s="125"/>
      <c r="E17" s="125"/>
      <c r="G17" s="96"/>
      <c r="H17" s="93"/>
      <c r="I17" s="93"/>
    </row>
    <row r="18" spans="2:10">
      <c r="B18" s="174" t="s">
        <v>224</v>
      </c>
      <c r="C18" s="174"/>
      <c r="D18" s="174"/>
      <c r="E18" s="174"/>
      <c r="F18" s="174"/>
      <c r="G18" s="174"/>
      <c r="H18" s="174"/>
      <c r="I18" s="174"/>
    </row>
    <row r="19" spans="2:10" ht="14.4">
      <c r="B19" s="200"/>
      <c r="C19" s="200"/>
      <c r="D19" s="201"/>
      <c r="E19" s="202"/>
      <c r="F19" s="203"/>
      <c r="G19" s="195" t="s">
        <v>220</v>
      </c>
      <c r="H19" s="195"/>
      <c r="I19" s="195"/>
    </row>
    <row r="21" spans="2:10" ht="18">
      <c r="B21" s="199" t="s">
        <v>190</v>
      </c>
      <c r="C21" s="199"/>
      <c r="D21" s="199"/>
      <c r="E21" s="199"/>
      <c r="F21" s="199"/>
      <c r="G21" s="199"/>
      <c r="H21" s="199"/>
      <c r="I21" s="199"/>
    </row>
    <row r="22" spans="2:10">
      <c r="B22" s="10" t="s">
        <v>6</v>
      </c>
      <c r="C22" s="10" t="s">
        <v>7</v>
      </c>
      <c r="D22" s="20" t="s">
        <v>8</v>
      </c>
      <c r="E22" s="43"/>
      <c r="F22" s="56" t="s">
        <v>9</v>
      </c>
      <c r="G22" s="45" t="s">
        <v>126</v>
      </c>
      <c r="H22" s="12"/>
      <c r="I22" s="12" t="s">
        <v>128</v>
      </c>
      <c r="J22" s="97"/>
    </row>
    <row r="23" spans="2:10" ht="15.6" customHeight="1">
      <c r="B23" s="191" t="s">
        <v>10</v>
      </c>
      <c r="C23" s="13" t="s">
        <v>11</v>
      </c>
      <c r="D23" s="14" t="s">
        <v>12</v>
      </c>
      <c r="E23" s="35"/>
      <c r="F23" s="69">
        <v>8841.384</v>
      </c>
      <c r="G23" s="129">
        <v>0</v>
      </c>
      <c r="H23" s="17"/>
      <c r="I23" s="127">
        <f t="shared" ref="I23:I34" si="0">SUM(F23*G23)</f>
        <v>0</v>
      </c>
      <c r="J23" s="113"/>
    </row>
    <row r="24" spans="2:10">
      <c r="B24" s="192"/>
      <c r="C24" s="13" t="s">
        <v>13</v>
      </c>
      <c r="D24" s="14" t="s">
        <v>14</v>
      </c>
      <c r="E24" s="35"/>
      <c r="F24" s="70">
        <v>8841.384</v>
      </c>
      <c r="G24" s="129">
        <v>0</v>
      </c>
      <c r="H24" s="17"/>
      <c r="I24" s="127">
        <f t="shared" si="0"/>
        <v>0</v>
      </c>
      <c r="J24" s="113"/>
    </row>
    <row r="25" spans="2:10">
      <c r="B25" s="192"/>
      <c r="C25" s="13" t="s">
        <v>15</v>
      </c>
      <c r="D25" s="14" t="s">
        <v>253</v>
      </c>
      <c r="E25" s="35"/>
      <c r="F25" s="70">
        <v>4508.3679999999995</v>
      </c>
      <c r="G25" s="129">
        <v>0</v>
      </c>
      <c r="H25" s="17"/>
      <c r="I25" s="127">
        <f t="shared" si="0"/>
        <v>0</v>
      </c>
      <c r="J25" s="113"/>
    </row>
    <row r="26" spans="2:10">
      <c r="B26" s="192"/>
      <c r="C26" s="13" t="s">
        <v>338</v>
      </c>
      <c r="D26" s="14" t="s">
        <v>339</v>
      </c>
      <c r="E26" s="35"/>
      <c r="F26" s="70">
        <v>1384.6</v>
      </c>
      <c r="G26" s="129">
        <v>0</v>
      </c>
      <c r="H26" s="17"/>
      <c r="I26" s="127">
        <f t="shared" si="0"/>
        <v>0</v>
      </c>
      <c r="J26" s="113"/>
    </row>
    <row r="27" spans="2:10">
      <c r="B27" s="192"/>
      <c r="C27" s="13" t="s">
        <v>337</v>
      </c>
      <c r="D27" s="14" t="s">
        <v>384</v>
      </c>
      <c r="E27" s="35"/>
      <c r="F27" s="70">
        <v>1384.6</v>
      </c>
      <c r="G27" s="129">
        <v>0</v>
      </c>
      <c r="H27" s="17"/>
      <c r="I27" s="127">
        <f t="shared" si="0"/>
        <v>0</v>
      </c>
      <c r="J27" s="113"/>
    </row>
    <row r="28" spans="2:10">
      <c r="B28" s="192"/>
      <c r="C28" s="13" t="s">
        <v>347</v>
      </c>
      <c r="D28" s="14" t="s">
        <v>349</v>
      </c>
      <c r="E28" s="35"/>
      <c r="F28" s="70">
        <v>1384.6</v>
      </c>
      <c r="G28" s="129">
        <v>0</v>
      </c>
      <c r="H28" s="17"/>
      <c r="I28" s="127">
        <f t="shared" si="0"/>
        <v>0</v>
      </c>
      <c r="J28" s="113"/>
    </row>
    <row r="29" spans="2:10">
      <c r="B29" s="192"/>
      <c r="C29" s="13" t="s">
        <v>320</v>
      </c>
      <c r="D29" s="14" t="s">
        <v>321</v>
      </c>
      <c r="E29" s="35"/>
      <c r="F29" s="70">
        <v>6663.7439999999997</v>
      </c>
      <c r="G29" s="129">
        <v>0</v>
      </c>
      <c r="H29" s="17"/>
      <c r="I29" s="127">
        <f t="shared" si="0"/>
        <v>0</v>
      </c>
      <c r="J29" s="113"/>
    </row>
    <row r="30" spans="2:10">
      <c r="B30" s="192"/>
      <c r="C30" s="13" t="s">
        <v>16</v>
      </c>
      <c r="D30" s="14" t="s">
        <v>17</v>
      </c>
      <c r="E30" s="35"/>
      <c r="F30" s="71">
        <v>4474.5119999999997</v>
      </c>
      <c r="G30" s="129">
        <v>0</v>
      </c>
      <c r="H30" s="17"/>
      <c r="I30" s="127">
        <f t="shared" si="0"/>
        <v>0</v>
      </c>
      <c r="J30" s="113"/>
    </row>
    <row r="31" spans="2:10">
      <c r="B31" s="192"/>
      <c r="C31" s="13" t="s">
        <v>241</v>
      </c>
      <c r="D31" s="14" t="s">
        <v>254</v>
      </c>
      <c r="E31" s="36"/>
      <c r="F31" s="70">
        <v>2617.5839999999998</v>
      </c>
      <c r="G31" s="129">
        <v>0</v>
      </c>
      <c r="H31" s="17"/>
      <c r="I31" s="127">
        <f t="shared" si="0"/>
        <v>0</v>
      </c>
      <c r="J31" s="113"/>
    </row>
    <row r="32" spans="2:10">
      <c r="B32" s="192"/>
      <c r="C32" s="13" t="s">
        <v>242</v>
      </c>
      <c r="D32" s="14" t="s">
        <v>255</v>
      </c>
      <c r="E32" s="36"/>
      <c r="F32" s="70">
        <v>2617.5839999999998</v>
      </c>
      <c r="G32" s="129">
        <v>0</v>
      </c>
      <c r="H32" s="17"/>
      <c r="I32" s="127">
        <f t="shared" si="0"/>
        <v>0</v>
      </c>
      <c r="J32" s="113"/>
    </row>
    <row r="33" spans="2:11">
      <c r="B33" s="192"/>
      <c r="C33" s="13" t="s">
        <v>243</v>
      </c>
      <c r="D33" s="14" t="s">
        <v>256</v>
      </c>
      <c r="E33" s="36"/>
      <c r="F33" s="70">
        <v>2157.9519999999998</v>
      </c>
      <c r="G33" s="129">
        <v>0</v>
      </c>
      <c r="H33" s="17"/>
      <c r="I33" s="127">
        <f t="shared" si="0"/>
        <v>0</v>
      </c>
      <c r="J33" s="113"/>
    </row>
    <row r="34" spans="2:11">
      <c r="B34" s="192"/>
      <c r="C34" s="13" t="s">
        <v>244</v>
      </c>
      <c r="D34" s="14" t="s">
        <v>257</v>
      </c>
      <c r="E34" s="36"/>
      <c r="F34" s="70">
        <v>2157.9519999999998</v>
      </c>
      <c r="G34" s="129">
        <v>0</v>
      </c>
      <c r="H34" s="17"/>
      <c r="I34" s="127">
        <f t="shared" si="0"/>
        <v>0</v>
      </c>
      <c r="J34" s="113"/>
    </row>
    <row r="35" spans="2:11">
      <c r="B35" s="10" t="s">
        <v>6</v>
      </c>
      <c r="C35" s="10" t="s">
        <v>7</v>
      </c>
      <c r="D35" s="20" t="s">
        <v>8</v>
      </c>
      <c r="E35" s="43"/>
      <c r="F35" s="56" t="s">
        <v>9</v>
      </c>
      <c r="G35" s="45" t="s">
        <v>126</v>
      </c>
      <c r="H35" s="12"/>
      <c r="I35" s="12" t="s">
        <v>128</v>
      </c>
      <c r="J35" s="113"/>
    </row>
    <row r="36" spans="2:11">
      <c r="B36" s="192" t="s">
        <v>383</v>
      </c>
      <c r="C36" s="13" t="s">
        <v>18</v>
      </c>
      <c r="D36" s="14" t="s">
        <v>258</v>
      </c>
      <c r="E36" s="35"/>
      <c r="F36" s="70">
        <v>665.52800000000002</v>
      </c>
      <c r="G36" s="129">
        <v>0</v>
      </c>
      <c r="H36" s="17"/>
      <c r="I36" s="127">
        <f t="shared" ref="I36:I44" si="1">SUM(F36*G36)</f>
        <v>0</v>
      </c>
      <c r="J36" s="113"/>
      <c r="K36" s="132"/>
    </row>
    <row r="37" spans="2:11">
      <c r="B37" s="192"/>
      <c r="C37" s="13" t="s">
        <v>19</v>
      </c>
      <c r="D37" s="14" t="s">
        <v>20</v>
      </c>
      <c r="E37" s="35"/>
      <c r="F37" s="70">
        <v>314.08800000000002</v>
      </c>
      <c r="G37" s="129">
        <v>0</v>
      </c>
      <c r="H37" s="17"/>
      <c r="I37" s="127">
        <f t="shared" si="1"/>
        <v>0</v>
      </c>
      <c r="J37" s="113"/>
      <c r="K37" s="132"/>
    </row>
    <row r="38" spans="2:11">
      <c r="B38" s="192"/>
      <c r="C38" s="13" t="s">
        <v>21</v>
      </c>
      <c r="D38" s="14" t="s">
        <v>22</v>
      </c>
      <c r="E38" s="35"/>
      <c r="F38" s="70">
        <v>419.70400000000001</v>
      </c>
      <c r="G38" s="129">
        <v>0</v>
      </c>
      <c r="H38" s="17"/>
      <c r="I38" s="127">
        <f t="shared" si="1"/>
        <v>0</v>
      </c>
      <c r="J38" s="113"/>
      <c r="K38" s="132"/>
    </row>
    <row r="39" spans="2:11">
      <c r="B39" s="192"/>
      <c r="C39" s="13" t="s">
        <v>23</v>
      </c>
      <c r="D39" s="14" t="s">
        <v>24</v>
      </c>
      <c r="E39" s="35"/>
      <c r="F39" s="70">
        <v>83.903999999999982</v>
      </c>
      <c r="G39" s="129">
        <v>0</v>
      </c>
      <c r="H39" s="17"/>
      <c r="I39" s="127">
        <f t="shared" si="1"/>
        <v>0</v>
      </c>
      <c r="J39" s="113"/>
      <c r="K39" s="132"/>
    </row>
    <row r="40" spans="2:11">
      <c r="B40" s="192"/>
      <c r="C40" s="13" t="s">
        <v>25</v>
      </c>
      <c r="D40" s="14" t="s">
        <v>26</v>
      </c>
      <c r="E40" s="35"/>
      <c r="F40" s="70">
        <v>83.903999999999982</v>
      </c>
      <c r="G40" s="129">
        <v>0</v>
      </c>
      <c r="H40" s="17"/>
      <c r="I40" s="127">
        <f t="shared" si="1"/>
        <v>0</v>
      </c>
      <c r="J40" s="113"/>
      <c r="K40" s="132"/>
    </row>
    <row r="41" spans="2:11">
      <c r="B41" s="192"/>
      <c r="C41" s="13" t="s">
        <v>289</v>
      </c>
      <c r="D41" s="14" t="s">
        <v>353</v>
      </c>
      <c r="E41" s="35"/>
      <c r="F41" s="70">
        <v>465.52</v>
      </c>
      <c r="G41" s="129">
        <v>0</v>
      </c>
      <c r="H41" s="17"/>
      <c r="I41" s="127">
        <f t="shared" si="1"/>
        <v>0</v>
      </c>
      <c r="J41" s="113"/>
      <c r="K41" s="132"/>
    </row>
    <row r="42" spans="2:11">
      <c r="B42" s="192"/>
      <c r="C42" s="13" t="s">
        <v>348</v>
      </c>
      <c r="D42" s="14" t="s">
        <v>354</v>
      </c>
      <c r="E42" s="35"/>
      <c r="F42" s="70">
        <v>1638.7085714285713</v>
      </c>
      <c r="G42" s="129">
        <v>0</v>
      </c>
      <c r="H42" s="17"/>
      <c r="I42" s="127">
        <f t="shared" si="1"/>
        <v>0</v>
      </c>
      <c r="J42" s="113"/>
      <c r="K42" s="132"/>
    </row>
    <row r="43" spans="2:11">
      <c r="B43" s="192"/>
      <c r="C43" s="13" t="s">
        <v>290</v>
      </c>
      <c r="D43" s="14" t="s">
        <v>355</v>
      </c>
      <c r="E43" s="35"/>
      <c r="F43" s="70">
        <v>465.52</v>
      </c>
      <c r="G43" s="129">
        <v>0</v>
      </c>
      <c r="H43" s="17"/>
      <c r="I43" s="127">
        <f t="shared" si="1"/>
        <v>0</v>
      </c>
      <c r="J43" s="113"/>
      <c r="K43" s="132"/>
    </row>
    <row r="44" spans="2:11">
      <c r="B44" s="196"/>
      <c r="C44" s="13" t="s">
        <v>291</v>
      </c>
      <c r="D44" s="14" t="s">
        <v>356</v>
      </c>
      <c r="E44" s="35"/>
      <c r="F44" s="70">
        <v>453.928</v>
      </c>
      <c r="G44" s="129">
        <v>0</v>
      </c>
      <c r="H44" s="17"/>
      <c r="I44" s="127">
        <f t="shared" si="1"/>
        <v>0</v>
      </c>
      <c r="J44" s="113"/>
      <c r="K44" s="132"/>
    </row>
    <row r="45" spans="2:11" ht="16.2" thickBot="1">
      <c r="B45" s="10" t="s">
        <v>6</v>
      </c>
      <c r="C45" s="10" t="s">
        <v>7</v>
      </c>
      <c r="D45" s="20" t="s">
        <v>8</v>
      </c>
      <c r="E45" s="43"/>
      <c r="F45" s="56" t="s">
        <v>9</v>
      </c>
      <c r="G45" s="45" t="s">
        <v>126</v>
      </c>
      <c r="H45" s="12"/>
      <c r="I45" s="12" t="s">
        <v>128</v>
      </c>
      <c r="J45" s="113"/>
    </row>
    <row r="46" spans="2:11" ht="15.6" customHeight="1">
      <c r="B46" s="197" t="s">
        <v>27</v>
      </c>
      <c r="C46" s="13" t="s">
        <v>28</v>
      </c>
      <c r="D46" s="14" t="s">
        <v>283</v>
      </c>
      <c r="E46" s="35"/>
      <c r="F46" s="72">
        <v>272.68799999999999</v>
      </c>
      <c r="G46" s="129">
        <v>0</v>
      </c>
      <c r="H46" s="17"/>
      <c r="I46" s="127">
        <f>SUM(F46*G46)</f>
        <v>0</v>
      </c>
      <c r="J46" s="113"/>
    </row>
    <row r="47" spans="2:11">
      <c r="B47" s="198"/>
      <c r="C47" s="13" t="s">
        <v>29</v>
      </c>
      <c r="D47" s="14" t="s">
        <v>284</v>
      </c>
      <c r="E47" s="35"/>
      <c r="F47" s="70">
        <v>570.03199999999993</v>
      </c>
      <c r="G47" s="129">
        <v>0</v>
      </c>
      <c r="H47" s="17"/>
      <c r="I47" s="127">
        <f>SUM(F47*G47)</f>
        <v>0</v>
      </c>
      <c r="J47" s="113"/>
    </row>
    <row r="48" spans="2:11">
      <c r="B48" s="198"/>
      <c r="C48" s="13" t="s">
        <v>30</v>
      </c>
      <c r="D48" s="14" t="s">
        <v>31</v>
      </c>
      <c r="E48" s="35"/>
      <c r="F48" s="70">
        <v>589.71999999999991</v>
      </c>
      <c r="G48" s="129">
        <v>0</v>
      </c>
      <c r="H48" s="17"/>
      <c r="I48" s="127">
        <f>SUM(F48*G48)</f>
        <v>0</v>
      </c>
      <c r="J48" s="113"/>
    </row>
    <row r="49" spans="2:10" ht="16.2" thickBot="1">
      <c r="B49" s="10" t="s">
        <v>6</v>
      </c>
      <c r="C49" s="10" t="s">
        <v>7</v>
      </c>
      <c r="D49" s="20" t="s">
        <v>8</v>
      </c>
      <c r="E49" s="43"/>
      <c r="F49" s="56" t="s">
        <v>9</v>
      </c>
      <c r="G49" s="45" t="s">
        <v>126</v>
      </c>
      <c r="H49" s="12"/>
      <c r="I49" s="12" t="s">
        <v>128</v>
      </c>
      <c r="J49" s="113"/>
    </row>
    <row r="50" spans="2:10" ht="15.6" customHeight="1">
      <c r="B50" s="191" t="s">
        <v>32</v>
      </c>
      <c r="C50" s="13" t="s">
        <v>33</v>
      </c>
      <c r="D50" s="14" t="s">
        <v>34</v>
      </c>
      <c r="E50" s="35"/>
      <c r="F50" s="72">
        <v>315.928</v>
      </c>
      <c r="G50" s="129">
        <v>0</v>
      </c>
      <c r="H50" s="17"/>
      <c r="I50" s="127">
        <f t="shared" ref="I50:I74" si="2">SUM(F50*G50)</f>
        <v>0</v>
      </c>
      <c r="J50" s="113"/>
    </row>
    <row r="51" spans="2:10">
      <c r="B51" s="192"/>
      <c r="C51" s="13" t="s">
        <v>35</v>
      </c>
      <c r="D51" s="14" t="s">
        <v>36</v>
      </c>
      <c r="E51" s="35"/>
      <c r="F51" s="70">
        <v>315.928</v>
      </c>
      <c r="G51" s="129">
        <v>0</v>
      </c>
      <c r="H51" s="17"/>
      <c r="I51" s="127">
        <f t="shared" si="2"/>
        <v>0</v>
      </c>
      <c r="J51" s="113"/>
    </row>
    <row r="52" spans="2:10">
      <c r="B52" s="192"/>
      <c r="C52" s="13" t="s">
        <v>37</v>
      </c>
      <c r="D52" s="14" t="s">
        <v>38</v>
      </c>
      <c r="E52" s="35"/>
      <c r="F52" s="70">
        <v>305.25599999999991</v>
      </c>
      <c r="G52" s="129">
        <v>0</v>
      </c>
      <c r="H52" s="17"/>
      <c r="I52" s="127">
        <f t="shared" si="2"/>
        <v>0</v>
      </c>
      <c r="J52" s="113"/>
    </row>
    <row r="53" spans="2:10">
      <c r="B53" s="192"/>
      <c r="C53" s="13" t="s">
        <v>39</v>
      </c>
      <c r="D53" s="14" t="s">
        <v>40</v>
      </c>
      <c r="E53" s="35"/>
      <c r="F53" s="70">
        <v>324.94400000000002</v>
      </c>
      <c r="G53" s="129">
        <v>0</v>
      </c>
      <c r="H53" s="17"/>
      <c r="I53" s="127">
        <f t="shared" si="2"/>
        <v>0</v>
      </c>
      <c r="J53" s="113"/>
    </row>
    <row r="54" spans="2:10">
      <c r="B54" s="192"/>
      <c r="C54" s="13" t="s">
        <v>41</v>
      </c>
      <c r="D54" s="14" t="s">
        <v>42</v>
      </c>
      <c r="E54" s="35"/>
      <c r="F54" s="70">
        <v>227.42399999999998</v>
      </c>
      <c r="G54" s="129">
        <v>0</v>
      </c>
      <c r="H54" s="17"/>
      <c r="I54" s="127">
        <f t="shared" si="2"/>
        <v>0</v>
      </c>
      <c r="J54" s="113"/>
    </row>
    <row r="55" spans="2:10">
      <c r="B55" s="192"/>
      <c r="C55" s="13" t="s">
        <v>43</v>
      </c>
      <c r="D55" s="14" t="s">
        <v>285</v>
      </c>
      <c r="E55" s="35"/>
      <c r="F55" s="70">
        <v>541.51199999999994</v>
      </c>
      <c r="G55" s="129">
        <v>0</v>
      </c>
      <c r="H55" s="17"/>
      <c r="I55" s="127">
        <f t="shared" si="2"/>
        <v>0</v>
      </c>
      <c r="J55" s="113"/>
    </row>
    <row r="56" spans="2:10">
      <c r="B56" s="192"/>
      <c r="C56" s="13" t="s">
        <v>44</v>
      </c>
      <c r="D56" s="14" t="s">
        <v>45</v>
      </c>
      <c r="E56" s="35"/>
      <c r="F56" s="70">
        <v>541.51199999999994</v>
      </c>
      <c r="G56" s="129">
        <v>0</v>
      </c>
      <c r="H56" s="17"/>
      <c r="I56" s="127">
        <f t="shared" si="2"/>
        <v>0</v>
      </c>
      <c r="J56" s="113"/>
    </row>
    <row r="57" spans="2:10">
      <c r="B57" s="192"/>
      <c r="C57" s="13" t="s">
        <v>46</v>
      </c>
      <c r="D57" s="14" t="s">
        <v>47</v>
      </c>
      <c r="E57" s="35"/>
      <c r="F57" s="70">
        <v>274.71199999999999</v>
      </c>
      <c r="G57" s="129">
        <v>0</v>
      </c>
      <c r="H57" s="17"/>
      <c r="I57" s="127">
        <f t="shared" si="2"/>
        <v>0</v>
      </c>
      <c r="J57" s="113"/>
    </row>
    <row r="58" spans="2:10">
      <c r="B58" s="192"/>
      <c r="C58" s="13" t="s">
        <v>48</v>
      </c>
      <c r="D58" s="14" t="s">
        <v>286</v>
      </c>
      <c r="E58" s="35"/>
      <c r="F58" s="70">
        <v>432.21600000000001</v>
      </c>
      <c r="G58" s="129">
        <v>0</v>
      </c>
      <c r="H58" s="17"/>
      <c r="I58" s="127">
        <f t="shared" si="2"/>
        <v>0</v>
      </c>
      <c r="J58" s="113"/>
    </row>
    <row r="59" spans="2:10">
      <c r="B59" s="192"/>
      <c r="C59" s="13" t="s">
        <v>49</v>
      </c>
      <c r="D59" s="14" t="s">
        <v>50</v>
      </c>
      <c r="E59" s="35"/>
      <c r="F59" s="70">
        <v>471.96</v>
      </c>
      <c r="G59" s="129">
        <v>0</v>
      </c>
      <c r="H59" s="17"/>
      <c r="I59" s="127">
        <f t="shared" si="2"/>
        <v>0</v>
      </c>
      <c r="J59" s="113"/>
    </row>
    <row r="60" spans="2:10">
      <c r="B60" s="192"/>
      <c r="C60" s="13" t="s">
        <v>51</v>
      </c>
      <c r="D60" s="14" t="s">
        <v>52</v>
      </c>
      <c r="E60" s="35"/>
      <c r="F60" s="70">
        <v>462.75999999999993</v>
      </c>
      <c r="G60" s="129">
        <v>0</v>
      </c>
      <c r="H60" s="17"/>
      <c r="I60" s="127">
        <f t="shared" si="2"/>
        <v>0</v>
      </c>
      <c r="J60" s="113"/>
    </row>
    <row r="61" spans="2:10">
      <c r="B61" s="192"/>
      <c r="C61" s="13" t="s">
        <v>53</v>
      </c>
      <c r="D61" s="14" t="s">
        <v>54</v>
      </c>
      <c r="E61" s="35"/>
      <c r="F61" s="70">
        <v>596.52800000000002</v>
      </c>
      <c r="G61" s="129">
        <v>0</v>
      </c>
      <c r="H61" s="17"/>
      <c r="I61" s="127">
        <f t="shared" si="2"/>
        <v>0</v>
      </c>
      <c r="J61" s="113"/>
    </row>
    <row r="62" spans="2:10">
      <c r="B62" s="192"/>
      <c r="C62" s="13" t="s">
        <v>55</v>
      </c>
      <c r="D62" s="14" t="s">
        <v>56</v>
      </c>
      <c r="E62" s="35"/>
      <c r="F62" s="70">
        <v>586.77599999999995</v>
      </c>
      <c r="G62" s="129">
        <v>0</v>
      </c>
      <c r="H62" s="17"/>
      <c r="I62" s="127">
        <f t="shared" si="2"/>
        <v>0</v>
      </c>
      <c r="J62" s="113"/>
    </row>
    <row r="63" spans="2:10">
      <c r="B63" s="192"/>
      <c r="C63" s="13" t="s">
        <v>57</v>
      </c>
      <c r="D63" s="14" t="s">
        <v>58</v>
      </c>
      <c r="E63" s="35"/>
      <c r="F63" s="70">
        <v>265.14400000000001</v>
      </c>
      <c r="G63" s="129">
        <v>0</v>
      </c>
      <c r="H63" s="17"/>
      <c r="I63" s="127">
        <f t="shared" si="2"/>
        <v>0</v>
      </c>
      <c r="J63" s="113"/>
    </row>
    <row r="64" spans="2:10">
      <c r="B64" s="192"/>
      <c r="C64" s="13" t="s">
        <v>59</v>
      </c>
      <c r="D64" s="14" t="s">
        <v>60</v>
      </c>
      <c r="E64" s="35"/>
      <c r="F64" s="70">
        <v>410.8719999999999</v>
      </c>
      <c r="G64" s="129">
        <v>0</v>
      </c>
      <c r="H64" s="17"/>
      <c r="I64" s="127">
        <f t="shared" si="2"/>
        <v>0</v>
      </c>
      <c r="J64" s="113"/>
    </row>
    <row r="65" spans="2:10">
      <c r="B65" s="192"/>
      <c r="C65" s="13" t="s">
        <v>61</v>
      </c>
      <c r="D65" s="14" t="s">
        <v>123</v>
      </c>
      <c r="E65" s="35"/>
      <c r="F65" s="70">
        <v>530.47199999999987</v>
      </c>
      <c r="G65" s="129">
        <v>0</v>
      </c>
      <c r="H65" s="17"/>
      <c r="I65" s="127">
        <f t="shared" si="2"/>
        <v>0</v>
      </c>
      <c r="J65" s="113"/>
    </row>
    <row r="66" spans="2:10">
      <c r="B66" s="192"/>
      <c r="C66" s="13" t="s">
        <v>62</v>
      </c>
      <c r="D66" s="14" t="s">
        <v>124</v>
      </c>
      <c r="E66" s="35"/>
      <c r="F66" s="70">
        <v>561.3839999999999</v>
      </c>
      <c r="G66" s="129">
        <v>0</v>
      </c>
      <c r="H66" s="17"/>
      <c r="I66" s="127">
        <f t="shared" si="2"/>
        <v>0</v>
      </c>
      <c r="J66" s="113"/>
    </row>
    <row r="67" spans="2:10">
      <c r="B67" s="192"/>
      <c r="C67" s="13" t="s">
        <v>63</v>
      </c>
      <c r="D67" s="14" t="s">
        <v>125</v>
      </c>
      <c r="E67" s="35"/>
      <c r="F67" s="70">
        <v>529.55199999999991</v>
      </c>
      <c r="G67" s="129">
        <v>0</v>
      </c>
      <c r="H67" s="17"/>
      <c r="I67" s="127">
        <f t="shared" si="2"/>
        <v>0</v>
      </c>
      <c r="J67" s="113"/>
    </row>
    <row r="68" spans="2:10">
      <c r="B68" s="192"/>
      <c r="C68" s="122" t="s">
        <v>64</v>
      </c>
      <c r="D68" s="121" t="s">
        <v>65</v>
      </c>
      <c r="E68" s="44"/>
      <c r="F68" s="70">
        <v>353.64799999999985</v>
      </c>
      <c r="G68" s="129">
        <v>0</v>
      </c>
      <c r="H68" s="17"/>
      <c r="I68" s="127">
        <f t="shared" si="2"/>
        <v>0</v>
      </c>
      <c r="J68" s="113"/>
    </row>
    <row r="69" spans="2:10">
      <c r="B69" s="192"/>
      <c r="C69" s="13" t="s">
        <v>66</v>
      </c>
      <c r="D69" s="14" t="s">
        <v>67</v>
      </c>
      <c r="E69" s="35"/>
      <c r="F69" s="70">
        <v>1337.4960000000003</v>
      </c>
      <c r="G69" s="129">
        <v>0</v>
      </c>
      <c r="H69" s="17"/>
      <c r="I69" s="127">
        <f t="shared" si="2"/>
        <v>0</v>
      </c>
      <c r="J69" s="113"/>
    </row>
    <row r="70" spans="2:10">
      <c r="B70" s="192"/>
      <c r="C70" s="13" t="s">
        <v>245</v>
      </c>
      <c r="D70" s="14" t="s">
        <v>259</v>
      </c>
      <c r="E70" s="35"/>
      <c r="F70" s="70">
        <v>1105.1076923076923</v>
      </c>
      <c r="G70" s="129">
        <v>0</v>
      </c>
      <c r="H70" s="17"/>
      <c r="I70" s="127">
        <f t="shared" si="2"/>
        <v>0</v>
      </c>
      <c r="J70" s="113"/>
    </row>
    <row r="71" spans="2:10">
      <c r="B71" s="192"/>
      <c r="C71" s="13" t="s">
        <v>322</v>
      </c>
      <c r="D71" s="14" t="s">
        <v>323</v>
      </c>
      <c r="E71" s="35"/>
      <c r="F71" s="70">
        <v>649.88444444444451</v>
      </c>
      <c r="G71" s="129">
        <v>0</v>
      </c>
      <c r="H71" s="17"/>
      <c r="I71" s="127">
        <f t="shared" si="2"/>
        <v>0</v>
      </c>
      <c r="J71" s="113"/>
    </row>
    <row r="72" spans="2:10">
      <c r="B72" s="192"/>
      <c r="C72" s="13" t="s">
        <v>340</v>
      </c>
      <c r="D72" s="14" t="s">
        <v>341</v>
      </c>
      <c r="E72" s="35"/>
      <c r="F72" s="70">
        <v>680.80000000000007</v>
      </c>
      <c r="G72" s="129">
        <v>0</v>
      </c>
      <c r="H72" s="17"/>
      <c r="I72" s="127">
        <f t="shared" si="2"/>
        <v>0</v>
      </c>
      <c r="J72" s="113"/>
    </row>
    <row r="73" spans="2:10">
      <c r="B73" s="192"/>
      <c r="C73" s="13" t="s">
        <v>351</v>
      </c>
      <c r="D73" s="14" t="s">
        <v>350</v>
      </c>
      <c r="E73" s="35"/>
      <c r="F73" s="71">
        <v>1476.4228571428571</v>
      </c>
      <c r="G73" s="129">
        <v>0</v>
      </c>
      <c r="H73" s="17"/>
      <c r="I73" s="127">
        <f t="shared" ref="I73" si="3">SUM(F73*G73)</f>
        <v>0</v>
      </c>
      <c r="J73" s="113"/>
    </row>
    <row r="74" spans="2:10">
      <c r="B74" s="196"/>
      <c r="C74" s="13" t="s">
        <v>380</v>
      </c>
      <c r="D74" s="14" t="s">
        <v>373</v>
      </c>
      <c r="E74" s="35"/>
      <c r="F74" s="71">
        <v>618.85935483870969</v>
      </c>
      <c r="G74" s="129">
        <v>0</v>
      </c>
      <c r="H74" s="17"/>
      <c r="I74" s="127">
        <f t="shared" si="2"/>
        <v>0</v>
      </c>
      <c r="J74" s="113"/>
    </row>
    <row r="75" spans="2:10" ht="16.2" thickBot="1">
      <c r="B75" s="10" t="s">
        <v>6</v>
      </c>
      <c r="C75" s="10" t="s">
        <v>7</v>
      </c>
      <c r="D75" s="20" t="s">
        <v>8</v>
      </c>
      <c r="E75" s="43"/>
      <c r="F75" s="56" t="s">
        <v>9</v>
      </c>
      <c r="G75" s="45" t="s">
        <v>126</v>
      </c>
      <c r="H75" s="12"/>
      <c r="I75" s="12" t="s">
        <v>128</v>
      </c>
      <c r="J75" s="113"/>
    </row>
    <row r="76" spans="2:10" ht="15.6" customHeight="1">
      <c r="B76" s="191" t="s">
        <v>342</v>
      </c>
      <c r="C76" s="13" t="s">
        <v>68</v>
      </c>
      <c r="D76" s="14" t="s">
        <v>69</v>
      </c>
      <c r="E76" s="35"/>
      <c r="F76" s="72">
        <v>541.51199999999994</v>
      </c>
      <c r="G76" s="129">
        <v>0</v>
      </c>
      <c r="H76" s="17"/>
      <c r="I76" s="127">
        <f t="shared" ref="I76:I82" si="4">SUM(F76*G76)</f>
        <v>0</v>
      </c>
      <c r="J76" s="113"/>
    </row>
    <row r="77" spans="2:10">
      <c r="B77" s="192"/>
      <c r="C77" s="13" t="s">
        <v>70</v>
      </c>
      <c r="D77" s="14" t="s">
        <v>71</v>
      </c>
      <c r="E77" s="35"/>
      <c r="F77" s="70">
        <v>737.84</v>
      </c>
      <c r="G77" s="129">
        <v>0</v>
      </c>
      <c r="H77" s="17"/>
      <c r="I77" s="127">
        <f t="shared" si="4"/>
        <v>0</v>
      </c>
      <c r="J77" s="113"/>
    </row>
    <row r="78" spans="2:10">
      <c r="B78" s="192"/>
      <c r="C78" s="117">
        <v>463</v>
      </c>
      <c r="D78" s="116" t="s">
        <v>72</v>
      </c>
      <c r="E78" s="131"/>
      <c r="F78" s="70">
        <v>503.97599999999994</v>
      </c>
      <c r="G78" s="129">
        <v>0</v>
      </c>
      <c r="H78" s="17"/>
      <c r="I78" s="127">
        <f t="shared" si="4"/>
        <v>0</v>
      </c>
      <c r="J78" s="113"/>
    </row>
    <row r="79" spans="2:10">
      <c r="B79" s="192"/>
      <c r="C79" s="117">
        <v>464</v>
      </c>
      <c r="D79" s="116" t="s">
        <v>73</v>
      </c>
      <c r="E79" s="131"/>
      <c r="F79" s="70">
        <v>508.20800000000003</v>
      </c>
      <c r="G79" s="129">
        <v>0</v>
      </c>
      <c r="H79" s="17"/>
      <c r="I79" s="127">
        <f t="shared" si="4"/>
        <v>0</v>
      </c>
      <c r="J79" s="113"/>
    </row>
    <row r="80" spans="2:10">
      <c r="B80" s="192"/>
      <c r="C80" s="117">
        <v>470</v>
      </c>
      <c r="D80" s="116" t="s">
        <v>74</v>
      </c>
      <c r="E80" s="131"/>
      <c r="F80" s="70">
        <v>539.12</v>
      </c>
      <c r="G80" s="129">
        <v>0</v>
      </c>
      <c r="H80" s="17"/>
      <c r="I80" s="127">
        <f t="shared" si="4"/>
        <v>0</v>
      </c>
      <c r="J80" s="113"/>
    </row>
    <row r="81" spans="2:10">
      <c r="B81" s="192"/>
      <c r="C81" s="117">
        <v>471</v>
      </c>
      <c r="D81" s="116" t="s">
        <v>75</v>
      </c>
      <c r="E81" s="131"/>
      <c r="F81" s="70">
        <v>539.12</v>
      </c>
      <c r="G81" s="129">
        <v>0</v>
      </c>
      <c r="H81" s="17"/>
      <c r="I81" s="127">
        <f t="shared" si="4"/>
        <v>0</v>
      </c>
      <c r="J81" s="113"/>
    </row>
    <row r="82" spans="2:10">
      <c r="B82" s="196"/>
      <c r="C82" s="117">
        <v>520</v>
      </c>
      <c r="D82" s="14" t="s">
        <v>260</v>
      </c>
      <c r="E82" s="131"/>
      <c r="F82" s="70">
        <v>92.552000000000007</v>
      </c>
      <c r="G82" s="129">
        <v>0</v>
      </c>
      <c r="H82" s="17"/>
      <c r="I82" s="127">
        <f t="shared" si="4"/>
        <v>0</v>
      </c>
      <c r="J82" s="113"/>
    </row>
    <row r="83" spans="2:10" ht="16.2" thickBot="1">
      <c r="B83" s="10" t="s">
        <v>6</v>
      </c>
      <c r="C83" s="10" t="s">
        <v>7</v>
      </c>
      <c r="D83" s="20" t="s">
        <v>8</v>
      </c>
      <c r="E83" s="43"/>
      <c r="F83" s="56" t="s">
        <v>9</v>
      </c>
      <c r="G83" s="45" t="s">
        <v>126</v>
      </c>
      <c r="H83" s="12"/>
      <c r="I83" s="12" t="s">
        <v>128</v>
      </c>
      <c r="J83" s="113"/>
    </row>
    <row r="84" spans="2:10" ht="15.6" customHeight="1">
      <c r="B84" s="191" t="s">
        <v>76</v>
      </c>
      <c r="C84" s="13" t="s">
        <v>77</v>
      </c>
      <c r="D84" s="14" t="s">
        <v>78</v>
      </c>
      <c r="E84" s="35"/>
      <c r="F84" s="72">
        <v>350.52000000000004</v>
      </c>
      <c r="G84" s="129">
        <v>0</v>
      </c>
      <c r="H84" s="17"/>
      <c r="I84" s="127">
        <f t="shared" ref="I84:I95" si="5">SUM(F84*G84)</f>
        <v>0</v>
      </c>
      <c r="J84" s="113"/>
    </row>
    <row r="85" spans="2:10">
      <c r="B85" s="192"/>
      <c r="C85" s="13" t="s">
        <v>79</v>
      </c>
      <c r="D85" s="14" t="s">
        <v>80</v>
      </c>
      <c r="E85" s="35"/>
      <c r="F85" s="70">
        <v>353.464</v>
      </c>
      <c r="G85" s="129">
        <v>0</v>
      </c>
      <c r="H85" s="17"/>
      <c r="I85" s="127">
        <f t="shared" si="5"/>
        <v>0</v>
      </c>
      <c r="J85" s="113"/>
    </row>
    <row r="86" spans="2:10">
      <c r="B86" s="192"/>
      <c r="C86" s="13" t="s">
        <v>81</v>
      </c>
      <c r="D86" s="14" t="s">
        <v>82</v>
      </c>
      <c r="E86" s="35"/>
      <c r="F86" s="70">
        <v>265.88</v>
      </c>
      <c r="G86" s="129">
        <v>0</v>
      </c>
      <c r="H86" s="17"/>
      <c r="I86" s="127">
        <f t="shared" si="5"/>
        <v>0</v>
      </c>
      <c r="J86" s="113"/>
    </row>
    <row r="87" spans="2:10">
      <c r="B87" s="192"/>
      <c r="C87" s="13" t="s">
        <v>83</v>
      </c>
      <c r="D87" s="14" t="s">
        <v>84</v>
      </c>
      <c r="E87" s="35"/>
      <c r="F87" s="70">
        <v>265.88</v>
      </c>
      <c r="G87" s="129">
        <v>0</v>
      </c>
      <c r="H87" s="17"/>
      <c r="I87" s="127">
        <f t="shared" si="5"/>
        <v>0</v>
      </c>
      <c r="J87" s="113"/>
    </row>
    <row r="88" spans="2:10">
      <c r="B88" s="192"/>
      <c r="C88" s="13" t="s">
        <v>85</v>
      </c>
      <c r="D88" s="14" t="s">
        <v>86</v>
      </c>
      <c r="E88" s="35"/>
      <c r="F88" s="70">
        <v>265.88</v>
      </c>
      <c r="G88" s="129">
        <v>0</v>
      </c>
      <c r="H88" s="17"/>
      <c r="I88" s="127">
        <f t="shared" si="5"/>
        <v>0</v>
      </c>
      <c r="J88" s="113"/>
    </row>
    <row r="89" spans="2:10">
      <c r="B89" s="192"/>
      <c r="C89" s="13" t="s">
        <v>87</v>
      </c>
      <c r="D89" s="14" t="s">
        <v>88</v>
      </c>
      <c r="E89" s="35"/>
      <c r="F89" s="70">
        <v>265.88</v>
      </c>
      <c r="G89" s="129">
        <v>0</v>
      </c>
      <c r="H89" s="17"/>
      <c r="I89" s="127">
        <f t="shared" si="5"/>
        <v>0</v>
      </c>
      <c r="J89" s="113"/>
    </row>
    <row r="90" spans="2:10">
      <c r="B90" s="192"/>
      <c r="C90" s="13" t="s">
        <v>89</v>
      </c>
      <c r="D90" s="14" t="s">
        <v>90</v>
      </c>
      <c r="E90" s="35"/>
      <c r="F90" s="70">
        <v>570.03199999999993</v>
      </c>
      <c r="G90" s="129">
        <v>0</v>
      </c>
      <c r="H90" s="17"/>
      <c r="I90" s="127">
        <f t="shared" si="5"/>
        <v>0</v>
      </c>
      <c r="J90" s="113"/>
    </row>
    <row r="91" spans="2:10">
      <c r="B91" s="192"/>
      <c r="C91" s="13" t="s">
        <v>91</v>
      </c>
      <c r="D91" s="14" t="s">
        <v>92</v>
      </c>
      <c r="E91" s="35"/>
      <c r="F91" s="70">
        <v>589.71999999999991</v>
      </c>
      <c r="G91" s="129">
        <v>0</v>
      </c>
      <c r="H91" s="17"/>
      <c r="I91" s="127">
        <f t="shared" si="5"/>
        <v>0</v>
      </c>
      <c r="J91" s="113"/>
    </row>
    <row r="92" spans="2:10">
      <c r="B92" s="192"/>
      <c r="C92" s="13" t="s">
        <v>93</v>
      </c>
      <c r="D92" s="14" t="s">
        <v>94</v>
      </c>
      <c r="E92" s="35"/>
      <c r="F92" s="70">
        <v>392.84000000000003</v>
      </c>
      <c r="G92" s="129">
        <v>0</v>
      </c>
      <c r="H92" s="17"/>
      <c r="I92" s="127">
        <f t="shared" si="5"/>
        <v>0</v>
      </c>
      <c r="J92" s="113"/>
    </row>
    <row r="93" spans="2:10">
      <c r="B93" s="192"/>
      <c r="C93" s="13" t="s">
        <v>95</v>
      </c>
      <c r="D93" s="14" t="s">
        <v>96</v>
      </c>
      <c r="E93" s="35"/>
      <c r="F93" s="70">
        <v>349.41599999999988</v>
      </c>
      <c r="G93" s="129">
        <v>0</v>
      </c>
      <c r="H93" s="17"/>
      <c r="I93" s="127">
        <f t="shared" si="5"/>
        <v>0</v>
      </c>
      <c r="J93" s="113"/>
    </row>
    <row r="94" spans="2:10">
      <c r="B94" s="192"/>
      <c r="C94" s="13" t="s">
        <v>97</v>
      </c>
      <c r="D94" s="14" t="s">
        <v>98</v>
      </c>
      <c r="E94" s="35"/>
      <c r="F94" s="70">
        <v>280.59999999999997</v>
      </c>
      <c r="G94" s="129">
        <v>0</v>
      </c>
      <c r="H94" s="17"/>
      <c r="I94" s="127">
        <f t="shared" si="5"/>
        <v>0</v>
      </c>
      <c r="J94" s="113"/>
    </row>
    <row r="95" spans="2:10">
      <c r="B95" s="81"/>
      <c r="C95" s="13" t="s">
        <v>343</v>
      </c>
      <c r="D95" s="14" t="s">
        <v>357</v>
      </c>
      <c r="E95" s="35"/>
      <c r="F95" s="70">
        <v>366.89142857142855</v>
      </c>
      <c r="G95" s="129">
        <v>0</v>
      </c>
      <c r="H95" s="17"/>
      <c r="I95" s="127">
        <f t="shared" si="5"/>
        <v>0</v>
      </c>
      <c r="J95" s="113"/>
    </row>
    <row r="96" spans="2:10">
      <c r="B96" s="10" t="s">
        <v>6</v>
      </c>
      <c r="C96" s="10" t="s">
        <v>7</v>
      </c>
      <c r="D96" s="20" t="s">
        <v>8</v>
      </c>
      <c r="E96" s="43"/>
      <c r="F96" s="56" t="s">
        <v>9</v>
      </c>
      <c r="G96" s="46" t="s">
        <v>126</v>
      </c>
      <c r="H96" s="12"/>
      <c r="I96" s="12" t="s">
        <v>128</v>
      </c>
      <c r="J96" s="113"/>
    </row>
    <row r="97" spans="2:10">
      <c r="B97" s="191" t="s">
        <v>327</v>
      </c>
      <c r="C97" s="13" t="s">
        <v>265</v>
      </c>
      <c r="D97" s="14" t="s">
        <v>300</v>
      </c>
      <c r="E97" s="35"/>
      <c r="F97" s="71">
        <v>640.87199999999996</v>
      </c>
      <c r="G97" s="129">
        <v>0</v>
      </c>
      <c r="H97" s="17"/>
      <c r="I97" s="127">
        <f t="shared" ref="I97:I102" si="6">SUM(F97*G97)</f>
        <v>0</v>
      </c>
      <c r="J97" s="113"/>
    </row>
    <row r="98" spans="2:10">
      <c r="B98" s="192"/>
      <c r="C98" s="13" t="s">
        <v>267</v>
      </c>
      <c r="D98" s="14" t="s">
        <v>298</v>
      </c>
      <c r="E98" s="35"/>
      <c r="F98" s="71">
        <v>322.55200000000002</v>
      </c>
      <c r="G98" s="129">
        <v>0</v>
      </c>
      <c r="H98" s="17"/>
      <c r="I98" s="127">
        <f t="shared" si="6"/>
        <v>0</v>
      </c>
      <c r="J98" s="113"/>
    </row>
    <row r="99" spans="2:10">
      <c r="B99" s="192"/>
      <c r="C99" s="13" t="s">
        <v>268</v>
      </c>
      <c r="D99" s="14" t="s">
        <v>301</v>
      </c>
      <c r="E99" s="35"/>
      <c r="F99" s="71">
        <v>384.37599999999992</v>
      </c>
      <c r="G99" s="129">
        <v>0</v>
      </c>
      <c r="H99" s="17"/>
      <c r="I99" s="127">
        <f t="shared" si="6"/>
        <v>0</v>
      </c>
      <c r="J99" s="113"/>
    </row>
    <row r="100" spans="2:10">
      <c r="B100" s="192"/>
      <c r="C100" s="13" t="s">
        <v>269</v>
      </c>
      <c r="D100" s="14" t="s">
        <v>302</v>
      </c>
      <c r="E100" s="35"/>
      <c r="F100" s="71">
        <v>322.55200000000002</v>
      </c>
      <c r="G100" s="129">
        <v>0</v>
      </c>
      <c r="H100" s="17"/>
      <c r="I100" s="127">
        <f t="shared" si="6"/>
        <v>0</v>
      </c>
      <c r="J100" s="113"/>
    </row>
    <row r="101" spans="2:10">
      <c r="B101" s="192"/>
      <c r="C101" s="13" t="s">
        <v>324</v>
      </c>
      <c r="D101" s="14" t="s">
        <v>99</v>
      </c>
      <c r="E101" s="35"/>
      <c r="F101" s="71">
        <v>282.80888888888887</v>
      </c>
      <c r="G101" s="129">
        <v>0</v>
      </c>
      <c r="H101" s="17"/>
      <c r="I101" s="127">
        <f t="shared" si="6"/>
        <v>0</v>
      </c>
      <c r="J101" s="113"/>
    </row>
    <row r="102" spans="2:10">
      <c r="B102" s="196"/>
      <c r="C102" s="13" t="s">
        <v>325</v>
      </c>
      <c r="D102" s="14" t="s">
        <v>326</v>
      </c>
      <c r="E102" s="35"/>
      <c r="F102" s="71">
        <v>928.28444444444449</v>
      </c>
      <c r="G102" s="129">
        <v>0</v>
      </c>
      <c r="H102" s="17"/>
      <c r="I102" s="127">
        <f t="shared" si="6"/>
        <v>0</v>
      </c>
      <c r="J102" s="113"/>
    </row>
    <row r="103" spans="2:10" ht="16.2" thickBot="1">
      <c r="B103" s="10" t="s">
        <v>6</v>
      </c>
      <c r="C103" s="10" t="s">
        <v>7</v>
      </c>
      <c r="D103" s="20" t="s">
        <v>8</v>
      </c>
      <c r="E103" s="43"/>
      <c r="F103" s="56" t="s">
        <v>9</v>
      </c>
      <c r="G103" s="46" t="s">
        <v>126</v>
      </c>
      <c r="H103" s="12"/>
      <c r="I103" s="12" t="s">
        <v>128</v>
      </c>
      <c r="J103" s="113"/>
    </row>
    <row r="104" spans="2:10">
      <c r="B104" s="191" t="s">
        <v>288</v>
      </c>
      <c r="C104" s="119" t="s">
        <v>261</v>
      </c>
      <c r="D104" s="118" t="s">
        <v>292</v>
      </c>
      <c r="E104" s="35"/>
      <c r="F104" s="73">
        <v>2853.4719999999993</v>
      </c>
      <c r="G104" s="129">
        <v>0</v>
      </c>
      <c r="H104" s="17"/>
      <c r="I104" s="127">
        <f>SUM(F104*G104)</f>
        <v>0</v>
      </c>
      <c r="J104" s="113"/>
    </row>
    <row r="105" spans="2:10">
      <c r="B105" s="192"/>
      <c r="C105" s="119" t="s">
        <v>262</v>
      </c>
      <c r="D105" s="118" t="s">
        <v>293</v>
      </c>
      <c r="E105" s="35"/>
      <c r="F105" s="71">
        <v>473.61599999999999</v>
      </c>
      <c r="G105" s="129">
        <v>0</v>
      </c>
      <c r="H105" s="17"/>
      <c r="I105" s="127">
        <f>SUM(F105*G105)</f>
        <v>0</v>
      </c>
      <c r="J105" s="113"/>
    </row>
    <row r="106" spans="2:10">
      <c r="B106" s="192"/>
      <c r="C106" s="119" t="s">
        <v>263</v>
      </c>
      <c r="D106" s="118" t="s">
        <v>294</v>
      </c>
      <c r="E106" s="35"/>
      <c r="F106" s="71">
        <v>789.3599999999999</v>
      </c>
      <c r="G106" s="129">
        <v>0</v>
      </c>
      <c r="H106" s="17"/>
      <c r="I106" s="127">
        <f>SUM(F106*G106)</f>
        <v>0</v>
      </c>
      <c r="J106" s="113"/>
    </row>
    <row r="107" spans="2:10">
      <c r="B107" s="192"/>
      <c r="C107" s="119" t="s">
        <v>264</v>
      </c>
      <c r="D107" s="118" t="s">
        <v>295</v>
      </c>
      <c r="E107" s="35"/>
      <c r="F107" s="71">
        <v>789.3599999999999</v>
      </c>
      <c r="G107" s="129">
        <v>0</v>
      </c>
      <c r="H107" s="17"/>
      <c r="I107" s="127">
        <f>SUM(F107*G107)</f>
        <v>0</v>
      </c>
      <c r="J107" s="113"/>
    </row>
    <row r="108" spans="2:10">
      <c r="B108" s="192"/>
      <c r="C108" s="119" t="s">
        <v>266</v>
      </c>
      <c r="D108" s="118" t="s">
        <v>297</v>
      </c>
      <c r="E108" s="35"/>
      <c r="F108" s="71">
        <v>884.12</v>
      </c>
      <c r="G108" s="129">
        <v>0</v>
      </c>
      <c r="H108" s="17"/>
      <c r="I108" s="127">
        <f>SUM(F108*G108)</f>
        <v>0</v>
      </c>
      <c r="J108" s="113"/>
    </row>
    <row r="109" spans="2:10">
      <c r="B109" s="10" t="s">
        <v>6</v>
      </c>
      <c r="C109" s="10" t="s">
        <v>7</v>
      </c>
      <c r="D109" s="20" t="s">
        <v>8</v>
      </c>
      <c r="E109" s="43"/>
      <c r="F109" s="56" t="s">
        <v>9</v>
      </c>
      <c r="G109" s="46" t="s">
        <v>126</v>
      </c>
      <c r="H109" s="12"/>
      <c r="I109" s="12" t="s">
        <v>128</v>
      </c>
      <c r="J109" s="113"/>
    </row>
    <row r="110" spans="2:10">
      <c r="B110" s="192" t="s">
        <v>100</v>
      </c>
      <c r="C110" s="13" t="s">
        <v>101</v>
      </c>
      <c r="D110" s="14" t="s">
        <v>102</v>
      </c>
      <c r="E110" s="35"/>
      <c r="F110" s="70">
        <v>62.007999999999996</v>
      </c>
      <c r="G110" s="129">
        <v>0</v>
      </c>
      <c r="H110" s="17"/>
      <c r="I110" s="127">
        <f t="shared" ref="I110:I124" si="7">SUM(F110*G110)</f>
        <v>0</v>
      </c>
      <c r="J110" s="113"/>
    </row>
    <row r="111" spans="2:10">
      <c r="B111" s="192"/>
      <c r="C111" s="13" t="s">
        <v>103</v>
      </c>
      <c r="D111" s="14" t="s">
        <v>104</v>
      </c>
      <c r="E111" s="35"/>
      <c r="F111" s="70">
        <v>136.89599999999999</v>
      </c>
      <c r="G111" s="129">
        <v>0</v>
      </c>
      <c r="H111" s="17"/>
      <c r="I111" s="127">
        <f t="shared" si="7"/>
        <v>0</v>
      </c>
      <c r="J111" s="113"/>
    </row>
    <row r="112" spans="2:10">
      <c r="B112" s="192"/>
      <c r="C112" s="13" t="s">
        <v>105</v>
      </c>
      <c r="D112" s="14" t="s">
        <v>106</v>
      </c>
      <c r="E112" s="35"/>
      <c r="F112" s="70">
        <v>353.464</v>
      </c>
      <c r="G112" s="129">
        <v>0</v>
      </c>
      <c r="H112" s="17"/>
      <c r="I112" s="127">
        <f t="shared" si="7"/>
        <v>0</v>
      </c>
      <c r="J112" s="113"/>
    </row>
    <row r="113" spans="2:10">
      <c r="B113" s="192"/>
      <c r="C113" s="13" t="s">
        <v>107</v>
      </c>
      <c r="D113" s="14" t="s">
        <v>108</v>
      </c>
      <c r="E113" s="35"/>
      <c r="F113" s="70">
        <v>128.06399999999999</v>
      </c>
      <c r="G113" s="129">
        <v>0</v>
      </c>
      <c r="H113" s="17"/>
      <c r="I113" s="127">
        <f t="shared" si="7"/>
        <v>0</v>
      </c>
      <c r="J113" s="113"/>
    </row>
    <row r="114" spans="2:10">
      <c r="B114" s="192"/>
      <c r="C114" s="13" t="s">
        <v>109</v>
      </c>
      <c r="D114" s="14" t="s">
        <v>110</v>
      </c>
      <c r="E114" s="35"/>
      <c r="F114" s="70">
        <v>265.88</v>
      </c>
      <c r="G114" s="129">
        <v>0</v>
      </c>
      <c r="H114" s="17"/>
      <c r="I114" s="127">
        <f t="shared" si="7"/>
        <v>0</v>
      </c>
      <c r="J114" s="113"/>
    </row>
    <row r="115" spans="2:10">
      <c r="B115" s="192"/>
      <c r="C115" s="13" t="s">
        <v>111</v>
      </c>
      <c r="D115" s="14" t="s">
        <v>112</v>
      </c>
      <c r="E115" s="35"/>
      <c r="F115" s="70">
        <v>412.52799999999996</v>
      </c>
      <c r="G115" s="129">
        <v>0</v>
      </c>
      <c r="H115" s="17"/>
      <c r="I115" s="127">
        <f t="shared" si="7"/>
        <v>0</v>
      </c>
      <c r="J115" s="113"/>
    </row>
    <row r="116" spans="2:10">
      <c r="B116" s="192"/>
      <c r="C116" s="13" t="s">
        <v>113</v>
      </c>
      <c r="D116" s="14" t="s">
        <v>114</v>
      </c>
      <c r="E116" s="35"/>
      <c r="F116" s="70">
        <v>786.5999999999998</v>
      </c>
      <c r="G116" s="129">
        <v>0</v>
      </c>
      <c r="H116" s="17"/>
      <c r="I116" s="127">
        <f t="shared" si="7"/>
        <v>0</v>
      </c>
      <c r="J116" s="113"/>
    </row>
    <row r="117" spans="2:10">
      <c r="B117" s="192"/>
      <c r="C117" s="13" t="s">
        <v>115</v>
      </c>
      <c r="D117" s="14" t="s">
        <v>116</v>
      </c>
      <c r="E117" s="35"/>
      <c r="F117" s="70">
        <v>786.5999999999998</v>
      </c>
      <c r="G117" s="129">
        <v>0</v>
      </c>
      <c r="H117" s="17"/>
      <c r="I117" s="127">
        <f t="shared" si="7"/>
        <v>0</v>
      </c>
      <c r="J117" s="113"/>
    </row>
    <row r="118" spans="2:10">
      <c r="B118" s="192"/>
      <c r="C118" s="13" t="s">
        <v>117</v>
      </c>
      <c r="D118" s="14" t="s">
        <v>118</v>
      </c>
      <c r="E118" s="35"/>
      <c r="F118" s="70">
        <v>118.864</v>
      </c>
      <c r="G118" s="129">
        <v>0</v>
      </c>
      <c r="H118" s="17"/>
      <c r="I118" s="127">
        <f t="shared" si="7"/>
        <v>0</v>
      </c>
      <c r="J118" s="113"/>
    </row>
    <row r="119" spans="2:10">
      <c r="B119" s="192"/>
      <c r="C119" s="13" t="s">
        <v>119</v>
      </c>
      <c r="D119" s="14" t="s">
        <v>120</v>
      </c>
      <c r="E119" s="35"/>
      <c r="F119" s="70">
        <v>437.73599999999993</v>
      </c>
      <c r="G119" s="129">
        <v>0</v>
      </c>
      <c r="H119" s="17"/>
      <c r="I119" s="127">
        <f t="shared" si="7"/>
        <v>0</v>
      </c>
      <c r="J119" s="113"/>
    </row>
    <row r="120" spans="2:10">
      <c r="B120" s="192"/>
      <c r="C120" s="13" t="s">
        <v>135</v>
      </c>
      <c r="D120" s="14" t="s">
        <v>136</v>
      </c>
      <c r="E120" s="35"/>
      <c r="F120" s="70">
        <v>75.071999999999989</v>
      </c>
      <c r="G120" s="129">
        <v>0</v>
      </c>
      <c r="H120" s="17"/>
      <c r="I120" s="127">
        <f t="shared" si="7"/>
        <v>0</v>
      </c>
      <c r="J120" s="113"/>
    </row>
    <row r="121" spans="2:10">
      <c r="B121" s="192"/>
      <c r="C121" s="117">
        <v>521</v>
      </c>
      <c r="D121" s="14" t="s">
        <v>270</v>
      </c>
      <c r="E121" s="130"/>
      <c r="F121" s="70">
        <v>313.53599999999994</v>
      </c>
      <c r="G121" s="129">
        <v>0</v>
      </c>
      <c r="H121" s="17"/>
      <c r="I121" s="127">
        <f t="shared" si="7"/>
        <v>0</v>
      </c>
      <c r="J121" s="113"/>
    </row>
    <row r="122" spans="2:10">
      <c r="B122" s="192"/>
      <c r="C122" s="117">
        <v>522</v>
      </c>
      <c r="D122" s="14" t="s">
        <v>271</v>
      </c>
      <c r="E122" s="130"/>
      <c r="F122" s="70">
        <v>313.53599999999994</v>
      </c>
      <c r="G122" s="129">
        <v>0</v>
      </c>
      <c r="H122" s="17"/>
      <c r="I122" s="127">
        <f t="shared" si="7"/>
        <v>0</v>
      </c>
      <c r="J122" s="113"/>
    </row>
    <row r="123" spans="2:10">
      <c r="B123" s="192"/>
      <c r="C123" s="117">
        <v>523</v>
      </c>
      <c r="D123" s="14" t="s">
        <v>272</v>
      </c>
      <c r="E123" s="130"/>
      <c r="F123" s="70">
        <v>273.79199999999997</v>
      </c>
      <c r="G123" s="129">
        <v>0</v>
      </c>
      <c r="H123" s="17"/>
      <c r="I123" s="127">
        <f t="shared" si="7"/>
        <v>0</v>
      </c>
      <c r="J123" s="113"/>
    </row>
    <row r="124" spans="2:10">
      <c r="B124" s="196"/>
      <c r="C124" s="117">
        <v>524</v>
      </c>
      <c r="D124" s="116" t="s">
        <v>273</v>
      </c>
      <c r="E124" s="130"/>
      <c r="F124" s="70">
        <v>534.52</v>
      </c>
      <c r="G124" s="129">
        <v>0</v>
      </c>
      <c r="H124" s="17"/>
      <c r="I124" s="127">
        <f t="shared" si="7"/>
        <v>0</v>
      </c>
      <c r="J124" s="113"/>
    </row>
    <row r="125" spans="2:10">
      <c r="B125" s="10" t="s">
        <v>6</v>
      </c>
      <c r="C125" s="10" t="s">
        <v>7</v>
      </c>
      <c r="D125" s="20" t="s">
        <v>8</v>
      </c>
      <c r="E125" s="43"/>
      <c r="F125" s="56" t="s">
        <v>9</v>
      </c>
      <c r="G125" s="45" t="s">
        <v>126</v>
      </c>
      <c r="H125" s="12"/>
      <c r="I125" s="12" t="s">
        <v>128</v>
      </c>
      <c r="J125" s="113"/>
    </row>
    <row r="126" spans="2:10">
      <c r="B126" s="198" t="s">
        <v>382</v>
      </c>
      <c r="C126" s="13" t="s">
        <v>121</v>
      </c>
      <c r="D126" s="14" t="s">
        <v>122</v>
      </c>
      <c r="E126" s="35"/>
      <c r="F126" s="70">
        <v>586.77599999999995</v>
      </c>
      <c r="G126" s="129">
        <v>0</v>
      </c>
      <c r="H126" s="17"/>
      <c r="I126" s="127">
        <f>SUM(F126*G126)</f>
        <v>0</v>
      </c>
      <c r="J126" s="113"/>
    </row>
    <row r="127" spans="2:10">
      <c r="B127" s="198"/>
      <c r="C127" s="13" t="s">
        <v>328</v>
      </c>
      <c r="D127" s="14" t="s">
        <v>329</v>
      </c>
      <c r="E127" s="35"/>
      <c r="F127" s="70">
        <v>318.31703703703704</v>
      </c>
      <c r="G127" s="129">
        <v>0</v>
      </c>
      <c r="H127" s="17"/>
      <c r="I127" s="127">
        <f>SUM(F127*G127)</f>
        <v>0</v>
      </c>
      <c r="J127" s="113"/>
    </row>
    <row r="128" spans="2:10">
      <c r="B128" s="10" t="s">
        <v>6</v>
      </c>
      <c r="C128" s="10" t="s">
        <v>7</v>
      </c>
      <c r="D128" s="20" t="s">
        <v>8</v>
      </c>
      <c r="E128" s="43"/>
      <c r="F128" s="56" t="s">
        <v>9</v>
      </c>
      <c r="G128" s="45" t="s">
        <v>126</v>
      </c>
      <c r="H128" s="12"/>
      <c r="I128" s="12" t="s">
        <v>128</v>
      </c>
      <c r="J128" s="113"/>
    </row>
    <row r="129" spans="2:10">
      <c r="B129" s="191" t="s">
        <v>330</v>
      </c>
      <c r="C129" s="13" t="s">
        <v>303</v>
      </c>
      <c r="D129" s="14" t="s">
        <v>308</v>
      </c>
      <c r="E129" s="68"/>
      <c r="F129" s="70">
        <v>1507.3303703703702</v>
      </c>
      <c r="G129" s="128">
        <v>0</v>
      </c>
      <c r="H129" s="17"/>
      <c r="I129" s="127">
        <f>SUM(F129*G129)</f>
        <v>0</v>
      </c>
      <c r="J129" s="113"/>
    </row>
    <row r="130" spans="2:10">
      <c r="B130" s="192"/>
      <c r="C130" s="13" t="s">
        <v>304</v>
      </c>
      <c r="D130" s="14" t="s">
        <v>309</v>
      </c>
      <c r="E130" s="68"/>
      <c r="F130" s="70">
        <v>415.47200000000004</v>
      </c>
      <c r="G130" s="128">
        <v>0</v>
      </c>
      <c r="H130" s="17"/>
      <c r="I130" s="127">
        <f>SUM(F130*G130)</f>
        <v>0</v>
      </c>
      <c r="J130" s="113"/>
    </row>
    <row r="131" spans="2:10">
      <c r="B131" s="192"/>
      <c r="C131" s="13" t="s">
        <v>305</v>
      </c>
      <c r="D131" s="14" t="s">
        <v>310</v>
      </c>
      <c r="E131" s="68"/>
      <c r="F131" s="70">
        <v>393.39199999999994</v>
      </c>
      <c r="G131" s="128">
        <v>0</v>
      </c>
      <c r="H131" s="17"/>
      <c r="I131" s="127">
        <f>SUM(F131*G131)</f>
        <v>0</v>
      </c>
      <c r="J131" s="113"/>
    </row>
    <row r="132" spans="2:10">
      <c r="B132" s="192"/>
      <c r="C132" s="13" t="s">
        <v>306</v>
      </c>
      <c r="D132" s="14" t="s">
        <v>311</v>
      </c>
      <c r="E132" s="68"/>
      <c r="F132" s="70">
        <v>415.47200000000004</v>
      </c>
      <c r="G132" s="128">
        <v>0</v>
      </c>
      <c r="H132" s="17"/>
      <c r="I132" s="127">
        <f>SUM(F132*G132)</f>
        <v>0</v>
      </c>
      <c r="J132" s="113"/>
    </row>
    <row r="133" spans="2:10" ht="16.2" thickBot="1">
      <c r="B133" s="192"/>
      <c r="C133" s="13" t="s">
        <v>307</v>
      </c>
      <c r="D133" s="14" t="s">
        <v>312</v>
      </c>
      <c r="E133" s="68"/>
      <c r="F133" s="74">
        <v>455.21777777777777</v>
      </c>
      <c r="G133" s="128">
        <v>0</v>
      </c>
      <c r="H133" s="17"/>
      <c r="I133" s="127">
        <f>SUM(F133*G133)</f>
        <v>0</v>
      </c>
      <c r="J133" s="113"/>
    </row>
    <row r="134" spans="2:10" ht="14.4" customHeight="1">
      <c r="B134" s="216"/>
      <c r="C134" s="217"/>
      <c r="D134" s="217"/>
      <c r="E134" s="217"/>
      <c r="F134" s="217"/>
      <c r="G134" s="217"/>
      <c r="H134" s="217"/>
      <c r="I134" s="218"/>
    </row>
    <row r="135" spans="2:10" ht="14.4" customHeight="1">
      <c r="B135" s="221" t="s">
        <v>189</v>
      </c>
      <c r="C135" s="221"/>
      <c r="D135" s="221"/>
      <c r="E135" s="221"/>
      <c r="F135" s="221"/>
      <c r="G135" s="221"/>
      <c r="H135" s="221"/>
      <c r="I135" s="221"/>
    </row>
    <row r="136" spans="2:10" ht="14.4" customHeight="1" thickBot="1">
      <c r="B136" s="219" t="s">
        <v>198</v>
      </c>
      <c r="C136" s="219"/>
      <c r="D136" s="219"/>
      <c r="E136" s="219"/>
      <c r="F136" s="219"/>
      <c r="G136" s="219"/>
      <c r="H136" s="219"/>
      <c r="I136" s="219"/>
    </row>
    <row r="137" spans="2:10" ht="14.4" customHeight="1" thickBot="1">
      <c r="B137" s="10" t="s">
        <v>6</v>
      </c>
      <c r="C137" s="10" t="s">
        <v>7</v>
      </c>
      <c r="D137" s="20" t="s">
        <v>199</v>
      </c>
      <c r="E137" s="16"/>
      <c r="F137" s="326" t="s">
        <v>9</v>
      </c>
      <c r="G137" s="12" t="s">
        <v>126</v>
      </c>
      <c r="H137" s="12"/>
      <c r="I137" s="12" t="s">
        <v>128</v>
      </c>
    </row>
    <row r="138" spans="2:10">
      <c r="B138" s="193" t="s">
        <v>377</v>
      </c>
      <c r="C138" s="18">
        <v>1001</v>
      </c>
      <c r="D138" s="19" t="s">
        <v>387</v>
      </c>
      <c r="E138" s="16"/>
      <c r="F138" s="327">
        <v>16.130223325062033</v>
      </c>
      <c r="G138" s="62">
        <v>0</v>
      </c>
      <c r="H138" s="12"/>
      <c r="I138" s="83">
        <f>SUM(F138*G138)</f>
        <v>0</v>
      </c>
    </row>
    <row r="139" spans="2:10">
      <c r="B139" s="193"/>
      <c r="C139" s="18">
        <v>1008</v>
      </c>
      <c r="D139" s="19" t="s">
        <v>374</v>
      </c>
      <c r="E139" s="16"/>
      <c r="F139" s="327">
        <v>19.442977667493793</v>
      </c>
      <c r="G139" s="62">
        <v>0</v>
      </c>
      <c r="H139" s="12"/>
      <c r="I139" s="83">
        <f>SUM(F139*G139)</f>
        <v>0</v>
      </c>
    </row>
    <row r="140" spans="2:10" ht="16.2" thickBot="1">
      <c r="B140" s="194"/>
      <c r="C140" s="88">
        <v>1148</v>
      </c>
      <c r="D140" s="85" t="s">
        <v>315</v>
      </c>
      <c r="E140" s="16"/>
      <c r="F140" s="327">
        <v>1.656377171215881</v>
      </c>
      <c r="G140" s="62">
        <v>0</v>
      </c>
      <c r="H140" s="12"/>
      <c r="I140" s="83">
        <f>SUM(F140*G140)</f>
        <v>0</v>
      </c>
    </row>
    <row r="141" spans="2:10" ht="16.2" thickBot="1">
      <c r="B141" s="10" t="s">
        <v>6</v>
      </c>
      <c r="C141" s="10" t="s">
        <v>7</v>
      </c>
      <c r="D141" s="20" t="s">
        <v>199</v>
      </c>
      <c r="E141" s="16"/>
      <c r="F141" s="326" t="s">
        <v>9</v>
      </c>
      <c r="G141" s="55" t="s">
        <v>126</v>
      </c>
      <c r="H141" s="12"/>
      <c r="I141" s="12" t="s">
        <v>128</v>
      </c>
    </row>
    <row r="142" spans="2:10" ht="15.6" customHeight="1">
      <c r="B142" s="211" t="s">
        <v>139</v>
      </c>
      <c r="C142" s="18">
        <v>1100</v>
      </c>
      <c r="D142" s="19" t="s">
        <v>140</v>
      </c>
      <c r="E142" s="16"/>
      <c r="F142" s="327">
        <v>10.471861042183622</v>
      </c>
      <c r="G142" s="62">
        <v>0</v>
      </c>
      <c r="H142" s="12"/>
      <c r="I142" s="83">
        <f>SUM(F142*G142)</f>
        <v>0</v>
      </c>
    </row>
    <row r="143" spans="2:10">
      <c r="B143" s="212"/>
      <c r="C143" s="18">
        <v>1106</v>
      </c>
      <c r="D143" s="19" t="s">
        <v>141</v>
      </c>
      <c r="E143" s="16"/>
      <c r="F143" s="327">
        <v>3.3238709677419358</v>
      </c>
      <c r="G143" s="62">
        <v>0</v>
      </c>
      <c r="H143" s="12"/>
      <c r="I143" s="83">
        <f>SUM(F143*G143)</f>
        <v>0</v>
      </c>
    </row>
    <row r="144" spans="2:10">
      <c r="B144" s="212"/>
      <c r="C144" s="18">
        <v>1139</v>
      </c>
      <c r="D144" s="86" t="s">
        <v>274</v>
      </c>
      <c r="E144" s="16"/>
      <c r="F144" s="328">
        <v>1.7786600496277916</v>
      </c>
      <c r="G144" s="62">
        <v>0</v>
      </c>
      <c r="H144" s="12"/>
      <c r="I144" s="83">
        <f>SUM(F144*G144)</f>
        <v>0</v>
      </c>
    </row>
    <row r="145" spans="2:9" ht="16.2" thickBot="1">
      <c r="B145" s="212"/>
      <c r="C145" s="18">
        <v>1147</v>
      </c>
      <c r="D145" s="87" t="s">
        <v>316</v>
      </c>
      <c r="E145" s="16"/>
      <c r="F145" s="327">
        <v>2.1677419354838712</v>
      </c>
      <c r="G145" s="62">
        <v>0</v>
      </c>
      <c r="H145" s="12"/>
      <c r="I145" s="83">
        <f>SUM(F145*G145)</f>
        <v>0</v>
      </c>
    </row>
    <row r="146" spans="2:9" ht="16.2" thickBot="1">
      <c r="B146" s="10" t="s">
        <v>6</v>
      </c>
      <c r="C146" s="10" t="s">
        <v>7</v>
      </c>
      <c r="D146" s="20" t="s">
        <v>199</v>
      </c>
      <c r="E146" s="16"/>
      <c r="F146" s="326" t="s">
        <v>9</v>
      </c>
      <c r="G146" s="55" t="s">
        <v>126</v>
      </c>
      <c r="H146" s="12"/>
      <c r="I146" s="12" t="s">
        <v>128</v>
      </c>
    </row>
    <row r="147" spans="2:9" ht="15.6" customHeight="1">
      <c r="B147" s="222" t="s">
        <v>187</v>
      </c>
      <c r="C147" s="18">
        <v>1201</v>
      </c>
      <c r="D147" s="19" t="s">
        <v>142</v>
      </c>
      <c r="E147" s="16"/>
      <c r="F147" s="327">
        <v>64.821042183622836</v>
      </c>
      <c r="G147" s="62">
        <v>0</v>
      </c>
      <c r="H147" s="12"/>
      <c r="I147" s="83">
        <f t="shared" ref="I147:I154" si="8">SUM(F147*G147)</f>
        <v>0</v>
      </c>
    </row>
    <row r="148" spans="2:9">
      <c r="B148" s="222"/>
      <c r="C148" s="18">
        <v>1210</v>
      </c>
      <c r="D148" s="19" t="s">
        <v>143</v>
      </c>
      <c r="E148" s="16"/>
      <c r="F148" s="327">
        <v>104.20724565756822</v>
      </c>
      <c r="G148" s="62">
        <v>0</v>
      </c>
      <c r="H148" s="12"/>
      <c r="I148" s="83">
        <f t="shared" si="8"/>
        <v>0</v>
      </c>
    </row>
    <row r="149" spans="2:9">
      <c r="B149" s="222"/>
      <c r="C149" s="229">
        <v>1502</v>
      </c>
      <c r="D149" s="19" t="s">
        <v>144</v>
      </c>
      <c r="E149" s="16"/>
      <c r="F149" s="327">
        <v>80.773399503722075</v>
      </c>
      <c r="G149" s="62">
        <v>0</v>
      </c>
      <c r="H149" s="12"/>
      <c r="I149" s="83">
        <f t="shared" si="8"/>
        <v>0</v>
      </c>
    </row>
    <row r="150" spans="2:9">
      <c r="B150" s="222"/>
      <c r="C150" s="230"/>
      <c r="D150" s="19" t="s">
        <v>145</v>
      </c>
      <c r="E150" s="16"/>
      <c r="F150" s="327">
        <v>161.54679900744415</v>
      </c>
      <c r="G150" s="62">
        <v>0</v>
      </c>
      <c r="H150" s="12"/>
      <c r="I150" s="83">
        <f t="shared" si="8"/>
        <v>0</v>
      </c>
    </row>
    <row r="151" spans="2:9">
      <c r="B151" s="222"/>
      <c r="C151" s="231"/>
      <c r="D151" s="19" t="s">
        <v>146</v>
      </c>
      <c r="E151" s="16"/>
      <c r="F151" s="327">
        <v>242.33131513647646</v>
      </c>
      <c r="G151" s="62">
        <v>0</v>
      </c>
      <c r="H151" s="12"/>
      <c r="I151" s="83">
        <f t="shared" si="8"/>
        <v>0</v>
      </c>
    </row>
    <row r="152" spans="2:9">
      <c r="B152" s="222"/>
      <c r="C152" s="18">
        <v>1505</v>
      </c>
      <c r="D152" s="19" t="s">
        <v>147</v>
      </c>
      <c r="E152" s="16"/>
      <c r="F152" s="327">
        <v>694.52228287841194</v>
      </c>
      <c r="G152" s="62">
        <v>0</v>
      </c>
      <c r="H152" s="12"/>
      <c r="I152" s="83">
        <f t="shared" si="8"/>
        <v>0</v>
      </c>
    </row>
    <row r="153" spans="2:9">
      <c r="B153" s="222"/>
      <c r="C153" s="18">
        <v>1536</v>
      </c>
      <c r="D153" s="19" t="s">
        <v>148</v>
      </c>
      <c r="E153" s="16"/>
      <c r="F153" s="327">
        <v>814.01488833746896</v>
      </c>
      <c r="G153" s="62">
        <v>0</v>
      </c>
      <c r="H153" s="12"/>
      <c r="I153" s="83">
        <f t="shared" si="8"/>
        <v>0</v>
      </c>
    </row>
    <row r="154" spans="2:9" ht="16.2" thickBot="1">
      <c r="B154" s="222"/>
      <c r="C154" s="18">
        <v>1301</v>
      </c>
      <c r="D154" s="19" t="s">
        <v>149</v>
      </c>
      <c r="E154" s="16"/>
      <c r="F154" s="329">
        <v>64.58136774193548</v>
      </c>
      <c r="G154" s="62">
        <v>0</v>
      </c>
      <c r="H154" s="12"/>
      <c r="I154" s="83">
        <f t="shared" si="8"/>
        <v>0</v>
      </c>
    </row>
    <row r="155" spans="2:9" ht="16.2" thickBot="1">
      <c r="B155" s="10" t="s">
        <v>6</v>
      </c>
      <c r="C155" s="10" t="s">
        <v>7</v>
      </c>
      <c r="D155" s="20" t="s">
        <v>199</v>
      </c>
      <c r="E155" s="16"/>
      <c r="F155" s="326" t="s">
        <v>9</v>
      </c>
      <c r="G155" s="55" t="s">
        <v>126</v>
      </c>
      <c r="H155" s="12"/>
      <c r="I155" s="12" t="s">
        <v>128</v>
      </c>
    </row>
    <row r="156" spans="2:9" ht="16.2" thickBot="1">
      <c r="B156" s="153"/>
      <c r="C156" s="18">
        <v>1537</v>
      </c>
      <c r="D156" s="19" t="s">
        <v>150</v>
      </c>
      <c r="E156" s="16"/>
      <c r="F156" s="330">
        <v>0</v>
      </c>
      <c r="G156" s="62">
        <v>0</v>
      </c>
      <c r="H156" s="12"/>
      <c r="I156" s="83">
        <f>SUM(F156*G156)</f>
        <v>0</v>
      </c>
    </row>
    <row r="157" spans="2:9" ht="16.2" thickBot="1">
      <c r="B157" s="10" t="s">
        <v>6</v>
      </c>
      <c r="C157" s="10" t="s">
        <v>7</v>
      </c>
      <c r="D157" s="20" t="s">
        <v>199</v>
      </c>
      <c r="E157" s="16"/>
      <c r="F157" s="326" t="s">
        <v>9</v>
      </c>
      <c r="G157" s="55" t="s">
        <v>126</v>
      </c>
      <c r="H157" s="12"/>
      <c r="I157" s="12" t="s">
        <v>128</v>
      </c>
    </row>
    <row r="158" spans="2:9">
      <c r="B158" s="210" t="s">
        <v>379</v>
      </c>
      <c r="C158" s="18">
        <v>1503</v>
      </c>
      <c r="D158" s="19" t="s">
        <v>151</v>
      </c>
      <c r="E158" s="16"/>
      <c r="F158" s="327">
        <v>1745.521389578164</v>
      </c>
      <c r="G158" s="62">
        <v>0</v>
      </c>
      <c r="H158" s="12"/>
      <c r="I158" s="83">
        <f t="shared" ref="I158:I177" si="9">SUM(F158*G158)</f>
        <v>0</v>
      </c>
    </row>
    <row r="159" spans="2:9">
      <c r="B159" s="210"/>
      <c r="C159" s="18">
        <v>1508</v>
      </c>
      <c r="D159" s="19" t="s">
        <v>152</v>
      </c>
      <c r="E159" s="16"/>
      <c r="F159" s="327">
        <v>929.0322580645161</v>
      </c>
      <c r="G159" s="62">
        <v>0</v>
      </c>
      <c r="H159" s="12"/>
      <c r="I159" s="83">
        <f t="shared" si="9"/>
        <v>0</v>
      </c>
    </row>
    <row r="160" spans="2:9">
      <c r="B160" s="210"/>
      <c r="C160" s="18">
        <v>1509</v>
      </c>
      <c r="D160" s="19" t="s">
        <v>275</v>
      </c>
      <c r="E160" s="16"/>
      <c r="F160" s="327">
        <v>929.0322580645161</v>
      </c>
      <c r="G160" s="62">
        <v>0</v>
      </c>
      <c r="H160" s="12"/>
      <c r="I160" s="83">
        <f t="shared" si="9"/>
        <v>0</v>
      </c>
    </row>
    <row r="161" spans="2:9">
      <c r="B161" s="210"/>
      <c r="C161" s="18">
        <v>1510</v>
      </c>
      <c r="D161" s="19" t="s">
        <v>153</v>
      </c>
      <c r="E161" s="16"/>
      <c r="F161" s="327">
        <v>929.0322580645161</v>
      </c>
      <c r="G161" s="62">
        <v>0</v>
      </c>
      <c r="H161" s="12"/>
      <c r="I161" s="83">
        <f t="shared" si="9"/>
        <v>0</v>
      </c>
    </row>
    <row r="162" spans="2:9">
      <c r="B162" s="210"/>
      <c r="C162" s="18">
        <v>1511</v>
      </c>
      <c r="D162" s="19" t="s">
        <v>154</v>
      </c>
      <c r="E162" s="16"/>
      <c r="F162" s="327">
        <v>929.0322580645161</v>
      </c>
      <c r="G162" s="62">
        <v>0</v>
      </c>
      <c r="H162" s="12"/>
      <c r="I162" s="83">
        <f t="shared" si="9"/>
        <v>0</v>
      </c>
    </row>
    <row r="163" spans="2:9">
      <c r="B163" s="210"/>
      <c r="C163" s="18">
        <v>1512</v>
      </c>
      <c r="D163" s="19" t="s">
        <v>155</v>
      </c>
      <c r="E163" s="16"/>
      <c r="F163" s="327">
        <v>929.0322580645161</v>
      </c>
      <c r="G163" s="62">
        <v>0</v>
      </c>
      <c r="H163" s="12"/>
      <c r="I163" s="83">
        <f t="shared" si="9"/>
        <v>0</v>
      </c>
    </row>
    <row r="164" spans="2:9">
      <c r="B164" s="210"/>
      <c r="C164" s="18">
        <v>1513</v>
      </c>
      <c r="D164" s="19" t="s">
        <v>156</v>
      </c>
      <c r="E164" s="16"/>
      <c r="F164" s="327">
        <v>929.0322580645161</v>
      </c>
      <c r="G164" s="62">
        <v>0</v>
      </c>
      <c r="H164" s="12"/>
      <c r="I164" s="83">
        <f t="shared" si="9"/>
        <v>0</v>
      </c>
    </row>
    <row r="165" spans="2:9">
      <c r="B165" s="210"/>
      <c r="C165" s="18">
        <v>1514</v>
      </c>
      <c r="D165" s="19" t="s">
        <v>157</v>
      </c>
      <c r="E165" s="16"/>
      <c r="F165" s="327">
        <v>929.0322580645161</v>
      </c>
      <c r="G165" s="62">
        <v>0</v>
      </c>
      <c r="H165" s="12"/>
      <c r="I165" s="83">
        <f t="shared" si="9"/>
        <v>0</v>
      </c>
    </row>
    <row r="166" spans="2:9">
      <c r="B166" s="210"/>
      <c r="C166" s="18">
        <v>1515</v>
      </c>
      <c r="D166" s="19" t="s">
        <v>158</v>
      </c>
      <c r="E166" s="16"/>
      <c r="F166" s="327">
        <v>929.0322580645161</v>
      </c>
      <c r="G166" s="62">
        <v>0</v>
      </c>
      <c r="H166" s="12"/>
      <c r="I166" s="83">
        <f t="shared" si="9"/>
        <v>0</v>
      </c>
    </row>
    <row r="167" spans="2:9">
      <c r="B167" s="210"/>
      <c r="C167" s="18">
        <v>1518</v>
      </c>
      <c r="D167" s="19" t="s">
        <v>344</v>
      </c>
      <c r="E167" s="16"/>
      <c r="F167" s="327">
        <v>929.0322580645161</v>
      </c>
      <c r="G167" s="62">
        <v>0</v>
      </c>
      <c r="H167" s="12"/>
      <c r="I167" s="83">
        <f t="shared" si="9"/>
        <v>0</v>
      </c>
    </row>
    <row r="168" spans="2:9">
      <c r="B168" s="210"/>
      <c r="C168" s="18">
        <v>1528</v>
      </c>
      <c r="D168" s="19" t="s">
        <v>159</v>
      </c>
      <c r="E168" s="16"/>
      <c r="F168" s="327">
        <v>929.0322580645161</v>
      </c>
      <c r="G168" s="62">
        <v>0</v>
      </c>
      <c r="H168" s="12"/>
      <c r="I168" s="83">
        <f t="shared" si="9"/>
        <v>0</v>
      </c>
    </row>
    <row r="169" spans="2:9">
      <c r="B169" s="210"/>
      <c r="C169" s="18">
        <v>1532</v>
      </c>
      <c r="D169" s="19" t="s">
        <v>160</v>
      </c>
      <c r="E169" s="16"/>
      <c r="F169" s="327">
        <v>1032.258064516129</v>
      </c>
      <c r="G169" s="62">
        <v>0</v>
      </c>
      <c r="H169" s="12"/>
      <c r="I169" s="83">
        <f t="shared" si="9"/>
        <v>0</v>
      </c>
    </row>
    <row r="170" spans="2:9">
      <c r="B170" s="210"/>
      <c r="C170" s="18">
        <v>1533</v>
      </c>
      <c r="D170" s="19" t="s">
        <v>161</v>
      </c>
      <c r="E170" s="16"/>
      <c r="F170" s="327">
        <v>929.0322580645161</v>
      </c>
      <c r="G170" s="62">
        <v>0</v>
      </c>
      <c r="H170" s="12"/>
      <c r="I170" s="83">
        <f t="shared" si="9"/>
        <v>0</v>
      </c>
    </row>
    <row r="171" spans="2:9">
      <c r="B171" s="210"/>
      <c r="C171" s="18">
        <v>1534</v>
      </c>
      <c r="D171" s="19" t="s">
        <v>162</v>
      </c>
      <c r="E171" s="16"/>
      <c r="F171" s="327">
        <v>929.0322580645161</v>
      </c>
      <c r="G171" s="62">
        <v>0</v>
      </c>
      <c r="H171" s="12"/>
      <c r="I171" s="83">
        <f t="shared" si="9"/>
        <v>0</v>
      </c>
    </row>
    <row r="172" spans="2:9">
      <c r="B172" s="210"/>
      <c r="C172" s="18">
        <v>1535</v>
      </c>
      <c r="D172" s="19" t="s">
        <v>163</v>
      </c>
      <c r="E172" s="16"/>
      <c r="F172" s="327">
        <v>929.0322580645161</v>
      </c>
      <c r="G172" s="62">
        <v>0</v>
      </c>
      <c r="H172" s="12"/>
      <c r="I172" s="83">
        <f t="shared" si="9"/>
        <v>0</v>
      </c>
    </row>
    <row r="173" spans="2:9">
      <c r="B173" s="210"/>
      <c r="C173" s="18">
        <v>1539</v>
      </c>
      <c r="D173" s="19" t="s">
        <v>164</v>
      </c>
      <c r="E173" s="16"/>
      <c r="F173" s="327">
        <v>929.0322580645161</v>
      </c>
      <c r="G173" s="62">
        <v>0</v>
      </c>
      <c r="H173" s="12"/>
      <c r="I173" s="83">
        <f t="shared" si="9"/>
        <v>0</v>
      </c>
    </row>
    <row r="174" spans="2:9">
      <c r="B174" s="210"/>
      <c r="C174" s="18">
        <v>1541</v>
      </c>
      <c r="D174" s="19" t="s">
        <v>276</v>
      </c>
      <c r="E174" s="16"/>
      <c r="F174" s="327">
        <v>929.0322580645161</v>
      </c>
      <c r="G174" s="62">
        <v>0</v>
      </c>
      <c r="H174" s="12"/>
      <c r="I174" s="83">
        <f t="shared" si="9"/>
        <v>0</v>
      </c>
    </row>
    <row r="175" spans="2:9">
      <c r="B175" s="210"/>
      <c r="C175" s="18">
        <v>1542</v>
      </c>
      <c r="D175" s="19" t="s">
        <v>317</v>
      </c>
      <c r="E175" s="16"/>
      <c r="F175" s="327">
        <v>929.0322580645161</v>
      </c>
      <c r="G175" s="62">
        <v>0</v>
      </c>
      <c r="H175" s="12"/>
      <c r="I175" s="83">
        <f t="shared" si="9"/>
        <v>0</v>
      </c>
    </row>
    <row r="176" spans="2:9">
      <c r="B176" s="210"/>
      <c r="C176" s="18">
        <v>7003</v>
      </c>
      <c r="D176" s="19" t="s">
        <v>318</v>
      </c>
      <c r="E176" s="16"/>
      <c r="F176" s="327">
        <v>722.58064516129036</v>
      </c>
      <c r="G176" s="62">
        <v>0</v>
      </c>
      <c r="H176" s="12"/>
      <c r="I176" s="83">
        <f t="shared" si="9"/>
        <v>0</v>
      </c>
    </row>
    <row r="177" spans="2:9" ht="16.2" thickBot="1">
      <c r="B177" s="213"/>
      <c r="C177" s="18">
        <v>7009</v>
      </c>
      <c r="D177" s="19" t="s">
        <v>331</v>
      </c>
      <c r="E177" s="16"/>
      <c r="F177" s="329">
        <v>722.58064516129036</v>
      </c>
      <c r="G177" s="62">
        <v>0</v>
      </c>
      <c r="H177" s="12"/>
      <c r="I177" s="83">
        <f t="shared" si="9"/>
        <v>0</v>
      </c>
    </row>
    <row r="178" spans="2:9" ht="16.2" thickBot="1">
      <c r="B178" s="10" t="s">
        <v>6</v>
      </c>
      <c r="C178" s="10" t="s">
        <v>7</v>
      </c>
      <c r="D178" s="20" t="s">
        <v>199</v>
      </c>
      <c r="E178" s="16"/>
      <c r="F178" s="326" t="s">
        <v>9</v>
      </c>
      <c r="G178" s="55" t="s">
        <v>126</v>
      </c>
      <c r="H178" s="12"/>
      <c r="I178" s="56" t="s">
        <v>128</v>
      </c>
    </row>
    <row r="179" spans="2:9" ht="15.6" customHeight="1">
      <c r="B179" s="209" t="s">
        <v>166</v>
      </c>
      <c r="C179" s="90" t="s">
        <v>167</v>
      </c>
      <c r="D179" s="19" t="s">
        <v>168</v>
      </c>
      <c r="E179" s="16"/>
      <c r="F179" s="327">
        <v>481.46104218362279</v>
      </c>
      <c r="G179" s="62">
        <v>0</v>
      </c>
      <c r="H179" s="12"/>
      <c r="I179" s="83">
        <f t="shared" ref="I179:I187" si="10">SUM(F179*G179)</f>
        <v>0</v>
      </c>
    </row>
    <row r="180" spans="2:9">
      <c r="B180" s="210"/>
      <c r="C180" s="90" t="s">
        <v>169</v>
      </c>
      <c r="D180" s="19" t="s">
        <v>170</v>
      </c>
      <c r="E180" s="16"/>
      <c r="F180" s="327">
        <v>321.59285359801493</v>
      </c>
      <c r="G180" s="62">
        <v>0</v>
      </c>
      <c r="H180" s="12"/>
      <c r="I180" s="83">
        <f t="shared" si="10"/>
        <v>0</v>
      </c>
    </row>
    <row r="181" spans="2:9">
      <c r="B181" s="210"/>
      <c r="C181" s="18">
        <v>1608</v>
      </c>
      <c r="D181" s="19" t="s">
        <v>171</v>
      </c>
      <c r="E181" s="16"/>
      <c r="F181" s="327">
        <v>176.98779156327544</v>
      </c>
      <c r="G181" s="62">
        <v>0</v>
      </c>
      <c r="H181" s="12"/>
      <c r="I181" s="83">
        <f t="shared" si="10"/>
        <v>0</v>
      </c>
    </row>
    <row r="182" spans="2:9">
      <c r="B182" s="210"/>
      <c r="C182" s="18">
        <v>1609</v>
      </c>
      <c r="D182" s="19" t="s">
        <v>172</v>
      </c>
      <c r="E182" s="16"/>
      <c r="F182" s="327">
        <v>192.95126550868483</v>
      </c>
      <c r="G182" s="62">
        <v>0</v>
      </c>
      <c r="H182" s="12"/>
      <c r="I182" s="83">
        <f t="shared" si="10"/>
        <v>0</v>
      </c>
    </row>
    <row r="183" spans="2:9">
      <c r="B183" s="210"/>
      <c r="C183" s="18">
        <v>1610</v>
      </c>
      <c r="D183" s="19" t="s">
        <v>173</v>
      </c>
      <c r="E183" s="16"/>
      <c r="F183" s="327">
        <v>80.773399503722075</v>
      </c>
      <c r="G183" s="62">
        <v>0</v>
      </c>
      <c r="H183" s="12"/>
      <c r="I183" s="83">
        <f t="shared" si="10"/>
        <v>0</v>
      </c>
    </row>
    <row r="184" spans="2:9">
      <c r="B184" s="210"/>
      <c r="C184" s="18">
        <v>1611</v>
      </c>
      <c r="D184" s="19" t="s">
        <v>174</v>
      </c>
      <c r="E184" s="16"/>
      <c r="F184" s="327">
        <v>234.32734491315136</v>
      </c>
      <c r="G184" s="62">
        <v>0</v>
      </c>
      <c r="H184" s="12"/>
      <c r="I184" s="83">
        <f t="shared" si="10"/>
        <v>0</v>
      </c>
    </row>
    <row r="185" spans="2:9">
      <c r="B185" s="210"/>
      <c r="C185" s="18">
        <v>1612</v>
      </c>
      <c r="D185" s="19" t="s">
        <v>175</v>
      </c>
      <c r="E185" s="16"/>
      <c r="F185" s="327">
        <v>161.20218362282878</v>
      </c>
      <c r="G185" s="62">
        <v>0</v>
      </c>
      <c r="H185" s="12"/>
      <c r="I185" s="83">
        <f t="shared" si="10"/>
        <v>0</v>
      </c>
    </row>
    <row r="186" spans="2:9">
      <c r="B186" s="210"/>
      <c r="C186" s="18">
        <v>1636</v>
      </c>
      <c r="D186" s="19" t="s">
        <v>176</v>
      </c>
      <c r="E186" s="21"/>
      <c r="F186" s="328">
        <v>390.56039702233249</v>
      </c>
      <c r="G186" s="62">
        <v>0</v>
      </c>
      <c r="H186" s="12"/>
      <c r="I186" s="83">
        <f t="shared" si="10"/>
        <v>0</v>
      </c>
    </row>
    <row r="187" spans="2:9" ht="16.2" thickBot="1">
      <c r="B187" s="213"/>
      <c r="C187" s="18">
        <v>1637</v>
      </c>
      <c r="D187" s="19" t="s">
        <v>246</v>
      </c>
      <c r="E187" s="21"/>
      <c r="F187" s="329">
        <v>169.35066997518609</v>
      </c>
      <c r="G187" s="62">
        <v>0</v>
      </c>
      <c r="H187" s="12"/>
      <c r="I187" s="83">
        <f t="shared" si="10"/>
        <v>0</v>
      </c>
    </row>
    <row r="188" spans="2:9" ht="16.2" thickBot="1">
      <c r="B188" s="10" t="s">
        <v>6</v>
      </c>
      <c r="C188" s="49" t="s">
        <v>7</v>
      </c>
      <c r="D188" s="20" t="s">
        <v>199</v>
      </c>
      <c r="E188" s="16"/>
      <c r="F188" s="326" t="s">
        <v>9</v>
      </c>
      <c r="G188" s="55" t="s">
        <v>126</v>
      </c>
      <c r="H188" s="12"/>
      <c r="I188" s="12" t="s">
        <v>128</v>
      </c>
    </row>
    <row r="189" spans="2:9">
      <c r="B189" s="206" t="s">
        <v>188</v>
      </c>
      <c r="C189" s="18">
        <v>1800</v>
      </c>
      <c r="D189" s="19" t="s">
        <v>165</v>
      </c>
      <c r="E189" s="16"/>
      <c r="F189" s="327">
        <v>2.1677419354838712</v>
      </c>
      <c r="G189" s="62">
        <v>0</v>
      </c>
      <c r="H189" s="12"/>
      <c r="I189" s="83">
        <f t="shared" ref="I189:I199" si="11">SUM(F189*G189)</f>
        <v>0</v>
      </c>
    </row>
    <row r="190" spans="2:9" ht="15.6" customHeight="1">
      <c r="B190" s="207"/>
      <c r="C190" s="90" t="s">
        <v>177</v>
      </c>
      <c r="D190" s="19" t="s">
        <v>178</v>
      </c>
      <c r="E190" s="16"/>
      <c r="F190" s="331">
        <v>32.404962779156328</v>
      </c>
      <c r="G190" s="62">
        <v>0</v>
      </c>
      <c r="H190" s="12"/>
      <c r="I190" s="83">
        <f t="shared" si="11"/>
        <v>0</v>
      </c>
    </row>
    <row r="191" spans="2:9">
      <c r="B191" s="207"/>
      <c r="C191" s="90" t="s">
        <v>179</v>
      </c>
      <c r="D191" s="19" t="s">
        <v>180</v>
      </c>
      <c r="E191" s="16"/>
      <c r="F191" s="327">
        <v>45.033449131513642</v>
      </c>
      <c r="G191" s="62">
        <v>0</v>
      </c>
      <c r="H191" s="12"/>
      <c r="I191" s="83">
        <f t="shared" si="11"/>
        <v>0</v>
      </c>
    </row>
    <row r="192" spans="2:9">
      <c r="B192" s="207"/>
      <c r="C192" s="90" t="s">
        <v>181</v>
      </c>
      <c r="D192" s="19" t="s">
        <v>281</v>
      </c>
      <c r="E192" s="16"/>
      <c r="F192" s="327">
        <v>71.95791563275435</v>
      </c>
      <c r="G192" s="62">
        <v>0</v>
      </c>
      <c r="H192" s="12"/>
      <c r="I192" s="83">
        <f t="shared" si="11"/>
        <v>0</v>
      </c>
    </row>
    <row r="193" spans="2:9">
      <c r="B193" s="207"/>
      <c r="C193" s="90" t="s">
        <v>182</v>
      </c>
      <c r="D193" s="19" t="s">
        <v>280</v>
      </c>
      <c r="E193" s="16"/>
      <c r="F193" s="328">
        <v>56.172307692307697</v>
      </c>
      <c r="G193" s="62">
        <v>0</v>
      </c>
      <c r="H193" s="12"/>
      <c r="I193" s="83">
        <f t="shared" si="11"/>
        <v>0</v>
      </c>
    </row>
    <row r="194" spans="2:9">
      <c r="B194" s="207"/>
      <c r="C194" s="90" t="s">
        <v>183</v>
      </c>
      <c r="D194" s="19" t="s">
        <v>279</v>
      </c>
      <c r="E194" s="16"/>
      <c r="F194" s="328">
        <v>56.172307692307697</v>
      </c>
      <c r="G194" s="62">
        <v>0</v>
      </c>
      <c r="H194" s="12"/>
      <c r="I194" s="83">
        <f t="shared" si="11"/>
        <v>0</v>
      </c>
    </row>
    <row r="195" spans="2:9">
      <c r="B195" s="207"/>
      <c r="C195" s="90" t="s">
        <v>184</v>
      </c>
      <c r="D195" s="19" t="s">
        <v>332</v>
      </c>
      <c r="E195" s="16"/>
      <c r="F195" s="328">
        <v>2.5806451612903225</v>
      </c>
      <c r="G195" s="62">
        <v>0</v>
      </c>
      <c r="H195" s="12"/>
      <c r="I195" s="83">
        <f t="shared" si="11"/>
        <v>0</v>
      </c>
    </row>
    <row r="196" spans="2:9">
      <c r="B196" s="207"/>
      <c r="C196" s="90" t="s">
        <v>247</v>
      </c>
      <c r="D196" s="86" t="s">
        <v>278</v>
      </c>
      <c r="E196" s="16"/>
      <c r="F196" s="328">
        <v>56.172307692307697</v>
      </c>
      <c r="G196" s="62">
        <v>0</v>
      </c>
      <c r="H196" s="12"/>
      <c r="I196" s="83">
        <f t="shared" si="11"/>
        <v>0</v>
      </c>
    </row>
    <row r="197" spans="2:9">
      <c r="B197" s="207"/>
      <c r="C197" s="90" t="s">
        <v>248</v>
      </c>
      <c r="D197" s="86" t="s">
        <v>277</v>
      </c>
      <c r="E197" s="16"/>
      <c r="F197" s="328">
        <v>56.172307692307697</v>
      </c>
      <c r="G197" s="62">
        <v>0</v>
      </c>
      <c r="H197" s="12"/>
      <c r="I197" s="83">
        <f t="shared" si="11"/>
        <v>0</v>
      </c>
    </row>
    <row r="198" spans="2:9">
      <c r="B198" s="207"/>
      <c r="C198" s="90" t="s">
        <v>333</v>
      </c>
      <c r="D198" s="87" t="s">
        <v>335</v>
      </c>
      <c r="E198" s="16"/>
      <c r="F198" s="327">
        <v>3.6129032258064515</v>
      </c>
      <c r="G198" s="62">
        <v>0</v>
      </c>
      <c r="H198" s="12"/>
      <c r="I198" s="83">
        <f t="shared" si="11"/>
        <v>0</v>
      </c>
    </row>
    <row r="199" spans="2:9" ht="16.2" thickBot="1">
      <c r="B199" s="208"/>
      <c r="C199" s="90" t="s">
        <v>334</v>
      </c>
      <c r="D199" s="91" t="s">
        <v>336</v>
      </c>
      <c r="E199" s="16"/>
      <c r="F199" s="329">
        <v>56.172307692307697</v>
      </c>
      <c r="G199" s="62">
        <v>0</v>
      </c>
      <c r="H199" s="12"/>
      <c r="I199" s="83">
        <f t="shared" si="11"/>
        <v>0</v>
      </c>
    </row>
    <row r="200" spans="2:9" ht="16.2" thickBot="1">
      <c r="B200" s="10" t="s">
        <v>6</v>
      </c>
      <c r="C200" s="10" t="s">
        <v>7</v>
      </c>
      <c r="D200" s="20" t="s">
        <v>199</v>
      </c>
      <c r="E200" s="16"/>
      <c r="F200" s="326" t="s">
        <v>9</v>
      </c>
      <c r="G200" s="55" t="s">
        <v>126</v>
      </c>
      <c r="H200" s="12"/>
      <c r="I200" s="12" t="s">
        <v>128</v>
      </c>
    </row>
    <row r="201" spans="2:9" ht="15.6" customHeight="1">
      <c r="B201" s="220" t="s">
        <v>185</v>
      </c>
      <c r="C201" s="90" t="s">
        <v>345</v>
      </c>
      <c r="D201" s="19" t="s">
        <v>360</v>
      </c>
      <c r="E201" s="16"/>
      <c r="F201" s="327">
        <v>72.258064516129039</v>
      </c>
      <c r="G201" s="62">
        <v>0</v>
      </c>
      <c r="H201" s="12"/>
      <c r="I201" s="83">
        <f t="shared" ref="I201:I212" si="12">SUM(F201*G201)</f>
        <v>0</v>
      </c>
    </row>
    <row r="202" spans="2:9" ht="15.6" customHeight="1">
      <c r="B202" s="220"/>
      <c r="C202" s="90" t="s">
        <v>359</v>
      </c>
      <c r="D202" s="19" t="s">
        <v>361</v>
      </c>
      <c r="E202" s="16"/>
      <c r="F202" s="327">
        <v>72.258064516129039</v>
      </c>
      <c r="G202" s="62">
        <v>0</v>
      </c>
      <c r="H202" s="12"/>
      <c r="I202" s="83">
        <f t="shared" si="12"/>
        <v>0</v>
      </c>
    </row>
    <row r="203" spans="2:9" ht="15.6" customHeight="1">
      <c r="B203" s="220"/>
      <c r="C203" s="90" t="s">
        <v>352</v>
      </c>
      <c r="D203" s="19" t="s">
        <v>362</v>
      </c>
      <c r="E203" s="16"/>
      <c r="F203" s="327">
        <v>412.90322580645159</v>
      </c>
      <c r="G203" s="62">
        <v>0</v>
      </c>
      <c r="H203" s="12"/>
      <c r="I203" s="83">
        <f t="shared" si="12"/>
        <v>0</v>
      </c>
    </row>
    <row r="204" spans="2:9" ht="15.6" customHeight="1">
      <c r="B204" s="220"/>
      <c r="C204" s="90" t="s">
        <v>369</v>
      </c>
      <c r="D204" s="19" t="s">
        <v>370</v>
      </c>
      <c r="E204" s="16"/>
      <c r="F204" s="327">
        <v>185.80645161290323</v>
      </c>
      <c r="G204" s="62">
        <v>0</v>
      </c>
      <c r="H204" s="12"/>
      <c r="I204" s="83">
        <f t="shared" ref="I204" si="13">SUM(F204*G204)</f>
        <v>0</v>
      </c>
    </row>
    <row r="205" spans="2:9" ht="15.6" customHeight="1">
      <c r="B205" s="220"/>
      <c r="C205" s="90" t="s">
        <v>363</v>
      </c>
      <c r="D205" s="19" t="s">
        <v>364</v>
      </c>
      <c r="E205" s="16"/>
      <c r="F205" s="327">
        <v>504.73290322580641</v>
      </c>
      <c r="G205" s="62">
        <v>0</v>
      </c>
      <c r="H205" s="12"/>
      <c r="I205" s="83">
        <f t="shared" si="12"/>
        <v>0</v>
      </c>
    </row>
    <row r="206" spans="2:9" ht="15.6" customHeight="1">
      <c r="B206" s="220"/>
      <c r="C206" s="18">
        <v>6034</v>
      </c>
      <c r="D206" s="19" t="s">
        <v>186</v>
      </c>
      <c r="E206" s="16"/>
      <c r="F206" s="327">
        <v>83.263523573200999</v>
      </c>
      <c r="G206" s="62">
        <v>0</v>
      </c>
      <c r="H206" s="12"/>
      <c r="I206" s="83">
        <f t="shared" si="12"/>
        <v>0</v>
      </c>
    </row>
    <row r="207" spans="2:9" ht="15.6" customHeight="1">
      <c r="B207" s="220"/>
      <c r="C207" s="18">
        <v>6051</v>
      </c>
      <c r="D207" s="19" t="s">
        <v>376</v>
      </c>
      <c r="E207" s="16"/>
      <c r="F207" s="327">
        <v>123.87096774193549</v>
      </c>
      <c r="G207" s="62">
        <v>0</v>
      </c>
      <c r="H207" s="12"/>
      <c r="I207" s="83">
        <f t="shared" si="12"/>
        <v>0</v>
      </c>
    </row>
    <row r="208" spans="2:9" ht="15.6" customHeight="1">
      <c r="B208" s="220"/>
      <c r="C208" s="18">
        <v>6052</v>
      </c>
      <c r="D208" s="19" t="s">
        <v>368</v>
      </c>
      <c r="E208" s="16"/>
      <c r="F208" s="327">
        <v>567.74193548387098</v>
      </c>
      <c r="G208" s="62">
        <v>0</v>
      </c>
      <c r="H208" s="12"/>
      <c r="I208" s="83">
        <f t="shared" si="12"/>
        <v>0</v>
      </c>
    </row>
    <row r="209" spans="2:12" ht="15.6" customHeight="1">
      <c r="B209" s="220"/>
      <c r="C209" s="18">
        <v>6050</v>
      </c>
      <c r="D209" s="19" t="s">
        <v>365</v>
      </c>
      <c r="E209" s="16"/>
      <c r="F209" s="327">
        <v>144.51612903225808</v>
      </c>
      <c r="G209" s="62">
        <v>0</v>
      </c>
      <c r="H209" s="12"/>
      <c r="I209" s="83">
        <f t="shared" si="12"/>
        <v>0</v>
      </c>
    </row>
    <row r="210" spans="2:12" ht="15.6" customHeight="1">
      <c r="B210" s="220"/>
      <c r="C210" s="18">
        <v>6057</v>
      </c>
      <c r="D210" s="19" t="s">
        <v>366</v>
      </c>
      <c r="E210" s="16"/>
      <c r="F210" s="327">
        <v>258.06451612903226</v>
      </c>
      <c r="G210" s="62">
        <v>0</v>
      </c>
      <c r="H210" s="12"/>
      <c r="I210" s="83">
        <f t="shared" si="12"/>
        <v>0</v>
      </c>
    </row>
    <row r="211" spans="2:12">
      <c r="B211" s="220"/>
      <c r="C211" s="90" t="s">
        <v>346</v>
      </c>
      <c r="D211" s="19" t="s">
        <v>319</v>
      </c>
      <c r="E211" s="16"/>
      <c r="F211" s="327">
        <v>53.524492234169657</v>
      </c>
      <c r="G211" s="62">
        <v>0</v>
      </c>
      <c r="H211" s="12"/>
      <c r="I211" s="83">
        <f t="shared" si="12"/>
        <v>0</v>
      </c>
    </row>
    <row r="212" spans="2:12">
      <c r="B212" s="220"/>
      <c r="C212" s="18">
        <v>6019</v>
      </c>
      <c r="D212" s="19" t="s">
        <v>367</v>
      </c>
      <c r="E212" s="16"/>
      <c r="F212" s="328">
        <v>10.32258064516129</v>
      </c>
      <c r="G212" s="62">
        <v>0</v>
      </c>
      <c r="H212" s="12"/>
      <c r="I212" s="83">
        <f t="shared" si="12"/>
        <v>0</v>
      </c>
    </row>
    <row r="213" spans="2:12" ht="16.2" thickBot="1">
      <c r="B213" s="220"/>
      <c r="C213" s="18">
        <v>9087</v>
      </c>
      <c r="D213" s="19" t="s">
        <v>282</v>
      </c>
      <c r="E213" s="16"/>
      <c r="F213" s="329">
        <v>504.72813895781638</v>
      </c>
      <c r="G213" s="62">
        <v>0</v>
      </c>
      <c r="H213" s="12"/>
      <c r="I213" s="83">
        <f t="shared" ref="I213" si="14">SUM(F213*G213)</f>
        <v>0</v>
      </c>
    </row>
    <row r="214" spans="2:12" ht="16.2" thickBot="1"/>
    <row r="215" spans="2:12">
      <c r="G215" s="204" t="s">
        <v>192</v>
      </c>
      <c r="H215" s="205"/>
      <c r="I215" s="57">
        <f>SUM(I22:I133)</f>
        <v>0</v>
      </c>
      <c r="K215" s="50" t="s">
        <v>249</v>
      </c>
      <c r="L215" s="50"/>
    </row>
    <row r="216" spans="2:12">
      <c r="G216" s="214" t="s">
        <v>200</v>
      </c>
      <c r="H216" s="215"/>
      <c r="I216" s="58">
        <f>SUM(I137:I213)</f>
        <v>0</v>
      </c>
      <c r="K216" t="s">
        <v>195</v>
      </c>
      <c r="L216" t="s">
        <v>372</v>
      </c>
    </row>
    <row r="217" spans="2:12">
      <c r="G217" s="299" t="s">
        <v>194</v>
      </c>
      <c r="H217" s="300"/>
      <c r="I217" s="59">
        <v>0</v>
      </c>
      <c r="K217" t="s">
        <v>196</v>
      </c>
      <c r="L217" t="s">
        <v>371</v>
      </c>
    </row>
    <row r="218" spans="2:12">
      <c r="G218" s="214" t="s">
        <v>137</v>
      </c>
      <c r="H218" s="232"/>
      <c r="I218" s="58">
        <f>SUM(I215,I216,I217)*100/115</f>
        <v>0</v>
      </c>
      <c r="K218" t="s">
        <v>197</v>
      </c>
      <c r="L218" t="s">
        <v>250</v>
      </c>
    </row>
    <row r="219" spans="2:12" ht="16.2" thickBot="1">
      <c r="G219" s="225" t="s">
        <v>287</v>
      </c>
      <c r="H219" s="226"/>
      <c r="I219" s="60">
        <f>SUM(I218)*15/100</f>
        <v>0</v>
      </c>
      <c r="K219" s="50"/>
    </row>
    <row r="220" spans="2:12" ht="16.2" thickBot="1">
      <c r="G220" s="227"/>
      <c r="H220" s="228"/>
      <c r="I220" s="24"/>
    </row>
    <row r="221" spans="2:12" ht="16.2" thickBot="1">
      <c r="G221" s="223" t="s">
        <v>206</v>
      </c>
      <c r="H221" s="224"/>
      <c r="I221" s="61">
        <f>SUM(I218:I219)</f>
        <v>0</v>
      </c>
    </row>
    <row r="224" spans="2:12" ht="7.95" customHeight="1"/>
    <row r="225" spans="3:6" hidden="1"/>
    <row r="226" spans="3:6" hidden="1"/>
    <row r="227" spans="3:6">
      <c r="D227" s="27" t="s">
        <v>209</v>
      </c>
      <c r="E227" s="28" t="s">
        <v>208</v>
      </c>
      <c r="F227" s="287" t="s">
        <v>230</v>
      </c>
    </row>
    <row r="228" spans="3:6">
      <c r="D228" s="26"/>
      <c r="E228" s="34"/>
      <c r="F228" s="287" t="s">
        <v>231</v>
      </c>
    </row>
    <row r="229" spans="3:6" ht="15.6" customHeight="1">
      <c r="C229" s="206" t="s">
        <v>213</v>
      </c>
      <c r="D229" s="26" t="s">
        <v>211</v>
      </c>
      <c r="E229" s="32"/>
    </row>
    <row r="230" spans="3:6">
      <c r="C230" s="207"/>
      <c r="D230" s="26" t="s">
        <v>219</v>
      </c>
      <c r="E230" s="32"/>
    </row>
    <row r="231" spans="3:6">
      <c r="C231" s="207"/>
      <c r="D231" s="26" t="s">
        <v>212</v>
      </c>
      <c r="E231" s="32"/>
    </row>
    <row r="232" spans="3:6">
      <c r="C232" s="208"/>
      <c r="D232" s="26" t="s">
        <v>228</v>
      </c>
      <c r="E232" s="32"/>
    </row>
  </sheetData>
  <sheetProtection sheet="1" selectLockedCells="1"/>
  <mergeCells count="49">
    <mergeCell ref="G217:H217"/>
    <mergeCell ref="G216:H216"/>
    <mergeCell ref="B110:B124"/>
    <mergeCell ref="B126:B127"/>
    <mergeCell ref="C229:C232"/>
    <mergeCell ref="B134:I134"/>
    <mergeCell ref="B136:I136"/>
    <mergeCell ref="B201:B213"/>
    <mergeCell ref="B135:I135"/>
    <mergeCell ref="B147:B154"/>
    <mergeCell ref="G221:H221"/>
    <mergeCell ref="G219:H219"/>
    <mergeCell ref="B179:B187"/>
    <mergeCell ref="G220:H220"/>
    <mergeCell ref="C149:C151"/>
    <mergeCell ref="G218:H218"/>
    <mergeCell ref="G215:H215"/>
    <mergeCell ref="B189:B199"/>
    <mergeCell ref="B142:B145"/>
    <mergeCell ref="B158:B177"/>
    <mergeCell ref="B129:B133"/>
    <mergeCell ref="B138:B140"/>
    <mergeCell ref="G19:I19"/>
    <mergeCell ref="B50:B74"/>
    <mergeCell ref="B46:B48"/>
    <mergeCell ref="B104:B108"/>
    <mergeCell ref="B21:I21"/>
    <mergeCell ref="B76:B82"/>
    <mergeCell ref="B19:C19"/>
    <mergeCell ref="B84:B94"/>
    <mergeCell ref="B97:B102"/>
    <mergeCell ref="B36:B44"/>
    <mergeCell ref="B23:B34"/>
    <mergeCell ref="D19:F19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G2:I2"/>
    <mergeCell ref="G3:H3"/>
    <mergeCell ref="G4:H4"/>
    <mergeCell ref="G5:H5"/>
    <mergeCell ref="B7:E7"/>
    <mergeCell ref="G7:I7"/>
  </mergeCells>
  <dataValidations count="1">
    <dataValidation type="list" allowBlank="1" showInputMessage="1" showErrorMessage="1" sqref="I217" xr:uid="{00000000-0002-0000-0000-000000000000}">
      <formula1>INDIRECT($H$217)</formula1>
    </dataValidation>
  </dataValidations>
  <pageMargins left="0.7" right="0.7" top="0.75" bottom="0.75" header="0.3" footer="0.3"/>
  <pageSetup paperSize="9" scale="54" fitToHeight="0" orientation="portrait" r:id="rId1"/>
  <rowBreaks count="2" manualBreakCount="2">
    <brk id="74" max="9" man="1"/>
    <brk id="134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E228:E232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69"/>
  <sheetViews>
    <sheetView zoomScaleNormal="100" workbookViewId="0">
      <selection activeCell="G138" sqref="G138"/>
    </sheetView>
  </sheetViews>
  <sheetFormatPr defaultRowHeight="15.6"/>
  <cols>
    <col min="1" max="1" width="2.6640625" customWidth="1"/>
    <col min="2" max="2" width="12.109375" customWidth="1"/>
    <col min="3" max="3" width="14.6640625" customWidth="1"/>
    <col min="4" max="4" width="67.109375" customWidth="1"/>
    <col min="5" max="5" width="11.33203125" bestFit="1" customWidth="1"/>
    <col min="6" max="6" width="13" style="291" customWidth="1"/>
    <col min="7" max="7" width="21" customWidth="1"/>
    <col min="8" max="8" width="14.5546875" customWidth="1"/>
    <col min="9" max="9" width="18.6640625" bestFit="1" customWidth="1"/>
    <col min="10" max="10" width="5.44140625" customWidth="1"/>
    <col min="11" max="11" width="42.109375" customWidth="1"/>
    <col min="12" max="12" width="13.44140625" customWidth="1"/>
  </cols>
  <sheetData>
    <row r="1" spans="2:9" ht="16.2" thickBot="1"/>
    <row r="2" spans="2:9" ht="23.4">
      <c r="G2" s="154" t="s">
        <v>229</v>
      </c>
      <c r="H2" s="155"/>
      <c r="I2" s="156"/>
    </row>
    <row r="3" spans="2:9">
      <c r="G3" s="157" t="s">
        <v>205</v>
      </c>
      <c r="H3" s="158"/>
      <c r="I3" s="30"/>
    </row>
    <row r="4" spans="2:9">
      <c r="G4" s="157" t="s">
        <v>227</v>
      </c>
      <c r="H4" s="158"/>
      <c r="I4" s="30"/>
    </row>
    <row r="5" spans="2:9" ht="16.2" thickBot="1">
      <c r="G5" s="159" t="s">
        <v>1</v>
      </c>
      <c r="H5" s="160"/>
      <c r="I5" s="31"/>
    </row>
    <row r="6" spans="2:9" ht="16.2" thickBot="1"/>
    <row r="7" spans="2:9" ht="16.2" thickBot="1">
      <c r="B7" s="161" t="s">
        <v>385</v>
      </c>
      <c r="C7" s="162"/>
      <c r="D7" s="163"/>
      <c r="E7" s="164"/>
      <c r="G7" s="165" t="s">
        <v>222</v>
      </c>
      <c r="H7" s="166"/>
      <c r="I7" s="167"/>
    </row>
    <row r="8" spans="2:9" ht="16.2" thickBot="1">
      <c r="B8" s="126"/>
      <c r="C8" s="126"/>
      <c r="D8" s="126"/>
      <c r="E8" s="126"/>
      <c r="G8" s="93"/>
      <c r="H8" s="93"/>
      <c r="I8" s="93"/>
    </row>
    <row r="9" spans="2:9" ht="14.4" customHeight="1">
      <c r="B9" s="182" t="s">
        <v>221</v>
      </c>
      <c r="C9" s="183"/>
      <c r="D9" s="183"/>
      <c r="E9" s="184"/>
      <c r="G9" s="25" t="s">
        <v>223</v>
      </c>
      <c r="H9" s="263"/>
      <c r="I9" s="264"/>
    </row>
    <row r="10" spans="2:9" ht="14.4" customHeight="1">
      <c r="B10" s="185"/>
      <c r="C10" s="186"/>
      <c r="D10" s="186"/>
      <c r="E10" s="187"/>
      <c r="G10" s="256" t="s">
        <v>207</v>
      </c>
      <c r="H10" s="257"/>
      <c r="I10" s="258"/>
    </row>
    <row r="11" spans="2:9" ht="14.4" customHeight="1">
      <c r="B11" s="185"/>
      <c r="C11" s="186"/>
      <c r="D11" s="186"/>
      <c r="E11" s="187"/>
      <c r="G11" s="169"/>
      <c r="H11" s="259"/>
      <c r="I11" s="260"/>
    </row>
    <row r="12" spans="2:9" ht="14.4" customHeight="1">
      <c r="B12" s="185"/>
      <c r="C12" s="186"/>
      <c r="D12" s="186"/>
      <c r="E12" s="187"/>
      <c r="G12" s="29" t="s">
        <v>218</v>
      </c>
      <c r="H12" s="261"/>
      <c r="I12" s="262"/>
    </row>
    <row r="13" spans="2:9" ht="14.4" customHeight="1">
      <c r="B13" s="185"/>
      <c r="C13" s="186"/>
      <c r="D13" s="186"/>
      <c r="E13" s="187"/>
      <c r="G13" s="29" t="s">
        <v>2</v>
      </c>
      <c r="H13" s="254" t="s">
        <v>226</v>
      </c>
      <c r="I13" s="255"/>
    </row>
    <row r="14" spans="2:9" ht="14.4" customHeight="1">
      <c r="B14" s="185"/>
      <c r="C14" s="186"/>
      <c r="D14" s="186"/>
      <c r="E14" s="187"/>
      <c r="G14" s="4" t="s">
        <v>3</v>
      </c>
      <c r="H14" s="200"/>
      <c r="I14" s="253"/>
    </row>
    <row r="15" spans="2:9" ht="14.4" customHeight="1">
      <c r="B15" s="185"/>
      <c r="C15" s="186"/>
      <c r="D15" s="186"/>
      <c r="E15" s="187"/>
      <c r="G15" s="4" t="s">
        <v>4</v>
      </c>
      <c r="H15" s="200"/>
      <c r="I15" s="253"/>
    </row>
    <row r="16" spans="2:9" ht="15" customHeight="1" thickBot="1">
      <c r="B16" s="188"/>
      <c r="C16" s="189"/>
      <c r="D16" s="189"/>
      <c r="E16" s="190"/>
      <c r="G16" s="124" t="s">
        <v>5</v>
      </c>
      <c r="H16" s="251"/>
      <c r="I16" s="252"/>
    </row>
    <row r="17" spans="2:10">
      <c r="B17" s="123"/>
      <c r="C17" s="123"/>
      <c r="D17" s="123"/>
      <c r="E17" s="123"/>
      <c r="G17" s="96"/>
      <c r="H17" s="93"/>
      <c r="I17" s="93"/>
    </row>
    <row r="18" spans="2:10">
      <c r="B18" s="174" t="s">
        <v>203</v>
      </c>
      <c r="C18" s="174"/>
      <c r="D18" s="174"/>
      <c r="E18" s="174"/>
      <c r="F18" s="174"/>
      <c r="G18" s="174"/>
      <c r="H18" s="174"/>
      <c r="I18" s="174"/>
    </row>
    <row r="19" spans="2:10" ht="14.4">
      <c r="B19" s="200"/>
      <c r="C19" s="200"/>
      <c r="D19" s="201"/>
      <c r="E19" s="202"/>
      <c r="F19" s="203"/>
      <c r="G19" s="195" t="s">
        <v>220</v>
      </c>
      <c r="H19" s="195"/>
      <c r="I19" s="195"/>
    </row>
    <row r="21" spans="2:10" ht="18">
      <c r="B21" s="199" t="s">
        <v>190</v>
      </c>
      <c r="C21" s="199"/>
      <c r="D21" s="199"/>
      <c r="E21" s="199"/>
      <c r="F21" s="199"/>
      <c r="G21" s="199"/>
      <c r="H21" s="199"/>
      <c r="I21" s="199"/>
    </row>
    <row r="22" spans="2:10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126</v>
      </c>
      <c r="H22" s="54" t="s">
        <v>127</v>
      </c>
      <c r="I22" s="12" t="s">
        <v>128</v>
      </c>
      <c r="J22" s="97"/>
    </row>
    <row r="23" spans="2:10" ht="15.6" customHeight="1">
      <c r="B23" s="191" t="s">
        <v>10</v>
      </c>
      <c r="C23" s="13" t="s">
        <v>11</v>
      </c>
      <c r="D23" s="14" t="s">
        <v>12</v>
      </c>
      <c r="E23" s="15">
        <v>2</v>
      </c>
      <c r="F23" s="69">
        <v>8399.3148000000001</v>
      </c>
      <c r="G23" s="114">
        <v>0</v>
      </c>
      <c r="H23" s="15">
        <f t="shared" ref="H23:H34" si="0">SUM(E23*G23)</f>
        <v>0</v>
      </c>
      <c r="I23" s="65">
        <f t="shared" ref="I23:I34" si="1">SUM(F23*G23)</f>
        <v>0</v>
      </c>
      <c r="J23" s="113"/>
    </row>
    <row r="24" spans="2:10">
      <c r="B24" s="192"/>
      <c r="C24" s="13" t="s">
        <v>13</v>
      </c>
      <c r="D24" s="14" t="s">
        <v>14</v>
      </c>
      <c r="E24" s="15">
        <v>2</v>
      </c>
      <c r="F24" s="70">
        <v>8399.3148000000001</v>
      </c>
      <c r="G24" s="114">
        <v>0</v>
      </c>
      <c r="H24" s="15">
        <f t="shared" si="0"/>
        <v>0</v>
      </c>
      <c r="I24" s="65">
        <f t="shared" si="1"/>
        <v>0</v>
      </c>
      <c r="J24" s="113"/>
    </row>
    <row r="25" spans="2:10">
      <c r="B25" s="192"/>
      <c r="C25" s="13" t="s">
        <v>15</v>
      </c>
      <c r="D25" s="14" t="s">
        <v>253</v>
      </c>
      <c r="E25" s="15">
        <v>1</v>
      </c>
      <c r="F25" s="70">
        <v>4282.949599999999</v>
      </c>
      <c r="G25" s="114">
        <v>0</v>
      </c>
      <c r="H25" s="15">
        <f t="shared" si="0"/>
        <v>0</v>
      </c>
      <c r="I25" s="65">
        <f t="shared" si="1"/>
        <v>0</v>
      </c>
      <c r="J25" s="113"/>
    </row>
    <row r="26" spans="2:10">
      <c r="B26" s="192"/>
      <c r="C26" s="13" t="s">
        <v>338</v>
      </c>
      <c r="D26" s="14" t="s">
        <v>339</v>
      </c>
      <c r="E26" s="15">
        <v>0.33400000000000002</v>
      </c>
      <c r="F26" s="70">
        <v>1315.37</v>
      </c>
      <c r="G26" s="114">
        <v>0</v>
      </c>
      <c r="H26" s="15">
        <f t="shared" si="0"/>
        <v>0</v>
      </c>
      <c r="I26" s="65">
        <f t="shared" si="1"/>
        <v>0</v>
      </c>
      <c r="J26" s="113"/>
    </row>
    <row r="27" spans="2:10">
      <c r="B27" s="192"/>
      <c r="C27" s="13" t="s">
        <v>337</v>
      </c>
      <c r="D27" s="14" t="s">
        <v>384</v>
      </c>
      <c r="E27" s="15">
        <v>0.33400000000000002</v>
      </c>
      <c r="F27" s="70">
        <v>1315.37</v>
      </c>
      <c r="G27" s="114">
        <v>0</v>
      </c>
      <c r="H27" s="15">
        <f t="shared" si="0"/>
        <v>0</v>
      </c>
      <c r="I27" s="65">
        <f t="shared" si="1"/>
        <v>0</v>
      </c>
      <c r="J27" s="113"/>
    </row>
    <row r="28" spans="2:10">
      <c r="B28" s="192"/>
      <c r="C28" s="13" t="s">
        <v>347</v>
      </c>
      <c r="D28" s="14" t="s">
        <v>349</v>
      </c>
      <c r="E28" s="15">
        <v>0.33400000000000002</v>
      </c>
      <c r="F28" s="70">
        <v>1315.37</v>
      </c>
      <c r="G28" s="114">
        <v>0</v>
      </c>
      <c r="H28" s="15">
        <f t="shared" si="0"/>
        <v>0</v>
      </c>
      <c r="I28" s="65">
        <f t="shared" si="1"/>
        <v>0</v>
      </c>
      <c r="J28" s="113"/>
    </row>
    <row r="29" spans="2:10">
      <c r="B29" s="192"/>
      <c r="C29" s="13" t="s">
        <v>320</v>
      </c>
      <c r="D29" s="14" t="s">
        <v>321</v>
      </c>
      <c r="E29" s="15">
        <v>1.516</v>
      </c>
      <c r="F29" s="70">
        <v>6330.5567999999994</v>
      </c>
      <c r="G29" s="114">
        <v>0</v>
      </c>
      <c r="H29" s="15">
        <f t="shared" si="0"/>
        <v>0</v>
      </c>
      <c r="I29" s="65">
        <f t="shared" si="1"/>
        <v>0</v>
      </c>
      <c r="J29" s="113"/>
    </row>
    <row r="30" spans="2:10">
      <c r="B30" s="192"/>
      <c r="C30" s="13" t="s">
        <v>16</v>
      </c>
      <c r="D30" s="14" t="s">
        <v>17</v>
      </c>
      <c r="E30" s="15">
        <v>1</v>
      </c>
      <c r="F30" s="71">
        <v>4250.7864</v>
      </c>
      <c r="G30" s="114">
        <v>0</v>
      </c>
      <c r="H30" s="15">
        <f t="shared" si="0"/>
        <v>0</v>
      </c>
      <c r="I30" s="65">
        <f t="shared" si="1"/>
        <v>0</v>
      </c>
      <c r="J30" s="113"/>
    </row>
    <row r="31" spans="2:10">
      <c r="B31" s="192"/>
      <c r="C31" s="13" t="s">
        <v>241</v>
      </c>
      <c r="D31" s="14" t="s">
        <v>254</v>
      </c>
      <c r="E31" s="15">
        <v>0.58599999999999997</v>
      </c>
      <c r="F31" s="70">
        <v>2486.7048</v>
      </c>
      <c r="G31" s="114">
        <v>0</v>
      </c>
      <c r="H31" s="15">
        <f t="shared" si="0"/>
        <v>0</v>
      </c>
      <c r="I31" s="65">
        <f t="shared" si="1"/>
        <v>0</v>
      </c>
      <c r="J31" s="113"/>
    </row>
    <row r="32" spans="2:10">
      <c r="B32" s="192"/>
      <c r="C32" s="13" t="s">
        <v>242</v>
      </c>
      <c r="D32" s="14" t="s">
        <v>255</v>
      </c>
      <c r="E32" s="15">
        <v>0.58599999999999997</v>
      </c>
      <c r="F32" s="70">
        <v>2486.7048</v>
      </c>
      <c r="G32" s="114">
        <v>0</v>
      </c>
      <c r="H32" s="15">
        <f t="shared" si="0"/>
        <v>0</v>
      </c>
      <c r="I32" s="65">
        <f t="shared" si="1"/>
        <v>0</v>
      </c>
      <c r="J32" s="113"/>
    </row>
    <row r="33" spans="2:10">
      <c r="B33" s="192"/>
      <c r="C33" s="13" t="s">
        <v>243</v>
      </c>
      <c r="D33" s="14" t="s">
        <v>256</v>
      </c>
      <c r="E33" s="15">
        <v>0.48199999999999998</v>
      </c>
      <c r="F33" s="70">
        <v>2050.0543999999995</v>
      </c>
      <c r="G33" s="114">
        <v>0</v>
      </c>
      <c r="H33" s="15">
        <f t="shared" si="0"/>
        <v>0</v>
      </c>
      <c r="I33" s="65">
        <f t="shared" si="1"/>
        <v>0</v>
      </c>
      <c r="J33" s="113"/>
    </row>
    <row r="34" spans="2:10">
      <c r="B34" s="196"/>
      <c r="C34" s="13" t="s">
        <v>244</v>
      </c>
      <c r="D34" s="14" t="s">
        <v>257</v>
      </c>
      <c r="E34" s="15">
        <v>0.48199999999999998</v>
      </c>
      <c r="F34" s="70">
        <v>2050.0543999999995</v>
      </c>
      <c r="G34" s="114">
        <v>0</v>
      </c>
      <c r="H34" s="15">
        <f t="shared" si="0"/>
        <v>0</v>
      </c>
      <c r="I34" s="65">
        <f t="shared" si="1"/>
        <v>0</v>
      </c>
      <c r="J34" s="113"/>
    </row>
    <row r="35" spans="2:10">
      <c r="B35" s="10" t="s">
        <v>6</v>
      </c>
      <c r="C35" s="10" t="s">
        <v>7</v>
      </c>
      <c r="D35" s="20" t="s">
        <v>8</v>
      </c>
      <c r="E35" s="11" t="s">
        <v>0</v>
      </c>
      <c r="F35" s="288" t="s">
        <v>9</v>
      </c>
      <c r="G35" s="55" t="s">
        <v>126</v>
      </c>
      <c r="H35" s="54" t="s">
        <v>127</v>
      </c>
      <c r="I35" s="12" t="s">
        <v>128</v>
      </c>
      <c r="J35" s="113"/>
    </row>
    <row r="36" spans="2:10">
      <c r="B36" s="192" t="s">
        <v>383</v>
      </c>
      <c r="C36" s="13" t="s">
        <v>18</v>
      </c>
      <c r="D36" s="14" t="s">
        <v>258</v>
      </c>
      <c r="E36" s="15">
        <v>0.14599999999999999</v>
      </c>
      <c r="F36" s="286">
        <v>632.25160000000005</v>
      </c>
      <c r="G36" s="114">
        <v>0</v>
      </c>
      <c r="H36" s="15">
        <f t="shared" ref="H36:H44" si="2">SUM(E36*G36)</f>
        <v>0</v>
      </c>
      <c r="I36" s="65">
        <f t="shared" ref="I36:I44" si="3">SUM(F36*G36)</f>
        <v>0</v>
      </c>
      <c r="J36" s="113"/>
    </row>
    <row r="37" spans="2:10">
      <c r="B37" s="192"/>
      <c r="C37" s="13" t="s">
        <v>19</v>
      </c>
      <c r="D37" s="14" t="s">
        <v>20</v>
      </c>
      <c r="E37" s="15">
        <v>7.0999999999999994E-2</v>
      </c>
      <c r="F37" s="286">
        <v>298.3836</v>
      </c>
      <c r="G37" s="114">
        <v>0</v>
      </c>
      <c r="H37" s="15">
        <f t="shared" si="2"/>
        <v>0</v>
      </c>
      <c r="I37" s="65">
        <f t="shared" si="3"/>
        <v>0</v>
      </c>
      <c r="J37" s="113"/>
    </row>
    <row r="38" spans="2:10">
      <c r="B38" s="192"/>
      <c r="C38" s="13" t="s">
        <v>21</v>
      </c>
      <c r="D38" s="14" t="s">
        <v>22</v>
      </c>
      <c r="E38" s="15">
        <v>9.6000000000000002E-2</v>
      </c>
      <c r="F38" s="286">
        <v>398.71879999999999</v>
      </c>
      <c r="G38" s="114">
        <v>0</v>
      </c>
      <c r="H38" s="15">
        <f t="shared" si="2"/>
        <v>0</v>
      </c>
      <c r="I38" s="65">
        <f t="shared" si="3"/>
        <v>0</v>
      </c>
      <c r="J38" s="113"/>
    </row>
    <row r="39" spans="2:10">
      <c r="B39" s="192"/>
      <c r="C39" s="13" t="s">
        <v>23</v>
      </c>
      <c r="D39" s="14" t="s">
        <v>24</v>
      </c>
      <c r="E39" s="15">
        <v>1.9E-2</v>
      </c>
      <c r="F39" s="286">
        <v>79.708799999999982</v>
      </c>
      <c r="G39" s="114">
        <v>0</v>
      </c>
      <c r="H39" s="15">
        <f t="shared" si="2"/>
        <v>0</v>
      </c>
      <c r="I39" s="65">
        <f t="shared" si="3"/>
        <v>0</v>
      </c>
      <c r="J39" s="113"/>
    </row>
    <row r="40" spans="2:10">
      <c r="B40" s="192"/>
      <c r="C40" s="13" t="s">
        <v>25</v>
      </c>
      <c r="D40" s="14" t="s">
        <v>26</v>
      </c>
      <c r="E40" s="15">
        <v>1.9E-2</v>
      </c>
      <c r="F40" s="286">
        <v>79.708799999999982</v>
      </c>
      <c r="G40" s="114">
        <v>0</v>
      </c>
      <c r="H40" s="15">
        <f t="shared" si="2"/>
        <v>0</v>
      </c>
      <c r="I40" s="65">
        <f t="shared" si="3"/>
        <v>0</v>
      </c>
      <c r="J40" s="113"/>
    </row>
    <row r="41" spans="2:10">
      <c r="B41" s="192"/>
      <c r="C41" s="13" t="s">
        <v>289</v>
      </c>
      <c r="D41" s="14" t="s">
        <v>353</v>
      </c>
      <c r="E41" s="15">
        <v>0.10199999999999999</v>
      </c>
      <c r="F41" s="286">
        <v>442.24399999999997</v>
      </c>
      <c r="G41" s="114">
        <v>0</v>
      </c>
      <c r="H41" s="15">
        <f t="shared" si="2"/>
        <v>0</v>
      </c>
      <c r="I41" s="65">
        <f t="shared" si="3"/>
        <v>0</v>
      </c>
      <c r="J41" s="113"/>
    </row>
    <row r="42" spans="2:10">
      <c r="B42" s="192"/>
      <c r="C42" s="13" t="s">
        <v>348</v>
      </c>
      <c r="D42" s="14" t="s">
        <v>354</v>
      </c>
      <c r="E42" s="15">
        <v>0.36</v>
      </c>
      <c r="F42" s="286">
        <v>1556.7731428571426</v>
      </c>
      <c r="G42" s="114">
        <v>0</v>
      </c>
      <c r="H42" s="15">
        <f t="shared" si="2"/>
        <v>0</v>
      </c>
      <c r="I42" s="65">
        <f t="shared" si="3"/>
        <v>0</v>
      </c>
      <c r="J42" s="113"/>
    </row>
    <row r="43" spans="2:10">
      <c r="B43" s="192"/>
      <c r="C43" s="13" t="s">
        <v>290</v>
      </c>
      <c r="D43" s="14" t="s">
        <v>355</v>
      </c>
      <c r="E43" s="15">
        <v>0.10199999999999999</v>
      </c>
      <c r="F43" s="286">
        <v>442.24399999999997</v>
      </c>
      <c r="G43" s="114">
        <v>0</v>
      </c>
      <c r="H43" s="15">
        <f t="shared" si="2"/>
        <v>0</v>
      </c>
      <c r="I43" s="65">
        <f t="shared" si="3"/>
        <v>0</v>
      </c>
      <c r="J43" s="113"/>
    </row>
    <row r="44" spans="2:10">
      <c r="B44" s="196"/>
      <c r="C44" s="13" t="s">
        <v>291</v>
      </c>
      <c r="D44" s="14" t="s">
        <v>356</v>
      </c>
      <c r="E44" s="15">
        <v>0.1</v>
      </c>
      <c r="F44" s="286">
        <v>431.23159999999996</v>
      </c>
      <c r="G44" s="114">
        <v>0</v>
      </c>
      <c r="H44" s="15">
        <f t="shared" si="2"/>
        <v>0</v>
      </c>
      <c r="I44" s="65">
        <f t="shared" si="3"/>
        <v>0</v>
      </c>
      <c r="J44" s="113"/>
    </row>
    <row r="45" spans="2:10" ht="16.2" thickBot="1">
      <c r="B45" s="10" t="s">
        <v>6</v>
      </c>
      <c r="C45" s="10" t="s">
        <v>7</v>
      </c>
      <c r="D45" s="20" t="s">
        <v>8</v>
      </c>
      <c r="E45" s="11" t="s">
        <v>0</v>
      </c>
      <c r="F45" s="288" t="s">
        <v>9</v>
      </c>
      <c r="G45" s="55" t="s">
        <v>126</v>
      </c>
      <c r="H45" s="54" t="s">
        <v>127</v>
      </c>
      <c r="I45" s="12" t="s">
        <v>128</v>
      </c>
      <c r="J45" s="113"/>
    </row>
    <row r="46" spans="2:10" ht="15.6" customHeight="1">
      <c r="B46" s="197" t="s">
        <v>27</v>
      </c>
      <c r="C46" s="13" t="s">
        <v>28</v>
      </c>
      <c r="D46" s="14" t="s">
        <v>283</v>
      </c>
      <c r="E46" s="15">
        <v>6.2E-2</v>
      </c>
      <c r="F46" s="289">
        <v>259.05359999999996</v>
      </c>
      <c r="G46" s="114">
        <v>0</v>
      </c>
      <c r="H46" s="15">
        <f>SUM(E46*G46)</f>
        <v>0</v>
      </c>
      <c r="I46" s="65">
        <f>SUM(F46*G46)</f>
        <v>0</v>
      </c>
      <c r="J46" s="113"/>
    </row>
    <row r="47" spans="2:10">
      <c r="B47" s="198"/>
      <c r="C47" s="13" t="s">
        <v>29</v>
      </c>
      <c r="D47" s="14" t="s">
        <v>284</v>
      </c>
      <c r="E47" s="15">
        <v>0.129</v>
      </c>
      <c r="F47" s="286">
        <v>541.53039999999987</v>
      </c>
      <c r="G47" s="114">
        <v>0</v>
      </c>
      <c r="H47" s="15">
        <f>SUM(E47*G47)</f>
        <v>0</v>
      </c>
      <c r="I47" s="65">
        <f>SUM(F47*G47)</f>
        <v>0</v>
      </c>
      <c r="J47" s="113"/>
    </row>
    <row r="48" spans="2:10">
      <c r="B48" s="198"/>
      <c r="C48" s="13" t="s">
        <v>30</v>
      </c>
      <c r="D48" s="14" t="s">
        <v>31</v>
      </c>
      <c r="E48" s="15">
        <v>0.13300000000000001</v>
      </c>
      <c r="F48" s="286">
        <v>560.23399999999992</v>
      </c>
      <c r="G48" s="114">
        <v>0</v>
      </c>
      <c r="H48" s="15">
        <f>SUM(E48*G48)</f>
        <v>0</v>
      </c>
      <c r="I48" s="65">
        <f>SUM(F48*G48)</f>
        <v>0</v>
      </c>
      <c r="J48" s="113"/>
    </row>
    <row r="49" spans="2:10" ht="16.2" thickBot="1">
      <c r="B49" s="10" t="s">
        <v>6</v>
      </c>
      <c r="C49" s="10" t="s">
        <v>7</v>
      </c>
      <c r="D49" s="20" t="s">
        <v>8</v>
      </c>
      <c r="E49" s="11" t="s">
        <v>0</v>
      </c>
      <c r="F49" s="288" t="s">
        <v>9</v>
      </c>
      <c r="G49" s="55" t="s">
        <v>126</v>
      </c>
      <c r="H49" s="54" t="s">
        <v>127</v>
      </c>
      <c r="I49" s="12" t="s">
        <v>128</v>
      </c>
      <c r="J49" s="113"/>
    </row>
    <row r="50" spans="2:10" ht="15.6" customHeight="1">
      <c r="B50" s="191" t="s">
        <v>32</v>
      </c>
      <c r="C50" s="13" t="s">
        <v>33</v>
      </c>
      <c r="D50" s="14" t="s">
        <v>34</v>
      </c>
      <c r="E50" s="15">
        <v>7.1999999999999995E-2</v>
      </c>
      <c r="F50" s="289">
        <v>300.13159999999999</v>
      </c>
      <c r="G50" s="114">
        <v>0</v>
      </c>
      <c r="H50" s="15">
        <f t="shared" ref="H50:H74" si="4">SUM(E50*G50)</f>
        <v>0</v>
      </c>
      <c r="I50" s="65">
        <f t="shared" ref="I50:I74" si="5">SUM(F50*G50)</f>
        <v>0</v>
      </c>
      <c r="J50" s="113"/>
    </row>
    <row r="51" spans="2:10">
      <c r="B51" s="192"/>
      <c r="C51" s="13" t="s">
        <v>35</v>
      </c>
      <c r="D51" s="14" t="s">
        <v>36</v>
      </c>
      <c r="E51" s="15">
        <v>7.1999999999999995E-2</v>
      </c>
      <c r="F51" s="286">
        <v>300.13159999999999</v>
      </c>
      <c r="G51" s="114">
        <v>0</v>
      </c>
      <c r="H51" s="15">
        <f t="shared" si="4"/>
        <v>0</v>
      </c>
      <c r="I51" s="65">
        <f t="shared" si="5"/>
        <v>0</v>
      </c>
      <c r="J51" s="113"/>
    </row>
    <row r="52" spans="2:10">
      <c r="B52" s="192"/>
      <c r="C52" s="13" t="s">
        <v>37</v>
      </c>
      <c r="D52" s="14" t="s">
        <v>38</v>
      </c>
      <c r="E52" s="15">
        <v>6.9000000000000006E-2</v>
      </c>
      <c r="F52" s="286">
        <v>289.99319999999994</v>
      </c>
      <c r="G52" s="114">
        <v>0</v>
      </c>
      <c r="H52" s="15">
        <f t="shared" si="4"/>
        <v>0</v>
      </c>
      <c r="I52" s="65">
        <f t="shared" si="5"/>
        <v>0</v>
      </c>
      <c r="J52" s="113"/>
    </row>
    <row r="53" spans="2:10">
      <c r="B53" s="192"/>
      <c r="C53" s="13" t="s">
        <v>39</v>
      </c>
      <c r="D53" s="14" t="s">
        <v>40</v>
      </c>
      <c r="E53" s="15">
        <v>7.3999999999999996E-2</v>
      </c>
      <c r="F53" s="286">
        <v>308.6968</v>
      </c>
      <c r="G53" s="114">
        <v>0</v>
      </c>
      <c r="H53" s="15">
        <f t="shared" si="4"/>
        <v>0</v>
      </c>
      <c r="I53" s="65">
        <f t="shared" si="5"/>
        <v>0</v>
      </c>
      <c r="J53" s="113"/>
    </row>
    <row r="54" spans="2:10">
      <c r="B54" s="192"/>
      <c r="C54" s="13" t="s">
        <v>41</v>
      </c>
      <c r="D54" s="14" t="s">
        <v>42</v>
      </c>
      <c r="E54" s="15">
        <v>5.1999999999999998E-2</v>
      </c>
      <c r="F54" s="286">
        <v>216.05279999999999</v>
      </c>
      <c r="G54" s="114">
        <v>0</v>
      </c>
      <c r="H54" s="15">
        <f t="shared" si="4"/>
        <v>0</v>
      </c>
      <c r="I54" s="65">
        <f t="shared" si="5"/>
        <v>0</v>
      </c>
      <c r="J54" s="113"/>
    </row>
    <row r="55" spans="2:10">
      <c r="B55" s="192"/>
      <c r="C55" s="13" t="s">
        <v>43</v>
      </c>
      <c r="D55" s="14" t="s">
        <v>285</v>
      </c>
      <c r="E55" s="15">
        <v>0.122</v>
      </c>
      <c r="F55" s="286">
        <v>514.43639999999994</v>
      </c>
      <c r="G55" s="114">
        <v>0</v>
      </c>
      <c r="H55" s="15">
        <f t="shared" si="4"/>
        <v>0</v>
      </c>
      <c r="I55" s="65">
        <f t="shared" si="5"/>
        <v>0</v>
      </c>
      <c r="J55" s="113"/>
    </row>
    <row r="56" spans="2:10">
      <c r="B56" s="192"/>
      <c r="C56" s="13" t="s">
        <v>44</v>
      </c>
      <c r="D56" s="14" t="s">
        <v>45</v>
      </c>
      <c r="E56" s="15">
        <v>0.122</v>
      </c>
      <c r="F56" s="286">
        <v>514.43639999999994</v>
      </c>
      <c r="G56" s="114">
        <v>0</v>
      </c>
      <c r="H56" s="15">
        <f t="shared" si="4"/>
        <v>0</v>
      </c>
      <c r="I56" s="65">
        <f t="shared" si="5"/>
        <v>0</v>
      </c>
      <c r="J56" s="113"/>
    </row>
    <row r="57" spans="2:10">
      <c r="B57" s="192"/>
      <c r="C57" s="13" t="s">
        <v>46</v>
      </c>
      <c r="D57" s="14" t="s">
        <v>47</v>
      </c>
      <c r="E57" s="15">
        <v>6.2E-2</v>
      </c>
      <c r="F57" s="286">
        <v>260.97640000000001</v>
      </c>
      <c r="G57" s="114">
        <v>0</v>
      </c>
      <c r="H57" s="15">
        <f t="shared" si="4"/>
        <v>0</v>
      </c>
      <c r="I57" s="65">
        <f t="shared" si="5"/>
        <v>0</v>
      </c>
      <c r="J57" s="113"/>
    </row>
    <row r="58" spans="2:10">
      <c r="B58" s="192"/>
      <c r="C58" s="13" t="s">
        <v>48</v>
      </c>
      <c r="D58" s="14" t="s">
        <v>286</v>
      </c>
      <c r="E58" s="15">
        <v>9.8000000000000004E-2</v>
      </c>
      <c r="F58" s="286">
        <v>410.60519999999997</v>
      </c>
      <c r="G58" s="114">
        <v>0</v>
      </c>
      <c r="H58" s="15">
        <f t="shared" si="4"/>
        <v>0</v>
      </c>
      <c r="I58" s="65">
        <f t="shared" si="5"/>
        <v>0</v>
      </c>
      <c r="J58" s="113"/>
    </row>
    <row r="59" spans="2:10">
      <c r="B59" s="192"/>
      <c r="C59" s="13" t="s">
        <v>49</v>
      </c>
      <c r="D59" s="14" t="s">
        <v>50</v>
      </c>
      <c r="E59" s="15">
        <v>0.107</v>
      </c>
      <c r="F59" s="286">
        <v>448.36199999999997</v>
      </c>
      <c r="G59" s="114">
        <v>0</v>
      </c>
      <c r="H59" s="15">
        <f t="shared" si="4"/>
        <v>0</v>
      </c>
      <c r="I59" s="65">
        <f t="shared" si="5"/>
        <v>0</v>
      </c>
      <c r="J59" s="113"/>
    </row>
    <row r="60" spans="2:10">
      <c r="B60" s="192"/>
      <c r="C60" s="13" t="s">
        <v>51</v>
      </c>
      <c r="D60" s="14" t="s">
        <v>52</v>
      </c>
      <c r="E60" s="15">
        <v>0.106</v>
      </c>
      <c r="F60" s="286">
        <v>439.6219999999999</v>
      </c>
      <c r="G60" s="114">
        <v>0</v>
      </c>
      <c r="H60" s="15">
        <f t="shared" si="4"/>
        <v>0</v>
      </c>
      <c r="I60" s="65">
        <f t="shared" si="5"/>
        <v>0</v>
      </c>
      <c r="J60" s="113"/>
    </row>
    <row r="61" spans="2:10">
      <c r="B61" s="192"/>
      <c r="C61" s="13" t="s">
        <v>53</v>
      </c>
      <c r="D61" s="14" t="s">
        <v>54</v>
      </c>
      <c r="E61" s="15">
        <v>0.13600000000000001</v>
      </c>
      <c r="F61" s="286">
        <v>566.7016000000001</v>
      </c>
      <c r="G61" s="114">
        <v>0</v>
      </c>
      <c r="H61" s="15">
        <f t="shared" si="4"/>
        <v>0</v>
      </c>
      <c r="I61" s="65">
        <f t="shared" si="5"/>
        <v>0</v>
      </c>
      <c r="J61" s="113"/>
    </row>
    <row r="62" spans="2:10">
      <c r="B62" s="192"/>
      <c r="C62" s="13" t="s">
        <v>55</v>
      </c>
      <c r="D62" s="14" t="s">
        <v>56</v>
      </c>
      <c r="E62" s="15">
        <v>0.13300000000000001</v>
      </c>
      <c r="F62" s="286">
        <v>557.43719999999985</v>
      </c>
      <c r="G62" s="114">
        <v>0</v>
      </c>
      <c r="H62" s="15">
        <f t="shared" si="4"/>
        <v>0</v>
      </c>
      <c r="I62" s="65">
        <f t="shared" si="5"/>
        <v>0</v>
      </c>
      <c r="J62" s="113"/>
    </row>
    <row r="63" spans="2:10">
      <c r="B63" s="192"/>
      <c r="C63" s="13" t="s">
        <v>57</v>
      </c>
      <c r="D63" s="14" t="s">
        <v>58</v>
      </c>
      <c r="E63" s="15">
        <v>0.06</v>
      </c>
      <c r="F63" s="286">
        <v>251.88679999999999</v>
      </c>
      <c r="G63" s="114">
        <v>0</v>
      </c>
      <c r="H63" s="15">
        <f t="shared" si="4"/>
        <v>0</v>
      </c>
      <c r="I63" s="65">
        <f t="shared" si="5"/>
        <v>0</v>
      </c>
      <c r="J63" s="113"/>
    </row>
    <row r="64" spans="2:10">
      <c r="B64" s="192"/>
      <c r="C64" s="13" t="s">
        <v>59</v>
      </c>
      <c r="D64" s="14" t="s">
        <v>60</v>
      </c>
      <c r="E64" s="15">
        <v>9.2999999999999999E-2</v>
      </c>
      <c r="F64" s="286">
        <v>390.32839999999993</v>
      </c>
      <c r="G64" s="114">
        <v>0</v>
      </c>
      <c r="H64" s="15">
        <f t="shared" si="4"/>
        <v>0</v>
      </c>
      <c r="I64" s="65">
        <f t="shared" si="5"/>
        <v>0</v>
      </c>
      <c r="J64" s="113"/>
    </row>
    <row r="65" spans="2:10">
      <c r="B65" s="192"/>
      <c r="C65" s="13" t="s">
        <v>61</v>
      </c>
      <c r="D65" s="14" t="s">
        <v>123</v>
      </c>
      <c r="E65" s="15">
        <v>0.12</v>
      </c>
      <c r="F65" s="286">
        <v>503.94839999999976</v>
      </c>
      <c r="G65" s="114">
        <v>0</v>
      </c>
      <c r="H65" s="15">
        <f t="shared" si="4"/>
        <v>0</v>
      </c>
      <c r="I65" s="65">
        <f t="shared" si="5"/>
        <v>0</v>
      </c>
      <c r="J65" s="113"/>
    </row>
    <row r="66" spans="2:10">
      <c r="B66" s="192"/>
      <c r="C66" s="13" t="s">
        <v>62</v>
      </c>
      <c r="D66" s="14" t="s">
        <v>124</v>
      </c>
      <c r="E66" s="15">
        <v>0.127</v>
      </c>
      <c r="F66" s="286">
        <v>533.31479999999999</v>
      </c>
      <c r="G66" s="114">
        <v>0</v>
      </c>
      <c r="H66" s="15">
        <f t="shared" si="4"/>
        <v>0</v>
      </c>
      <c r="I66" s="65">
        <f t="shared" si="5"/>
        <v>0</v>
      </c>
      <c r="J66" s="113"/>
    </row>
    <row r="67" spans="2:10">
      <c r="B67" s="192"/>
      <c r="C67" s="13" t="s">
        <v>63</v>
      </c>
      <c r="D67" s="14" t="s">
        <v>125</v>
      </c>
      <c r="E67" s="15">
        <v>0.12</v>
      </c>
      <c r="F67" s="286">
        <v>503.07439999999986</v>
      </c>
      <c r="G67" s="114">
        <v>0</v>
      </c>
      <c r="H67" s="15">
        <f t="shared" si="4"/>
        <v>0</v>
      </c>
      <c r="I67" s="65">
        <f t="shared" si="5"/>
        <v>0</v>
      </c>
      <c r="J67" s="113"/>
    </row>
    <row r="68" spans="2:10">
      <c r="B68" s="192"/>
      <c r="C68" s="122" t="s">
        <v>64</v>
      </c>
      <c r="D68" s="121" t="s">
        <v>65</v>
      </c>
      <c r="E68" s="120">
        <v>0.08</v>
      </c>
      <c r="F68" s="286">
        <v>335.96559999999988</v>
      </c>
      <c r="G68" s="114">
        <v>0</v>
      </c>
      <c r="H68" s="15">
        <f t="shared" si="4"/>
        <v>0</v>
      </c>
      <c r="I68" s="65">
        <f t="shared" si="5"/>
        <v>0</v>
      </c>
      <c r="J68" s="113"/>
    </row>
    <row r="69" spans="2:10">
      <c r="B69" s="192"/>
      <c r="C69" s="13" t="s">
        <v>66</v>
      </c>
      <c r="D69" s="14" t="s">
        <v>67</v>
      </c>
      <c r="E69" s="15">
        <v>0.30299999999999999</v>
      </c>
      <c r="F69" s="286">
        <v>1270.6212000000003</v>
      </c>
      <c r="G69" s="114">
        <v>0</v>
      </c>
      <c r="H69" s="15">
        <f t="shared" si="4"/>
        <v>0</v>
      </c>
      <c r="I69" s="65">
        <f t="shared" si="5"/>
        <v>0</v>
      </c>
      <c r="J69" s="113"/>
    </row>
    <row r="70" spans="2:10">
      <c r="B70" s="192"/>
      <c r="C70" s="13" t="s">
        <v>245</v>
      </c>
      <c r="D70" s="14" t="s">
        <v>259</v>
      </c>
      <c r="E70" s="15">
        <v>0.25</v>
      </c>
      <c r="F70" s="286">
        <v>1049.8523076923077</v>
      </c>
      <c r="G70" s="114">
        <v>0</v>
      </c>
      <c r="H70" s="15">
        <f t="shared" si="4"/>
        <v>0</v>
      </c>
      <c r="I70" s="65">
        <f t="shared" si="5"/>
        <v>0</v>
      </c>
      <c r="J70" s="113"/>
    </row>
    <row r="71" spans="2:10">
      <c r="B71" s="192"/>
      <c r="C71" s="13" t="s">
        <v>322</v>
      </c>
      <c r="D71" s="14" t="s">
        <v>323</v>
      </c>
      <c r="E71" s="15">
        <v>0.14699999999999999</v>
      </c>
      <c r="F71" s="286">
        <v>617.39022222222218</v>
      </c>
      <c r="G71" s="114">
        <v>0</v>
      </c>
      <c r="H71" s="15">
        <f t="shared" si="4"/>
        <v>0</v>
      </c>
      <c r="I71" s="65">
        <f t="shared" si="5"/>
        <v>0</v>
      </c>
      <c r="J71" s="113"/>
    </row>
    <row r="72" spans="2:10">
      <c r="B72" s="192"/>
      <c r="C72" s="13" t="s">
        <v>340</v>
      </c>
      <c r="D72" s="14" t="s">
        <v>341</v>
      </c>
      <c r="E72" s="15">
        <v>0.154</v>
      </c>
      <c r="F72" s="286">
        <v>646.76</v>
      </c>
      <c r="G72" s="114">
        <v>0</v>
      </c>
      <c r="H72" s="15">
        <f t="shared" si="4"/>
        <v>0</v>
      </c>
      <c r="I72" s="65">
        <f t="shared" si="5"/>
        <v>0</v>
      </c>
      <c r="J72" s="113"/>
    </row>
    <row r="73" spans="2:10">
      <c r="B73" s="192"/>
      <c r="C73" s="13" t="s">
        <v>351</v>
      </c>
      <c r="D73" s="14" t="s">
        <v>350</v>
      </c>
      <c r="E73" s="15">
        <v>0.33400000000000002</v>
      </c>
      <c r="F73" s="286">
        <v>1402.6017142857143</v>
      </c>
      <c r="G73" s="114">
        <v>0</v>
      </c>
      <c r="H73" s="15">
        <f t="shared" ref="H73" si="6">SUM(E73*G73)</f>
        <v>0</v>
      </c>
      <c r="I73" s="65">
        <f t="shared" ref="I73" si="7">SUM(F73*G73)</f>
        <v>0</v>
      </c>
      <c r="J73" s="113"/>
    </row>
    <row r="74" spans="2:10">
      <c r="B74" s="196"/>
      <c r="C74" s="13" t="s">
        <v>380</v>
      </c>
      <c r="D74" s="14" t="s">
        <v>373</v>
      </c>
      <c r="E74" s="15">
        <v>0.14000000000000001</v>
      </c>
      <c r="F74" s="286">
        <v>587.9163870967742</v>
      </c>
      <c r="G74" s="114">
        <v>0</v>
      </c>
      <c r="H74" s="15">
        <f t="shared" si="4"/>
        <v>0</v>
      </c>
      <c r="I74" s="65">
        <f t="shared" si="5"/>
        <v>0</v>
      </c>
      <c r="J74" s="113"/>
    </row>
    <row r="75" spans="2:10">
      <c r="B75" s="10" t="s">
        <v>6</v>
      </c>
      <c r="C75" s="10" t="s">
        <v>7</v>
      </c>
      <c r="D75" s="20" t="s">
        <v>8</v>
      </c>
      <c r="E75" s="53" t="s">
        <v>0</v>
      </c>
      <c r="F75" s="288" t="s">
        <v>9</v>
      </c>
      <c r="G75" s="55" t="s">
        <v>126</v>
      </c>
      <c r="H75" s="54" t="s">
        <v>127</v>
      </c>
      <c r="I75" s="12" t="s">
        <v>128</v>
      </c>
      <c r="J75" s="113"/>
    </row>
    <row r="76" spans="2:10" ht="15.6" customHeight="1">
      <c r="B76" s="191" t="s">
        <v>342</v>
      </c>
      <c r="C76" s="13" t="s">
        <v>68</v>
      </c>
      <c r="D76" s="14" t="s">
        <v>69</v>
      </c>
      <c r="E76" s="15">
        <v>0.122</v>
      </c>
      <c r="F76" s="285">
        <v>514.43639999999994</v>
      </c>
      <c r="G76" s="114">
        <v>0</v>
      </c>
      <c r="H76" s="15">
        <f t="shared" ref="H76:H82" si="8">SUM(E76*G76)</f>
        <v>0</v>
      </c>
      <c r="I76" s="65">
        <f t="shared" ref="I76:I82" si="9">SUM(F76*G76)</f>
        <v>0</v>
      </c>
      <c r="J76" s="113"/>
    </row>
    <row r="77" spans="2:10">
      <c r="B77" s="192"/>
      <c r="C77" s="13" t="s">
        <v>70</v>
      </c>
      <c r="D77" s="14" t="s">
        <v>71</v>
      </c>
      <c r="E77" s="15">
        <v>0.16700000000000001</v>
      </c>
      <c r="F77" s="286">
        <v>700.94799999999998</v>
      </c>
      <c r="G77" s="114">
        <v>0</v>
      </c>
      <c r="H77" s="15">
        <f t="shared" si="8"/>
        <v>0</v>
      </c>
      <c r="I77" s="65">
        <f t="shared" si="9"/>
        <v>0</v>
      </c>
      <c r="J77" s="113"/>
    </row>
    <row r="78" spans="2:10">
      <c r="B78" s="192"/>
      <c r="C78" s="117">
        <v>463</v>
      </c>
      <c r="D78" s="116" t="s">
        <v>72</v>
      </c>
      <c r="E78" s="115">
        <v>0.114</v>
      </c>
      <c r="F78" s="286">
        <v>478.77719999999994</v>
      </c>
      <c r="G78" s="114">
        <v>0</v>
      </c>
      <c r="H78" s="15">
        <f t="shared" si="8"/>
        <v>0</v>
      </c>
      <c r="I78" s="65">
        <f t="shared" si="9"/>
        <v>0</v>
      </c>
      <c r="J78" s="113"/>
    </row>
    <row r="79" spans="2:10">
      <c r="B79" s="192"/>
      <c r="C79" s="117">
        <v>464</v>
      </c>
      <c r="D79" s="116" t="s">
        <v>73</v>
      </c>
      <c r="E79" s="115">
        <v>0.115</v>
      </c>
      <c r="F79" s="286">
        <v>482.79759999999999</v>
      </c>
      <c r="G79" s="114">
        <v>0</v>
      </c>
      <c r="H79" s="15">
        <f t="shared" si="8"/>
        <v>0</v>
      </c>
      <c r="I79" s="65">
        <f t="shared" si="9"/>
        <v>0</v>
      </c>
      <c r="J79" s="113"/>
    </row>
    <row r="80" spans="2:10">
      <c r="B80" s="192"/>
      <c r="C80" s="117">
        <v>470</v>
      </c>
      <c r="D80" s="116" t="s">
        <v>74</v>
      </c>
      <c r="E80" s="115">
        <v>0.122</v>
      </c>
      <c r="F80" s="286">
        <v>512.16399999999999</v>
      </c>
      <c r="G80" s="114">
        <v>0</v>
      </c>
      <c r="H80" s="15">
        <f t="shared" si="8"/>
        <v>0</v>
      </c>
      <c r="I80" s="65">
        <f t="shared" si="9"/>
        <v>0</v>
      </c>
      <c r="J80" s="113"/>
    </row>
    <row r="81" spans="2:10">
      <c r="B81" s="192"/>
      <c r="C81" s="117">
        <v>471</v>
      </c>
      <c r="D81" s="116" t="s">
        <v>75</v>
      </c>
      <c r="E81" s="115">
        <v>0.122</v>
      </c>
      <c r="F81" s="286">
        <v>512.16399999999999</v>
      </c>
      <c r="G81" s="114">
        <v>0</v>
      </c>
      <c r="H81" s="15">
        <f t="shared" si="8"/>
        <v>0</v>
      </c>
      <c r="I81" s="65">
        <f t="shared" si="9"/>
        <v>0</v>
      </c>
      <c r="J81" s="113"/>
    </row>
    <row r="82" spans="2:10">
      <c r="B82" s="196"/>
      <c r="C82" s="117">
        <v>520</v>
      </c>
      <c r="D82" s="14" t="s">
        <v>260</v>
      </c>
      <c r="E82" s="115">
        <v>2.1000000000000001E-2</v>
      </c>
      <c r="F82" s="286">
        <v>87.924399999999991</v>
      </c>
      <c r="G82" s="114">
        <v>0</v>
      </c>
      <c r="H82" s="15">
        <f t="shared" si="8"/>
        <v>0</v>
      </c>
      <c r="I82" s="65">
        <f t="shared" si="9"/>
        <v>0</v>
      </c>
      <c r="J82" s="113"/>
    </row>
    <row r="83" spans="2:10">
      <c r="B83" s="10" t="s">
        <v>6</v>
      </c>
      <c r="C83" s="10" t="s">
        <v>7</v>
      </c>
      <c r="D83" s="20" t="s">
        <v>8</v>
      </c>
      <c r="E83" s="53" t="s">
        <v>0</v>
      </c>
      <c r="F83" s="288" t="s">
        <v>9</v>
      </c>
      <c r="G83" s="55" t="s">
        <v>126</v>
      </c>
      <c r="H83" s="54" t="s">
        <v>127</v>
      </c>
      <c r="I83" s="12" t="s">
        <v>128</v>
      </c>
      <c r="J83" s="113"/>
    </row>
    <row r="84" spans="2:10" ht="15.6" customHeight="1">
      <c r="B84" s="191" t="s">
        <v>76</v>
      </c>
      <c r="C84" s="13" t="s">
        <v>77</v>
      </c>
      <c r="D84" s="14" t="s">
        <v>78</v>
      </c>
      <c r="E84" s="15">
        <v>7.9000000000000001E-2</v>
      </c>
      <c r="F84" s="285">
        <v>332.99399999999991</v>
      </c>
      <c r="G84" s="114">
        <v>0</v>
      </c>
      <c r="H84" s="15">
        <f t="shared" ref="H84:H95" si="10">SUM(E84*G84)</f>
        <v>0</v>
      </c>
      <c r="I84" s="65">
        <f t="shared" ref="I84:I95" si="11">SUM(F84*G84)</f>
        <v>0</v>
      </c>
      <c r="J84" s="113"/>
    </row>
    <row r="85" spans="2:10">
      <c r="B85" s="192"/>
      <c r="C85" s="13" t="s">
        <v>79</v>
      </c>
      <c r="D85" s="14" t="s">
        <v>80</v>
      </c>
      <c r="E85" s="15">
        <v>0.08</v>
      </c>
      <c r="F85" s="286">
        <v>335.79079999999999</v>
      </c>
      <c r="G85" s="114">
        <v>0</v>
      </c>
      <c r="H85" s="15">
        <f t="shared" si="10"/>
        <v>0</v>
      </c>
      <c r="I85" s="65">
        <f t="shared" si="11"/>
        <v>0</v>
      </c>
      <c r="J85" s="113"/>
    </row>
    <row r="86" spans="2:10">
      <c r="B86" s="192"/>
      <c r="C86" s="13" t="s">
        <v>81</v>
      </c>
      <c r="D86" s="14" t="s">
        <v>82</v>
      </c>
      <c r="E86" s="15">
        <v>0.06</v>
      </c>
      <c r="F86" s="286">
        <v>252.58600000000001</v>
      </c>
      <c r="G86" s="114">
        <v>0</v>
      </c>
      <c r="H86" s="15">
        <f t="shared" si="10"/>
        <v>0</v>
      </c>
      <c r="I86" s="65">
        <f t="shared" si="11"/>
        <v>0</v>
      </c>
      <c r="J86" s="113"/>
    </row>
    <row r="87" spans="2:10">
      <c r="B87" s="192"/>
      <c r="C87" s="13" t="s">
        <v>83</v>
      </c>
      <c r="D87" s="14" t="s">
        <v>84</v>
      </c>
      <c r="E87" s="15">
        <v>0.06</v>
      </c>
      <c r="F87" s="286">
        <v>252.58600000000001</v>
      </c>
      <c r="G87" s="114">
        <v>0</v>
      </c>
      <c r="H87" s="15">
        <f t="shared" si="10"/>
        <v>0</v>
      </c>
      <c r="I87" s="65">
        <f t="shared" si="11"/>
        <v>0</v>
      </c>
      <c r="J87" s="113"/>
    </row>
    <row r="88" spans="2:10">
      <c r="B88" s="192"/>
      <c r="C88" s="13" t="s">
        <v>85</v>
      </c>
      <c r="D88" s="14" t="s">
        <v>86</v>
      </c>
      <c r="E88" s="15">
        <v>0.06</v>
      </c>
      <c r="F88" s="286">
        <v>252.58600000000001</v>
      </c>
      <c r="G88" s="114">
        <v>0</v>
      </c>
      <c r="H88" s="15">
        <f t="shared" si="10"/>
        <v>0</v>
      </c>
      <c r="I88" s="65">
        <f t="shared" si="11"/>
        <v>0</v>
      </c>
      <c r="J88" s="113"/>
    </row>
    <row r="89" spans="2:10">
      <c r="B89" s="192"/>
      <c r="C89" s="13" t="s">
        <v>87</v>
      </c>
      <c r="D89" s="14" t="s">
        <v>88</v>
      </c>
      <c r="E89" s="15">
        <v>0.06</v>
      </c>
      <c r="F89" s="286">
        <v>252.58600000000001</v>
      </c>
      <c r="G89" s="114">
        <v>0</v>
      </c>
      <c r="H89" s="15">
        <f t="shared" si="10"/>
        <v>0</v>
      </c>
      <c r="I89" s="65">
        <f t="shared" si="11"/>
        <v>0</v>
      </c>
      <c r="J89" s="113"/>
    </row>
    <row r="90" spans="2:10">
      <c r="B90" s="192"/>
      <c r="C90" s="13" t="s">
        <v>89</v>
      </c>
      <c r="D90" s="14" t="s">
        <v>90</v>
      </c>
      <c r="E90" s="15">
        <v>0.129</v>
      </c>
      <c r="F90" s="286">
        <v>541.53039999999987</v>
      </c>
      <c r="G90" s="114">
        <v>0</v>
      </c>
      <c r="H90" s="15">
        <f t="shared" si="10"/>
        <v>0</v>
      </c>
      <c r="I90" s="65">
        <f t="shared" si="11"/>
        <v>0</v>
      </c>
      <c r="J90" s="113"/>
    </row>
    <row r="91" spans="2:10">
      <c r="B91" s="192"/>
      <c r="C91" s="13" t="s">
        <v>91</v>
      </c>
      <c r="D91" s="14" t="s">
        <v>92</v>
      </c>
      <c r="E91" s="15">
        <v>0.13300000000000001</v>
      </c>
      <c r="F91" s="286">
        <v>560.23399999999992</v>
      </c>
      <c r="G91" s="114">
        <v>0</v>
      </c>
      <c r="H91" s="15">
        <f t="shared" si="10"/>
        <v>0</v>
      </c>
      <c r="I91" s="65">
        <f t="shared" si="11"/>
        <v>0</v>
      </c>
      <c r="J91" s="113"/>
    </row>
    <row r="92" spans="2:10">
      <c r="B92" s="192"/>
      <c r="C92" s="13" t="s">
        <v>93</v>
      </c>
      <c r="D92" s="14" t="s">
        <v>94</v>
      </c>
      <c r="E92" s="15">
        <v>0.09</v>
      </c>
      <c r="F92" s="286">
        <v>373.19800000000004</v>
      </c>
      <c r="G92" s="114">
        <v>0</v>
      </c>
      <c r="H92" s="15">
        <f t="shared" si="10"/>
        <v>0</v>
      </c>
      <c r="I92" s="65">
        <f t="shared" si="11"/>
        <v>0</v>
      </c>
      <c r="J92" s="113"/>
    </row>
    <row r="93" spans="2:10">
      <c r="B93" s="192"/>
      <c r="C93" s="13" t="s">
        <v>95</v>
      </c>
      <c r="D93" s="14" t="s">
        <v>96</v>
      </c>
      <c r="E93" s="15">
        <v>0.08</v>
      </c>
      <c r="F93" s="286">
        <v>331.94519999999989</v>
      </c>
      <c r="G93" s="114">
        <v>0</v>
      </c>
      <c r="H93" s="15">
        <f t="shared" si="10"/>
        <v>0</v>
      </c>
      <c r="I93" s="65">
        <f t="shared" si="11"/>
        <v>0</v>
      </c>
      <c r="J93" s="113"/>
    </row>
    <row r="94" spans="2:10">
      <c r="B94" s="192"/>
      <c r="C94" s="13" t="s">
        <v>97</v>
      </c>
      <c r="D94" s="14" t="s">
        <v>98</v>
      </c>
      <c r="E94" s="15">
        <v>6.4000000000000001E-2</v>
      </c>
      <c r="F94" s="286">
        <v>266.56999999999994</v>
      </c>
      <c r="G94" s="114">
        <v>0</v>
      </c>
      <c r="H94" s="15">
        <f t="shared" si="10"/>
        <v>0</v>
      </c>
      <c r="I94" s="65">
        <f t="shared" si="11"/>
        <v>0</v>
      </c>
      <c r="J94" s="113"/>
    </row>
    <row r="95" spans="2:10">
      <c r="B95" s="196"/>
      <c r="C95" s="13" t="s">
        <v>343</v>
      </c>
      <c r="D95" s="14" t="s">
        <v>357</v>
      </c>
      <c r="E95" s="15">
        <v>8.3000000000000004E-2</v>
      </c>
      <c r="F95" s="286">
        <v>348.54685714285711</v>
      </c>
      <c r="G95" s="114">
        <v>0</v>
      </c>
      <c r="H95" s="15">
        <f t="shared" si="10"/>
        <v>0</v>
      </c>
      <c r="I95" s="65">
        <f t="shared" si="11"/>
        <v>0</v>
      </c>
      <c r="J95" s="113"/>
    </row>
    <row r="96" spans="2:10">
      <c r="B96" s="10" t="s">
        <v>6</v>
      </c>
      <c r="C96" s="10" t="s">
        <v>7</v>
      </c>
      <c r="D96" s="20" t="s">
        <v>8</v>
      </c>
      <c r="E96" s="11" t="s">
        <v>0</v>
      </c>
      <c r="F96" s="288" t="s">
        <v>9</v>
      </c>
      <c r="G96" s="55" t="s">
        <v>126</v>
      </c>
      <c r="H96" s="54" t="s">
        <v>127</v>
      </c>
      <c r="I96" s="12" t="s">
        <v>128</v>
      </c>
      <c r="J96" s="113"/>
    </row>
    <row r="97" spans="2:10">
      <c r="B97" s="191" t="s">
        <v>327</v>
      </c>
      <c r="C97" s="119" t="s">
        <v>265</v>
      </c>
      <c r="D97" s="118" t="s">
        <v>296</v>
      </c>
      <c r="E97" s="15">
        <v>0.14499999999999999</v>
      </c>
      <c r="F97" s="285">
        <v>608.82839999999987</v>
      </c>
      <c r="G97" s="114">
        <v>0</v>
      </c>
      <c r="H97" s="15">
        <f t="shared" ref="H97:H102" si="12">SUM(E97*G97)</f>
        <v>0</v>
      </c>
      <c r="I97" s="65">
        <f t="shared" ref="I97:I102" si="13">SUM(F97*G97)</f>
        <v>0</v>
      </c>
      <c r="J97" s="113"/>
    </row>
    <row r="98" spans="2:10">
      <c r="B98" s="192"/>
      <c r="C98" s="119" t="s">
        <v>267</v>
      </c>
      <c r="D98" s="118" t="s">
        <v>314</v>
      </c>
      <c r="E98" s="15">
        <v>7.2999999999999995E-2</v>
      </c>
      <c r="F98" s="286">
        <v>306.42439999999999</v>
      </c>
      <c r="G98" s="114">
        <v>0</v>
      </c>
      <c r="H98" s="15">
        <f t="shared" si="12"/>
        <v>0</v>
      </c>
      <c r="I98" s="65">
        <f t="shared" si="13"/>
        <v>0</v>
      </c>
      <c r="J98" s="113"/>
    </row>
    <row r="99" spans="2:10">
      <c r="B99" s="192"/>
      <c r="C99" s="119" t="s">
        <v>268</v>
      </c>
      <c r="D99" s="118" t="s">
        <v>299</v>
      </c>
      <c r="E99" s="15">
        <v>8.6999999999999994E-2</v>
      </c>
      <c r="F99" s="286">
        <v>365.15719999999988</v>
      </c>
      <c r="G99" s="114">
        <v>0</v>
      </c>
      <c r="H99" s="15">
        <f t="shared" si="12"/>
        <v>0</v>
      </c>
      <c r="I99" s="65">
        <f t="shared" si="13"/>
        <v>0</v>
      </c>
      <c r="J99" s="113"/>
    </row>
    <row r="100" spans="2:10">
      <c r="B100" s="192"/>
      <c r="C100" s="119" t="s">
        <v>269</v>
      </c>
      <c r="D100" s="118" t="s">
        <v>302</v>
      </c>
      <c r="E100" s="15">
        <v>7.2999999999999995E-2</v>
      </c>
      <c r="F100" s="286">
        <v>306.42439999999999</v>
      </c>
      <c r="G100" s="114">
        <v>0</v>
      </c>
      <c r="H100" s="15">
        <f t="shared" si="12"/>
        <v>0</v>
      </c>
      <c r="I100" s="65">
        <f t="shared" si="13"/>
        <v>0</v>
      </c>
      <c r="J100" s="113"/>
    </row>
    <row r="101" spans="2:10">
      <c r="B101" s="192"/>
      <c r="C101" s="13" t="s">
        <v>324</v>
      </c>
      <c r="D101" s="14" t="s">
        <v>99</v>
      </c>
      <c r="E101" s="15">
        <v>6.4000000000000001E-2</v>
      </c>
      <c r="F101" s="286">
        <v>268.66844444444439</v>
      </c>
      <c r="G101" s="114">
        <v>0</v>
      </c>
      <c r="H101" s="15">
        <f t="shared" si="12"/>
        <v>0</v>
      </c>
      <c r="I101" s="65">
        <f t="shared" si="13"/>
        <v>0</v>
      </c>
      <c r="J101" s="113"/>
    </row>
    <row r="102" spans="2:10">
      <c r="B102" s="196"/>
      <c r="C102" s="13" t="s">
        <v>325</v>
      </c>
      <c r="D102" s="14" t="s">
        <v>326</v>
      </c>
      <c r="E102" s="15">
        <v>0.21</v>
      </c>
      <c r="F102" s="286">
        <v>881.8702222222222</v>
      </c>
      <c r="G102" s="114">
        <v>0</v>
      </c>
      <c r="H102" s="15">
        <f t="shared" si="12"/>
        <v>0</v>
      </c>
      <c r="I102" s="65">
        <f t="shared" si="13"/>
        <v>0</v>
      </c>
      <c r="J102" s="113"/>
    </row>
    <row r="103" spans="2:10">
      <c r="B103" s="10" t="s">
        <v>6</v>
      </c>
      <c r="C103" s="10" t="s">
        <v>7</v>
      </c>
      <c r="D103" s="20" t="s">
        <v>8</v>
      </c>
      <c r="E103" s="11" t="s">
        <v>0</v>
      </c>
      <c r="F103" s="288" t="s">
        <v>9</v>
      </c>
      <c r="G103" s="55" t="s">
        <v>126</v>
      </c>
      <c r="H103" s="54" t="s">
        <v>127</v>
      </c>
      <c r="I103" s="12" t="s">
        <v>128</v>
      </c>
      <c r="J103" s="113"/>
    </row>
    <row r="104" spans="2:10">
      <c r="B104" s="191" t="s">
        <v>288</v>
      </c>
      <c r="C104" s="119" t="s">
        <v>261</v>
      </c>
      <c r="D104" s="118" t="s">
        <v>292</v>
      </c>
      <c r="E104" s="15">
        <v>0.64600000000000002</v>
      </c>
      <c r="F104" s="285">
        <v>2710.7983999999992</v>
      </c>
      <c r="G104" s="114">
        <v>0</v>
      </c>
      <c r="H104" s="15">
        <f>SUM(E104*G104)</f>
        <v>0</v>
      </c>
      <c r="I104" s="65">
        <f>SUM(F104*G104)</f>
        <v>0</v>
      </c>
      <c r="J104" s="113"/>
    </row>
    <row r="105" spans="2:10">
      <c r="B105" s="192"/>
      <c r="C105" s="119" t="s">
        <v>262</v>
      </c>
      <c r="D105" s="118" t="s">
        <v>293</v>
      </c>
      <c r="E105" s="15">
        <v>0.107</v>
      </c>
      <c r="F105" s="286">
        <v>449.93519999999995</v>
      </c>
      <c r="G105" s="114">
        <v>0</v>
      </c>
      <c r="H105" s="15">
        <f>SUM(E105*G105)</f>
        <v>0</v>
      </c>
      <c r="I105" s="65">
        <f>SUM(F105*G105)</f>
        <v>0</v>
      </c>
      <c r="J105" s="113"/>
    </row>
    <row r="106" spans="2:10">
      <c r="B106" s="192"/>
      <c r="C106" s="119" t="s">
        <v>263</v>
      </c>
      <c r="D106" s="118" t="s">
        <v>294</v>
      </c>
      <c r="E106" s="15">
        <v>0.17899999999999999</v>
      </c>
      <c r="F106" s="286">
        <v>749.89199999999983</v>
      </c>
      <c r="G106" s="114">
        <v>0</v>
      </c>
      <c r="H106" s="15">
        <f>SUM(E106*G106)</f>
        <v>0</v>
      </c>
      <c r="I106" s="65">
        <f>SUM(F106*G106)</f>
        <v>0</v>
      </c>
      <c r="J106" s="113"/>
    </row>
    <row r="107" spans="2:10">
      <c r="B107" s="192"/>
      <c r="C107" s="119" t="s">
        <v>264</v>
      </c>
      <c r="D107" s="118" t="s">
        <v>295</v>
      </c>
      <c r="E107" s="15">
        <v>0.17899999999999999</v>
      </c>
      <c r="F107" s="286">
        <v>749.89199999999983</v>
      </c>
      <c r="G107" s="114">
        <v>0</v>
      </c>
      <c r="H107" s="15">
        <f>SUM(E107*G107)</f>
        <v>0</v>
      </c>
      <c r="I107" s="65">
        <f>SUM(F107*G107)</f>
        <v>0</v>
      </c>
      <c r="J107" s="113"/>
    </row>
    <row r="108" spans="2:10">
      <c r="B108" s="192"/>
      <c r="C108" s="119" t="s">
        <v>266</v>
      </c>
      <c r="D108" s="118" t="s">
        <v>313</v>
      </c>
      <c r="E108" s="15">
        <v>0.2</v>
      </c>
      <c r="F108" s="286">
        <v>839.91399999999999</v>
      </c>
      <c r="G108" s="114">
        <v>0</v>
      </c>
      <c r="H108" s="15">
        <f>SUM(E108*G108)</f>
        <v>0</v>
      </c>
      <c r="I108" s="65">
        <f>SUM(F108*G108)</f>
        <v>0</v>
      </c>
      <c r="J108" s="113"/>
    </row>
    <row r="109" spans="2:10">
      <c r="B109" s="10" t="s">
        <v>6</v>
      </c>
      <c r="C109" s="10" t="s">
        <v>7</v>
      </c>
      <c r="D109" s="20" t="s">
        <v>8</v>
      </c>
      <c r="E109" s="11" t="s">
        <v>0</v>
      </c>
      <c r="F109" s="288" t="s">
        <v>9</v>
      </c>
      <c r="G109" s="55" t="s">
        <v>126</v>
      </c>
      <c r="H109" s="54" t="s">
        <v>127</v>
      </c>
      <c r="I109" s="12" t="s">
        <v>128</v>
      </c>
      <c r="J109" s="113"/>
    </row>
    <row r="110" spans="2:10">
      <c r="B110" s="192" t="s">
        <v>100</v>
      </c>
      <c r="C110" s="13" t="s">
        <v>101</v>
      </c>
      <c r="D110" s="14" t="s">
        <v>102</v>
      </c>
      <c r="E110" s="15">
        <v>1.4E-2</v>
      </c>
      <c r="F110" s="285">
        <v>58.907599999999995</v>
      </c>
      <c r="G110" s="114">
        <v>0</v>
      </c>
      <c r="H110" s="15">
        <f t="shared" ref="H110:H124" si="14">SUM(E110*G110)</f>
        <v>0</v>
      </c>
      <c r="I110" s="65">
        <f t="shared" ref="I110:I124" si="15">SUM(F110*G110)</f>
        <v>0</v>
      </c>
      <c r="J110" s="113"/>
    </row>
    <row r="111" spans="2:10">
      <c r="B111" s="192"/>
      <c r="C111" s="13" t="s">
        <v>103</v>
      </c>
      <c r="D111" s="14" t="s">
        <v>104</v>
      </c>
      <c r="E111" s="15">
        <v>3.1E-2</v>
      </c>
      <c r="F111" s="286">
        <v>130.05119999999999</v>
      </c>
      <c r="G111" s="114">
        <v>0</v>
      </c>
      <c r="H111" s="15">
        <f t="shared" si="14"/>
        <v>0</v>
      </c>
      <c r="I111" s="65">
        <f t="shared" si="15"/>
        <v>0</v>
      </c>
      <c r="J111" s="113"/>
    </row>
    <row r="112" spans="2:10">
      <c r="B112" s="192"/>
      <c r="C112" s="13" t="s">
        <v>105</v>
      </c>
      <c r="D112" s="14" t="s">
        <v>106</v>
      </c>
      <c r="E112" s="15">
        <v>0.08</v>
      </c>
      <c r="F112" s="286">
        <v>335.79079999999999</v>
      </c>
      <c r="G112" s="114">
        <v>0</v>
      </c>
      <c r="H112" s="15">
        <f t="shared" si="14"/>
        <v>0</v>
      </c>
      <c r="I112" s="65">
        <f t="shared" si="15"/>
        <v>0</v>
      </c>
      <c r="J112" s="113"/>
    </row>
    <row r="113" spans="2:10">
      <c r="B113" s="192"/>
      <c r="C113" s="13" t="s">
        <v>107</v>
      </c>
      <c r="D113" s="14" t="s">
        <v>108</v>
      </c>
      <c r="E113" s="15">
        <v>2.9000000000000001E-2</v>
      </c>
      <c r="F113" s="286">
        <v>121.66079999999999</v>
      </c>
      <c r="G113" s="114">
        <v>0</v>
      </c>
      <c r="H113" s="15">
        <f t="shared" si="14"/>
        <v>0</v>
      </c>
      <c r="I113" s="65">
        <f t="shared" si="15"/>
        <v>0</v>
      </c>
      <c r="J113" s="113"/>
    </row>
    <row r="114" spans="2:10">
      <c r="B114" s="192"/>
      <c r="C114" s="13" t="s">
        <v>109</v>
      </c>
      <c r="D114" s="14" t="s">
        <v>110</v>
      </c>
      <c r="E114" s="15">
        <v>0.06</v>
      </c>
      <c r="F114" s="286">
        <v>252.58600000000001</v>
      </c>
      <c r="G114" s="114">
        <v>0</v>
      </c>
      <c r="H114" s="15">
        <f t="shared" si="14"/>
        <v>0</v>
      </c>
      <c r="I114" s="65">
        <f t="shared" si="15"/>
        <v>0</v>
      </c>
      <c r="J114" s="113"/>
    </row>
    <row r="115" spans="2:10">
      <c r="B115" s="192"/>
      <c r="C115" s="13" t="s">
        <v>111</v>
      </c>
      <c r="D115" s="14" t="s">
        <v>112</v>
      </c>
      <c r="E115" s="15">
        <v>9.2999999999999999E-2</v>
      </c>
      <c r="F115" s="286">
        <v>391.90159999999992</v>
      </c>
      <c r="G115" s="114">
        <v>0</v>
      </c>
      <c r="H115" s="15">
        <f t="shared" si="14"/>
        <v>0</v>
      </c>
      <c r="I115" s="65">
        <f t="shared" si="15"/>
        <v>0</v>
      </c>
      <c r="J115" s="113"/>
    </row>
    <row r="116" spans="2:10">
      <c r="B116" s="192"/>
      <c r="C116" s="13" t="s">
        <v>113</v>
      </c>
      <c r="D116" s="14" t="s">
        <v>114</v>
      </c>
      <c r="E116" s="15">
        <v>0.17699999999999999</v>
      </c>
      <c r="F116" s="286">
        <v>747.26999999999987</v>
      </c>
      <c r="G116" s="114">
        <v>0</v>
      </c>
      <c r="H116" s="15">
        <f t="shared" si="14"/>
        <v>0</v>
      </c>
      <c r="I116" s="65">
        <f t="shared" si="15"/>
        <v>0</v>
      </c>
      <c r="J116" s="113"/>
    </row>
    <row r="117" spans="2:10">
      <c r="B117" s="192"/>
      <c r="C117" s="13" t="s">
        <v>115</v>
      </c>
      <c r="D117" s="14" t="s">
        <v>116</v>
      </c>
      <c r="E117" s="15">
        <v>0.17699999999999999</v>
      </c>
      <c r="F117" s="286">
        <v>747.26999999999987</v>
      </c>
      <c r="G117" s="114">
        <v>0</v>
      </c>
      <c r="H117" s="15">
        <f t="shared" si="14"/>
        <v>0</v>
      </c>
      <c r="I117" s="65">
        <f t="shared" si="15"/>
        <v>0</v>
      </c>
      <c r="J117" s="113"/>
    </row>
    <row r="118" spans="2:10">
      <c r="B118" s="192"/>
      <c r="C118" s="13" t="s">
        <v>117</v>
      </c>
      <c r="D118" s="14" t="s">
        <v>118</v>
      </c>
      <c r="E118" s="15">
        <v>2.7E-2</v>
      </c>
      <c r="F118" s="286">
        <v>112.9208</v>
      </c>
      <c r="G118" s="114">
        <v>0</v>
      </c>
      <c r="H118" s="15">
        <f t="shared" si="14"/>
        <v>0</v>
      </c>
      <c r="I118" s="65">
        <f t="shared" si="15"/>
        <v>0</v>
      </c>
      <c r="J118" s="113"/>
    </row>
    <row r="119" spans="2:10">
      <c r="B119" s="192"/>
      <c r="C119" s="13" t="s">
        <v>119</v>
      </c>
      <c r="D119" s="14" t="s">
        <v>120</v>
      </c>
      <c r="E119" s="15">
        <v>9.9000000000000005E-2</v>
      </c>
      <c r="F119" s="286">
        <v>415.84919999999994</v>
      </c>
      <c r="G119" s="114">
        <v>0</v>
      </c>
      <c r="H119" s="15">
        <f t="shared" si="14"/>
        <v>0</v>
      </c>
      <c r="I119" s="65">
        <f t="shared" si="15"/>
        <v>0</v>
      </c>
      <c r="J119" s="113"/>
    </row>
    <row r="120" spans="2:10">
      <c r="B120" s="192"/>
      <c r="C120" s="13" t="s">
        <v>135</v>
      </c>
      <c r="D120" s="14" t="s">
        <v>136</v>
      </c>
      <c r="E120" s="15">
        <v>1.7000000000000001E-2</v>
      </c>
      <c r="F120" s="286">
        <v>71.318399999999983</v>
      </c>
      <c r="G120" s="114">
        <v>0</v>
      </c>
      <c r="H120" s="15">
        <f t="shared" si="14"/>
        <v>0</v>
      </c>
      <c r="I120" s="65">
        <f t="shared" si="15"/>
        <v>0</v>
      </c>
      <c r="J120" s="113"/>
    </row>
    <row r="121" spans="2:10">
      <c r="B121" s="192"/>
      <c r="C121" s="117">
        <v>521</v>
      </c>
      <c r="D121" s="14" t="s">
        <v>270</v>
      </c>
      <c r="E121" s="115">
        <v>7.0999999999999994E-2</v>
      </c>
      <c r="F121" s="286">
        <v>297.85919999999993</v>
      </c>
      <c r="G121" s="114">
        <v>0</v>
      </c>
      <c r="H121" s="15">
        <f t="shared" si="14"/>
        <v>0</v>
      </c>
      <c r="I121" s="65">
        <f t="shared" si="15"/>
        <v>0</v>
      </c>
      <c r="J121" s="113"/>
    </row>
    <row r="122" spans="2:10">
      <c r="B122" s="192"/>
      <c r="C122" s="117">
        <v>522</v>
      </c>
      <c r="D122" s="14" t="s">
        <v>271</v>
      </c>
      <c r="E122" s="115">
        <v>7.0999999999999994E-2</v>
      </c>
      <c r="F122" s="286">
        <v>297.85919999999993</v>
      </c>
      <c r="G122" s="114">
        <v>0</v>
      </c>
      <c r="H122" s="15">
        <f t="shared" si="14"/>
        <v>0</v>
      </c>
      <c r="I122" s="65">
        <f t="shared" si="15"/>
        <v>0</v>
      </c>
      <c r="J122" s="113"/>
    </row>
    <row r="123" spans="2:10">
      <c r="B123" s="192"/>
      <c r="C123" s="117">
        <v>523</v>
      </c>
      <c r="D123" s="14" t="s">
        <v>272</v>
      </c>
      <c r="E123" s="115">
        <v>6.2E-2</v>
      </c>
      <c r="F123" s="286">
        <v>260.10239999999999</v>
      </c>
      <c r="G123" s="114">
        <v>0</v>
      </c>
      <c r="H123" s="15">
        <f t="shared" si="14"/>
        <v>0</v>
      </c>
      <c r="I123" s="65">
        <f t="shared" si="15"/>
        <v>0</v>
      </c>
      <c r="J123" s="113"/>
    </row>
    <row r="124" spans="2:10">
      <c r="B124" s="196"/>
      <c r="C124" s="117">
        <v>524</v>
      </c>
      <c r="D124" s="116" t="s">
        <v>273</v>
      </c>
      <c r="E124" s="115">
        <v>0.121</v>
      </c>
      <c r="F124" s="286">
        <v>507.79399999999993</v>
      </c>
      <c r="G124" s="114">
        <v>0</v>
      </c>
      <c r="H124" s="15">
        <f t="shared" si="14"/>
        <v>0</v>
      </c>
      <c r="I124" s="65">
        <f t="shared" si="15"/>
        <v>0</v>
      </c>
      <c r="J124" s="113"/>
    </row>
    <row r="125" spans="2:10">
      <c r="B125" s="10" t="s">
        <v>6</v>
      </c>
      <c r="C125" s="10" t="s">
        <v>7</v>
      </c>
      <c r="D125" s="20" t="s">
        <v>8</v>
      </c>
      <c r="E125" s="11" t="s">
        <v>0</v>
      </c>
      <c r="F125" s="288" t="s">
        <v>9</v>
      </c>
      <c r="G125" s="55" t="s">
        <v>126</v>
      </c>
      <c r="H125" s="54" t="s">
        <v>127</v>
      </c>
      <c r="I125" s="12" t="s">
        <v>128</v>
      </c>
      <c r="J125" s="113"/>
    </row>
    <row r="126" spans="2:10">
      <c r="B126" s="198" t="s">
        <v>382</v>
      </c>
      <c r="C126" s="13" t="s">
        <v>121</v>
      </c>
      <c r="D126" s="14" t="s">
        <v>122</v>
      </c>
      <c r="E126" s="15">
        <v>0.13300000000000001</v>
      </c>
      <c r="F126" s="286">
        <v>557.43719999999985</v>
      </c>
      <c r="G126" s="114">
        <v>0</v>
      </c>
      <c r="H126" s="15">
        <f>SUM(E126*G126)</f>
        <v>0</v>
      </c>
      <c r="I126" s="65">
        <f>SUM(F126*G126)</f>
        <v>0</v>
      </c>
      <c r="J126" s="113"/>
    </row>
    <row r="127" spans="2:10">
      <c r="B127" s="198"/>
      <c r="C127" s="13" t="s">
        <v>328</v>
      </c>
      <c r="D127" s="14" t="s">
        <v>329</v>
      </c>
      <c r="E127" s="15">
        <v>7.1999999999999995E-2</v>
      </c>
      <c r="F127" s="286">
        <v>302.40118518518517</v>
      </c>
      <c r="G127" s="114">
        <v>0</v>
      </c>
      <c r="H127" s="15">
        <f>SUM(E127*G127)</f>
        <v>0</v>
      </c>
      <c r="I127" s="65">
        <f>SUM(F127*G127)</f>
        <v>0</v>
      </c>
      <c r="J127" s="113"/>
    </row>
    <row r="128" spans="2:10">
      <c r="B128" s="10" t="s">
        <v>6</v>
      </c>
      <c r="C128" s="10" t="s">
        <v>7</v>
      </c>
      <c r="D128" s="20" t="s">
        <v>8</v>
      </c>
      <c r="E128" s="11" t="s">
        <v>0</v>
      </c>
      <c r="F128" s="288" t="s">
        <v>9</v>
      </c>
      <c r="G128" s="55" t="s">
        <v>126</v>
      </c>
      <c r="H128" s="54" t="s">
        <v>127</v>
      </c>
      <c r="I128" s="12" t="s">
        <v>128</v>
      </c>
      <c r="J128" s="113"/>
    </row>
    <row r="129" spans="2:18">
      <c r="B129" s="191" t="s">
        <v>330</v>
      </c>
      <c r="C129" s="13" t="s">
        <v>303</v>
      </c>
      <c r="D129" s="14" t="s">
        <v>308</v>
      </c>
      <c r="E129" s="15">
        <v>0.34100000000000003</v>
      </c>
      <c r="F129" s="285">
        <v>1431.9638518518518</v>
      </c>
      <c r="G129" s="114">
        <v>0</v>
      </c>
      <c r="H129" s="15">
        <f>SUM(E129*G129)</f>
        <v>0</v>
      </c>
      <c r="I129" s="65">
        <f>SUM(F129*G129)</f>
        <v>0</v>
      </c>
      <c r="J129" s="113"/>
    </row>
    <row r="130" spans="2:18">
      <c r="B130" s="192"/>
      <c r="C130" s="13" t="s">
        <v>304</v>
      </c>
      <c r="D130" s="14" t="s">
        <v>309</v>
      </c>
      <c r="E130" s="15">
        <v>9.4E-2</v>
      </c>
      <c r="F130" s="286">
        <v>394.69839999999999</v>
      </c>
      <c r="G130" s="114">
        <v>0</v>
      </c>
      <c r="H130" s="15">
        <f>SUM(E130*G130)</f>
        <v>0</v>
      </c>
      <c r="I130" s="65">
        <f>SUM(F130*G130)</f>
        <v>0</v>
      </c>
      <c r="J130" s="113"/>
    </row>
    <row r="131" spans="2:18">
      <c r="B131" s="192"/>
      <c r="C131" s="13" t="s">
        <v>305</v>
      </c>
      <c r="D131" s="14" t="s">
        <v>310</v>
      </c>
      <c r="E131" s="15">
        <v>8.8999999999999996E-2</v>
      </c>
      <c r="F131" s="286">
        <v>373.72239999999994</v>
      </c>
      <c r="G131" s="114">
        <v>0</v>
      </c>
      <c r="H131" s="15">
        <f>SUM(E131*G131)</f>
        <v>0</v>
      </c>
      <c r="I131" s="65">
        <f>SUM(F131*G131)</f>
        <v>0</v>
      </c>
      <c r="J131" s="113"/>
    </row>
    <row r="132" spans="2:18">
      <c r="B132" s="192"/>
      <c r="C132" s="13" t="s">
        <v>306</v>
      </c>
      <c r="D132" s="14" t="s">
        <v>311</v>
      </c>
      <c r="E132" s="15">
        <v>9.4E-2</v>
      </c>
      <c r="F132" s="286">
        <v>394.69839999999999</v>
      </c>
      <c r="G132" s="114">
        <v>0</v>
      </c>
      <c r="H132" s="15">
        <f>SUM(E132*G132)</f>
        <v>0</v>
      </c>
      <c r="I132" s="65">
        <f>SUM(F132*G132)</f>
        <v>0</v>
      </c>
      <c r="J132" s="113"/>
    </row>
    <row r="133" spans="2:18">
      <c r="B133" s="192"/>
      <c r="C133" s="13" t="s">
        <v>307</v>
      </c>
      <c r="D133" s="14" t="s">
        <v>312</v>
      </c>
      <c r="E133" s="15">
        <v>0.10299999999999999</v>
      </c>
      <c r="F133" s="286">
        <v>432.45688888888884</v>
      </c>
      <c r="G133" s="114">
        <v>0</v>
      </c>
      <c r="H133" s="15">
        <f>SUM(E133*G133)</f>
        <v>0</v>
      </c>
      <c r="I133" s="65">
        <f>SUM(F133*G133)</f>
        <v>0</v>
      </c>
      <c r="J133" s="113"/>
    </row>
    <row r="134" spans="2:18" ht="14.4" customHeight="1">
      <c r="B134" s="267"/>
      <c r="C134" s="268"/>
      <c r="D134" s="268"/>
      <c r="E134" s="268"/>
      <c r="F134" s="269"/>
      <c r="G134" s="268"/>
      <c r="H134" s="268"/>
      <c r="I134" s="270"/>
      <c r="K134" s="112"/>
      <c r="L134" s="111"/>
      <c r="M134" s="99"/>
      <c r="N134" s="98"/>
      <c r="O134" s="97"/>
      <c r="P134" s="97"/>
      <c r="Q134" s="97"/>
      <c r="R134" s="97"/>
    </row>
    <row r="135" spans="2:18" ht="14.4" customHeight="1">
      <c r="B135" s="221" t="s">
        <v>189</v>
      </c>
      <c r="C135" s="221"/>
      <c r="D135" s="221"/>
      <c r="E135" s="221"/>
      <c r="F135" s="221"/>
      <c r="G135" s="221"/>
      <c r="H135" s="221"/>
      <c r="I135" s="221"/>
      <c r="K135" s="110"/>
      <c r="L135" s="108"/>
      <c r="M135" s="103"/>
      <c r="N135" s="98"/>
      <c r="O135" s="47"/>
      <c r="P135" s="102"/>
      <c r="Q135" s="97"/>
      <c r="R135" s="101"/>
    </row>
    <row r="136" spans="2:18" ht="14.4" customHeight="1">
      <c r="B136" s="221" t="s">
        <v>198</v>
      </c>
      <c r="C136" s="221"/>
      <c r="D136" s="221"/>
      <c r="E136" s="221"/>
      <c r="F136" s="221"/>
      <c r="G136" s="221"/>
      <c r="H136" s="221"/>
      <c r="I136" s="221"/>
      <c r="K136" s="110"/>
      <c r="L136" s="108"/>
      <c r="M136" s="103"/>
      <c r="N136" s="98"/>
      <c r="O136" s="47"/>
      <c r="P136" s="102"/>
      <c r="Q136" s="97"/>
      <c r="R136" s="101"/>
    </row>
    <row r="137" spans="2:18" ht="15.6" customHeight="1">
      <c r="B137" s="10" t="s">
        <v>6</v>
      </c>
      <c r="C137" s="10" t="s">
        <v>7</v>
      </c>
      <c r="D137" s="20" t="s">
        <v>199</v>
      </c>
      <c r="E137" s="16"/>
      <c r="F137" s="56" t="s">
        <v>9</v>
      </c>
      <c r="G137" s="12" t="s">
        <v>126</v>
      </c>
      <c r="H137" s="12"/>
      <c r="I137" s="12" t="s">
        <v>128</v>
      </c>
    </row>
    <row r="138" spans="2:18" ht="15.6" customHeight="1">
      <c r="B138" s="265" t="s">
        <v>377</v>
      </c>
      <c r="C138" s="18">
        <v>1001</v>
      </c>
      <c r="D138" s="19" t="s">
        <v>138</v>
      </c>
      <c r="E138" s="16"/>
      <c r="F138" s="75">
        <v>16.130223325062033</v>
      </c>
      <c r="G138" s="62">
        <v>0</v>
      </c>
      <c r="H138" s="12"/>
      <c r="I138" s="83">
        <f>SUM(F138*G138)</f>
        <v>0</v>
      </c>
    </row>
    <row r="139" spans="2:18" ht="15.6" customHeight="1">
      <c r="B139" s="265"/>
      <c r="C139" s="18">
        <v>1008</v>
      </c>
      <c r="D139" s="19" t="s">
        <v>375</v>
      </c>
      <c r="E139" s="16"/>
      <c r="F139" s="75">
        <v>19.442977667493793</v>
      </c>
      <c r="G139" s="62">
        <v>0</v>
      </c>
      <c r="H139" s="12"/>
      <c r="I139" s="83">
        <f>SUM(F139*G139)</f>
        <v>0</v>
      </c>
    </row>
    <row r="140" spans="2:18" ht="15.6" customHeight="1">
      <c r="B140" s="266"/>
      <c r="C140" s="84">
        <v>1148</v>
      </c>
      <c r="D140" s="85" t="s">
        <v>315</v>
      </c>
      <c r="E140" s="16"/>
      <c r="F140" s="75">
        <v>1.656377171215881</v>
      </c>
      <c r="G140" s="62">
        <v>0</v>
      </c>
      <c r="H140" s="12"/>
      <c r="I140" s="83">
        <f>SUM(F140*G140)</f>
        <v>0</v>
      </c>
    </row>
    <row r="141" spans="2:18" ht="15.6" customHeight="1">
      <c r="B141" s="10" t="s">
        <v>6</v>
      </c>
      <c r="C141" s="10" t="s">
        <v>7</v>
      </c>
      <c r="D141" s="20" t="s">
        <v>199</v>
      </c>
      <c r="E141" s="16"/>
      <c r="F141" s="56" t="s">
        <v>9</v>
      </c>
      <c r="G141" s="55" t="s">
        <v>126</v>
      </c>
      <c r="H141" s="12"/>
      <c r="I141" s="12" t="s">
        <v>128</v>
      </c>
    </row>
    <row r="142" spans="2:18" ht="15.6" customHeight="1">
      <c r="B142" s="211" t="s">
        <v>139</v>
      </c>
      <c r="C142" s="18">
        <v>1100</v>
      </c>
      <c r="D142" s="19" t="s">
        <v>140</v>
      </c>
      <c r="E142" s="16"/>
      <c r="F142" s="75">
        <v>10.471861042183622</v>
      </c>
      <c r="G142" s="62">
        <v>0</v>
      </c>
      <c r="H142" s="12"/>
      <c r="I142" s="83">
        <f>SUM(F142*G142)</f>
        <v>0</v>
      </c>
    </row>
    <row r="143" spans="2:18" ht="15.6" customHeight="1">
      <c r="B143" s="212"/>
      <c r="C143" s="18">
        <v>1106</v>
      </c>
      <c r="D143" s="19" t="s">
        <v>141</v>
      </c>
      <c r="E143" s="16"/>
      <c r="F143" s="75">
        <v>3.3238709677419358</v>
      </c>
      <c r="G143" s="62">
        <v>0</v>
      </c>
      <c r="H143" s="12"/>
      <c r="I143" s="83">
        <f>SUM(F143*G143)</f>
        <v>0</v>
      </c>
    </row>
    <row r="144" spans="2:18" ht="15.6" customHeight="1">
      <c r="B144" s="212"/>
      <c r="C144" s="18">
        <v>1139</v>
      </c>
      <c r="D144" s="86" t="s">
        <v>274</v>
      </c>
      <c r="E144" s="16"/>
      <c r="F144" s="76">
        <v>1.7786600496277916</v>
      </c>
      <c r="G144" s="62">
        <v>0</v>
      </c>
      <c r="H144" s="12"/>
      <c r="I144" s="83">
        <f>SUM(F144*G144)</f>
        <v>0</v>
      </c>
    </row>
    <row r="145" spans="2:9" ht="15.6" customHeight="1">
      <c r="B145" s="212"/>
      <c r="C145" s="18">
        <v>1147</v>
      </c>
      <c r="D145" s="87" t="s">
        <v>316</v>
      </c>
      <c r="E145" s="16"/>
      <c r="F145" s="75">
        <v>2.1677419354838712</v>
      </c>
      <c r="G145" s="62">
        <v>0</v>
      </c>
      <c r="H145" s="12"/>
      <c r="I145" s="83">
        <f>SUM(F145*G145)</f>
        <v>0</v>
      </c>
    </row>
    <row r="146" spans="2:9" ht="15.6" customHeight="1">
      <c r="B146" s="10" t="s">
        <v>6</v>
      </c>
      <c r="C146" s="10" t="s">
        <v>7</v>
      </c>
      <c r="D146" s="20" t="s">
        <v>199</v>
      </c>
      <c r="E146" s="16"/>
      <c r="F146" s="56" t="s">
        <v>9</v>
      </c>
      <c r="G146" s="55" t="s">
        <v>126</v>
      </c>
      <c r="H146" s="12"/>
      <c r="I146" s="12" t="s">
        <v>128</v>
      </c>
    </row>
    <row r="147" spans="2:9" ht="15.6" customHeight="1">
      <c r="B147" s="222" t="s">
        <v>187</v>
      </c>
      <c r="C147" s="18">
        <v>1201</v>
      </c>
      <c r="D147" s="19" t="s">
        <v>142</v>
      </c>
      <c r="E147" s="16"/>
      <c r="F147" s="75">
        <v>64.821042183622836</v>
      </c>
      <c r="G147" s="62">
        <v>0</v>
      </c>
      <c r="H147" s="12"/>
      <c r="I147" s="83">
        <f t="shared" ref="I147:I154" si="16">SUM(F147*G147)</f>
        <v>0</v>
      </c>
    </row>
    <row r="148" spans="2:9" ht="15.6" customHeight="1">
      <c r="B148" s="222"/>
      <c r="C148" s="18">
        <v>1210</v>
      </c>
      <c r="D148" s="19" t="s">
        <v>143</v>
      </c>
      <c r="E148" s="16"/>
      <c r="F148" s="75">
        <v>104.20724565756822</v>
      </c>
      <c r="G148" s="62">
        <v>0</v>
      </c>
      <c r="H148" s="12"/>
      <c r="I148" s="83">
        <f t="shared" si="16"/>
        <v>0</v>
      </c>
    </row>
    <row r="149" spans="2:9" ht="15.6" customHeight="1">
      <c r="B149" s="222"/>
      <c r="C149" s="229">
        <v>1502</v>
      </c>
      <c r="D149" s="19" t="s">
        <v>144</v>
      </c>
      <c r="E149" s="16"/>
      <c r="F149" s="75">
        <v>80.773399503722075</v>
      </c>
      <c r="G149" s="62">
        <v>0</v>
      </c>
      <c r="H149" s="12"/>
      <c r="I149" s="83">
        <f t="shared" si="16"/>
        <v>0</v>
      </c>
    </row>
    <row r="150" spans="2:9" ht="15.6" customHeight="1">
      <c r="B150" s="222"/>
      <c r="C150" s="230"/>
      <c r="D150" s="19" t="s">
        <v>145</v>
      </c>
      <c r="E150" s="16"/>
      <c r="F150" s="75">
        <v>161.54679900744415</v>
      </c>
      <c r="G150" s="62">
        <v>0</v>
      </c>
      <c r="H150" s="12"/>
      <c r="I150" s="83">
        <f t="shared" si="16"/>
        <v>0</v>
      </c>
    </row>
    <row r="151" spans="2:9" ht="15.6" customHeight="1">
      <c r="B151" s="222"/>
      <c r="C151" s="231"/>
      <c r="D151" s="19" t="s">
        <v>146</v>
      </c>
      <c r="E151" s="16"/>
      <c r="F151" s="75">
        <v>242.33131513647646</v>
      </c>
      <c r="G151" s="62">
        <v>0</v>
      </c>
      <c r="H151" s="12"/>
      <c r="I151" s="83">
        <f t="shared" si="16"/>
        <v>0</v>
      </c>
    </row>
    <row r="152" spans="2:9" ht="15.6" customHeight="1">
      <c r="B152" s="222"/>
      <c r="C152" s="18">
        <v>1505</v>
      </c>
      <c r="D152" s="19" t="s">
        <v>147</v>
      </c>
      <c r="E152" s="16"/>
      <c r="F152" s="75">
        <v>694.52228287841194</v>
      </c>
      <c r="G152" s="62">
        <v>0</v>
      </c>
      <c r="H152" s="12"/>
      <c r="I152" s="83">
        <f t="shared" si="16"/>
        <v>0</v>
      </c>
    </row>
    <row r="153" spans="2:9" ht="15.6" customHeight="1">
      <c r="B153" s="222"/>
      <c r="C153" s="18">
        <v>1536</v>
      </c>
      <c r="D153" s="19" t="s">
        <v>148</v>
      </c>
      <c r="E153" s="16"/>
      <c r="F153" s="75">
        <v>814.01488833746896</v>
      </c>
      <c r="G153" s="62">
        <v>0</v>
      </c>
      <c r="H153" s="12"/>
      <c r="I153" s="83">
        <f t="shared" si="16"/>
        <v>0</v>
      </c>
    </row>
    <row r="154" spans="2:9" ht="15.6" customHeight="1" thickBot="1">
      <c r="B154" s="222"/>
      <c r="C154" s="18">
        <v>1301</v>
      </c>
      <c r="D154" s="19" t="s">
        <v>149</v>
      </c>
      <c r="E154" s="16"/>
      <c r="F154" s="77">
        <v>64.58136774193548</v>
      </c>
      <c r="G154" s="62">
        <v>0</v>
      </c>
      <c r="H154" s="12"/>
      <c r="I154" s="83">
        <f t="shared" si="16"/>
        <v>0</v>
      </c>
    </row>
    <row r="155" spans="2:9" ht="15.6" customHeight="1">
      <c r="B155" s="10" t="s">
        <v>6</v>
      </c>
      <c r="C155" s="10" t="s">
        <v>7</v>
      </c>
      <c r="D155" s="20" t="s">
        <v>199</v>
      </c>
      <c r="E155" s="16"/>
      <c r="F155" s="56" t="s">
        <v>9</v>
      </c>
      <c r="G155" s="55" t="s">
        <v>126</v>
      </c>
      <c r="H155" s="12"/>
      <c r="I155" s="12" t="s">
        <v>128</v>
      </c>
    </row>
    <row r="156" spans="2:9" ht="15.6" customHeight="1">
      <c r="B156" s="153"/>
      <c r="C156" s="18">
        <v>1537</v>
      </c>
      <c r="D156" s="19" t="s">
        <v>150</v>
      </c>
      <c r="E156" s="16"/>
      <c r="F156" s="89">
        <v>0</v>
      </c>
      <c r="G156" s="62">
        <v>0</v>
      </c>
      <c r="H156" s="12"/>
      <c r="I156" s="83">
        <f>SUM(F156*G156)</f>
        <v>0</v>
      </c>
    </row>
    <row r="157" spans="2:9" ht="15.6" customHeight="1">
      <c r="B157" s="10" t="s">
        <v>6</v>
      </c>
      <c r="C157" s="10" t="s">
        <v>7</v>
      </c>
      <c r="D157" s="20" t="s">
        <v>199</v>
      </c>
      <c r="E157" s="16"/>
      <c r="F157" s="56" t="s">
        <v>9</v>
      </c>
      <c r="G157" s="55" t="s">
        <v>126</v>
      </c>
      <c r="H157" s="12"/>
      <c r="I157" s="12" t="s">
        <v>128</v>
      </c>
    </row>
    <row r="158" spans="2:9" ht="15.6" customHeight="1">
      <c r="B158" s="210" t="s">
        <v>378</v>
      </c>
      <c r="C158" s="18">
        <v>1503</v>
      </c>
      <c r="D158" s="19" t="s">
        <v>151</v>
      </c>
      <c r="E158" s="16"/>
      <c r="F158" s="75">
        <v>1745.521389578164</v>
      </c>
      <c r="G158" s="62">
        <v>0</v>
      </c>
      <c r="H158" s="12"/>
      <c r="I158" s="83">
        <f t="shared" ref="I158:I177" si="17">SUM(F158*G158)</f>
        <v>0</v>
      </c>
    </row>
    <row r="159" spans="2:9" ht="15.6" customHeight="1">
      <c r="B159" s="210"/>
      <c r="C159" s="18">
        <v>1508</v>
      </c>
      <c r="D159" s="19" t="s">
        <v>152</v>
      </c>
      <c r="E159" s="16"/>
      <c r="F159" s="75">
        <v>929.0322580645161</v>
      </c>
      <c r="G159" s="62">
        <v>0</v>
      </c>
      <c r="H159" s="12"/>
      <c r="I159" s="83">
        <f t="shared" si="17"/>
        <v>0</v>
      </c>
    </row>
    <row r="160" spans="2:9" ht="15.6" customHeight="1">
      <c r="B160" s="210"/>
      <c r="C160" s="18">
        <v>1509</v>
      </c>
      <c r="D160" s="19" t="s">
        <v>275</v>
      </c>
      <c r="E160" s="16"/>
      <c r="F160" s="75">
        <v>929.0322580645161</v>
      </c>
      <c r="G160" s="62">
        <v>0</v>
      </c>
      <c r="H160" s="12"/>
      <c r="I160" s="83">
        <f t="shared" si="17"/>
        <v>0</v>
      </c>
    </row>
    <row r="161" spans="2:9" ht="15.6" customHeight="1">
      <c r="B161" s="210"/>
      <c r="C161" s="18">
        <v>1510</v>
      </c>
      <c r="D161" s="19" t="s">
        <v>153</v>
      </c>
      <c r="E161" s="16"/>
      <c r="F161" s="75">
        <v>929.0322580645161</v>
      </c>
      <c r="G161" s="62">
        <v>0</v>
      </c>
      <c r="H161" s="12"/>
      <c r="I161" s="83">
        <f t="shared" si="17"/>
        <v>0</v>
      </c>
    </row>
    <row r="162" spans="2:9" ht="15.6" customHeight="1">
      <c r="B162" s="210"/>
      <c r="C162" s="18">
        <v>1511</v>
      </c>
      <c r="D162" s="19" t="s">
        <v>154</v>
      </c>
      <c r="E162" s="16"/>
      <c r="F162" s="75">
        <v>929.0322580645161</v>
      </c>
      <c r="G162" s="62">
        <v>0</v>
      </c>
      <c r="H162" s="12"/>
      <c r="I162" s="83">
        <f t="shared" si="17"/>
        <v>0</v>
      </c>
    </row>
    <row r="163" spans="2:9" ht="15.6" customHeight="1">
      <c r="B163" s="210"/>
      <c r="C163" s="18">
        <v>1512</v>
      </c>
      <c r="D163" s="19" t="s">
        <v>155</v>
      </c>
      <c r="E163" s="16"/>
      <c r="F163" s="75">
        <v>929.0322580645161</v>
      </c>
      <c r="G163" s="62">
        <v>0</v>
      </c>
      <c r="H163" s="12"/>
      <c r="I163" s="83">
        <f t="shared" si="17"/>
        <v>0</v>
      </c>
    </row>
    <row r="164" spans="2:9" ht="15.6" customHeight="1">
      <c r="B164" s="210"/>
      <c r="C164" s="18">
        <v>1513</v>
      </c>
      <c r="D164" s="19" t="s">
        <v>156</v>
      </c>
      <c r="E164" s="16"/>
      <c r="F164" s="75">
        <v>929.0322580645161</v>
      </c>
      <c r="G164" s="62">
        <v>0</v>
      </c>
      <c r="H164" s="12"/>
      <c r="I164" s="83">
        <f t="shared" si="17"/>
        <v>0</v>
      </c>
    </row>
    <row r="165" spans="2:9" ht="15.6" customHeight="1">
      <c r="B165" s="210"/>
      <c r="C165" s="18">
        <v>1514</v>
      </c>
      <c r="D165" s="19" t="s">
        <v>157</v>
      </c>
      <c r="E165" s="16"/>
      <c r="F165" s="75">
        <v>929.0322580645161</v>
      </c>
      <c r="G165" s="62">
        <v>0</v>
      </c>
      <c r="H165" s="12"/>
      <c r="I165" s="83">
        <f t="shared" si="17"/>
        <v>0</v>
      </c>
    </row>
    <row r="166" spans="2:9" ht="15.6" customHeight="1">
      <c r="B166" s="210"/>
      <c r="C166" s="18">
        <v>1515</v>
      </c>
      <c r="D166" s="19" t="s">
        <v>158</v>
      </c>
      <c r="E166" s="16"/>
      <c r="F166" s="75">
        <v>929.0322580645161</v>
      </c>
      <c r="G166" s="62">
        <v>0</v>
      </c>
      <c r="H166" s="12"/>
      <c r="I166" s="83">
        <f t="shared" si="17"/>
        <v>0</v>
      </c>
    </row>
    <row r="167" spans="2:9" ht="15.6" customHeight="1">
      <c r="B167" s="210"/>
      <c r="C167" s="18">
        <v>1518</v>
      </c>
      <c r="D167" s="19" t="s">
        <v>344</v>
      </c>
      <c r="E167" s="16"/>
      <c r="F167" s="75">
        <v>929.0322580645161</v>
      </c>
      <c r="G167" s="62">
        <v>0</v>
      </c>
      <c r="H167" s="12"/>
      <c r="I167" s="83">
        <f t="shared" si="17"/>
        <v>0</v>
      </c>
    </row>
    <row r="168" spans="2:9" ht="15.6" customHeight="1">
      <c r="B168" s="210"/>
      <c r="C168" s="18">
        <v>1528</v>
      </c>
      <c r="D168" s="19" t="s">
        <v>159</v>
      </c>
      <c r="E168" s="16"/>
      <c r="F168" s="75">
        <v>929.0322580645161</v>
      </c>
      <c r="G168" s="62">
        <v>0</v>
      </c>
      <c r="H168" s="12"/>
      <c r="I168" s="83">
        <f t="shared" si="17"/>
        <v>0</v>
      </c>
    </row>
    <row r="169" spans="2:9" ht="15.6" customHeight="1">
      <c r="B169" s="210"/>
      <c r="C169" s="18">
        <v>1532</v>
      </c>
      <c r="D169" s="19" t="s">
        <v>160</v>
      </c>
      <c r="E169" s="16"/>
      <c r="F169" s="75">
        <v>1032.258064516129</v>
      </c>
      <c r="G169" s="62">
        <v>0</v>
      </c>
      <c r="H169" s="12"/>
      <c r="I169" s="83">
        <f t="shared" si="17"/>
        <v>0</v>
      </c>
    </row>
    <row r="170" spans="2:9" ht="15.6" customHeight="1">
      <c r="B170" s="210"/>
      <c r="C170" s="18">
        <v>1533</v>
      </c>
      <c r="D170" s="19" t="s">
        <v>161</v>
      </c>
      <c r="E170" s="16"/>
      <c r="F170" s="75">
        <v>929.0322580645161</v>
      </c>
      <c r="G170" s="62">
        <v>0</v>
      </c>
      <c r="H170" s="12"/>
      <c r="I170" s="83">
        <f t="shared" si="17"/>
        <v>0</v>
      </c>
    </row>
    <row r="171" spans="2:9" ht="15.6" customHeight="1">
      <c r="B171" s="210"/>
      <c r="C171" s="18">
        <v>1534</v>
      </c>
      <c r="D171" s="19" t="s">
        <v>162</v>
      </c>
      <c r="E171" s="16"/>
      <c r="F171" s="75">
        <v>929.0322580645161</v>
      </c>
      <c r="G171" s="62">
        <v>0</v>
      </c>
      <c r="H171" s="12"/>
      <c r="I171" s="83">
        <f t="shared" si="17"/>
        <v>0</v>
      </c>
    </row>
    <row r="172" spans="2:9" ht="15.6" customHeight="1">
      <c r="B172" s="210"/>
      <c r="C172" s="18">
        <v>1535</v>
      </c>
      <c r="D172" s="19" t="s">
        <v>163</v>
      </c>
      <c r="E172" s="16"/>
      <c r="F172" s="75">
        <v>929.0322580645161</v>
      </c>
      <c r="G172" s="62">
        <v>0</v>
      </c>
      <c r="H172" s="12"/>
      <c r="I172" s="83">
        <f t="shared" si="17"/>
        <v>0</v>
      </c>
    </row>
    <row r="173" spans="2:9" ht="15.6" customHeight="1">
      <c r="B173" s="210"/>
      <c r="C173" s="18">
        <v>1539</v>
      </c>
      <c r="D173" s="19" t="s">
        <v>164</v>
      </c>
      <c r="E173" s="16"/>
      <c r="F173" s="75">
        <v>929.0322580645161</v>
      </c>
      <c r="G173" s="62">
        <v>0</v>
      </c>
      <c r="H173" s="12"/>
      <c r="I173" s="83">
        <f t="shared" si="17"/>
        <v>0</v>
      </c>
    </row>
    <row r="174" spans="2:9" ht="15.6" customHeight="1">
      <c r="B174" s="210"/>
      <c r="C174" s="18">
        <v>1541</v>
      </c>
      <c r="D174" s="19" t="s">
        <v>276</v>
      </c>
      <c r="E174" s="16"/>
      <c r="F174" s="75">
        <v>929.0322580645161</v>
      </c>
      <c r="G174" s="62">
        <v>0</v>
      </c>
      <c r="H174" s="12"/>
      <c r="I174" s="83">
        <f t="shared" si="17"/>
        <v>0</v>
      </c>
    </row>
    <row r="175" spans="2:9" ht="15.6" customHeight="1">
      <c r="B175" s="210"/>
      <c r="C175" s="18">
        <v>1542</v>
      </c>
      <c r="D175" s="19" t="s">
        <v>317</v>
      </c>
      <c r="E175" s="16"/>
      <c r="F175" s="75">
        <v>929.0322580645161</v>
      </c>
      <c r="G175" s="62">
        <v>0</v>
      </c>
      <c r="H175" s="12"/>
      <c r="I175" s="83">
        <f t="shared" si="17"/>
        <v>0</v>
      </c>
    </row>
    <row r="176" spans="2:9" ht="15.6" customHeight="1">
      <c r="B176" s="210"/>
      <c r="C176" s="18">
        <v>7003</v>
      </c>
      <c r="D176" s="19" t="s">
        <v>318</v>
      </c>
      <c r="E176" s="16"/>
      <c r="F176" s="75">
        <v>722.58064516129036</v>
      </c>
      <c r="G176" s="62">
        <v>0</v>
      </c>
      <c r="H176" s="12"/>
      <c r="I176" s="83">
        <f t="shared" si="17"/>
        <v>0</v>
      </c>
    </row>
    <row r="177" spans="2:9" ht="15.6" customHeight="1">
      <c r="B177" s="213"/>
      <c r="C177" s="18">
        <v>7009</v>
      </c>
      <c r="D177" s="19" t="s">
        <v>331</v>
      </c>
      <c r="E177" s="16"/>
      <c r="F177" s="75">
        <v>722.58064516129036</v>
      </c>
      <c r="G177" s="62">
        <v>0</v>
      </c>
      <c r="H177" s="12"/>
      <c r="I177" s="83">
        <f t="shared" si="17"/>
        <v>0</v>
      </c>
    </row>
    <row r="178" spans="2:9" ht="15.6" customHeight="1">
      <c r="B178" s="10" t="s">
        <v>6</v>
      </c>
      <c r="C178" s="10" t="s">
        <v>7</v>
      </c>
      <c r="D178" s="20" t="s">
        <v>199</v>
      </c>
      <c r="E178" s="16"/>
      <c r="F178" s="56" t="s">
        <v>9</v>
      </c>
      <c r="G178" s="55" t="s">
        <v>126</v>
      </c>
      <c r="H178" s="12"/>
      <c r="I178" s="56" t="s">
        <v>128</v>
      </c>
    </row>
    <row r="179" spans="2:9" ht="15.6" customHeight="1">
      <c r="B179" s="209" t="s">
        <v>166</v>
      </c>
      <c r="C179" s="90" t="s">
        <v>167</v>
      </c>
      <c r="D179" s="19" t="s">
        <v>168</v>
      </c>
      <c r="E179" s="16"/>
      <c r="F179" s="75">
        <v>481.46104218362279</v>
      </c>
      <c r="G179" s="62">
        <v>0</v>
      </c>
      <c r="H179" s="12"/>
      <c r="I179" s="83">
        <f t="shared" ref="I179:I187" si="18">SUM(F179*G179)</f>
        <v>0</v>
      </c>
    </row>
    <row r="180" spans="2:9" ht="15.6" customHeight="1">
      <c r="B180" s="210"/>
      <c r="C180" s="90" t="s">
        <v>169</v>
      </c>
      <c r="D180" s="19" t="s">
        <v>170</v>
      </c>
      <c r="E180" s="16"/>
      <c r="F180" s="75">
        <v>321.59285359801493</v>
      </c>
      <c r="G180" s="62">
        <v>0</v>
      </c>
      <c r="H180" s="12"/>
      <c r="I180" s="83">
        <f t="shared" si="18"/>
        <v>0</v>
      </c>
    </row>
    <row r="181" spans="2:9" ht="15.6" customHeight="1">
      <c r="B181" s="210"/>
      <c r="C181" s="18">
        <v>1608</v>
      </c>
      <c r="D181" s="19" t="s">
        <v>171</v>
      </c>
      <c r="E181" s="16"/>
      <c r="F181" s="75">
        <v>176.98779156327544</v>
      </c>
      <c r="G181" s="62">
        <v>0</v>
      </c>
      <c r="H181" s="12"/>
      <c r="I181" s="83">
        <f t="shared" si="18"/>
        <v>0</v>
      </c>
    </row>
    <row r="182" spans="2:9" ht="15.6" customHeight="1">
      <c r="B182" s="210"/>
      <c r="C182" s="18">
        <v>1609</v>
      </c>
      <c r="D182" s="19" t="s">
        <v>172</v>
      </c>
      <c r="E182" s="16"/>
      <c r="F182" s="75">
        <v>192.95126550868483</v>
      </c>
      <c r="G182" s="62">
        <v>0</v>
      </c>
      <c r="H182" s="12"/>
      <c r="I182" s="83">
        <f t="shared" si="18"/>
        <v>0</v>
      </c>
    </row>
    <row r="183" spans="2:9" ht="15.6" customHeight="1">
      <c r="B183" s="210"/>
      <c r="C183" s="18">
        <v>1610</v>
      </c>
      <c r="D183" s="19" t="s">
        <v>173</v>
      </c>
      <c r="E183" s="16"/>
      <c r="F183" s="75">
        <v>80.773399503722075</v>
      </c>
      <c r="G183" s="62">
        <v>0</v>
      </c>
      <c r="H183" s="12"/>
      <c r="I183" s="83">
        <f t="shared" si="18"/>
        <v>0</v>
      </c>
    </row>
    <row r="184" spans="2:9" ht="15.6" customHeight="1">
      <c r="B184" s="210"/>
      <c r="C184" s="18">
        <v>1611</v>
      </c>
      <c r="D184" s="19" t="s">
        <v>174</v>
      </c>
      <c r="E184" s="16"/>
      <c r="F184" s="75">
        <v>234.32734491315136</v>
      </c>
      <c r="G184" s="62">
        <v>0</v>
      </c>
      <c r="H184" s="12"/>
      <c r="I184" s="83">
        <f t="shared" si="18"/>
        <v>0</v>
      </c>
    </row>
    <row r="185" spans="2:9" ht="15.6" customHeight="1">
      <c r="B185" s="210"/>
      <c r="C185" s="18">
        <v>1612</v>
      </c>
      <c r="D185" s="19" t="s">
        <v>175</v>
      </c>
      <c r="E185" s="16"/>
      <c r="F185" s="75">
        <v>161.20218362282878</v>
      </c>
      <c r="G185" s="62">
        <v>0</v>
      </c>
      <c r="H185" s="12"/>
      <c r="I185" s="83">
        <f t="shared" si="18"/>
        <v>0</v>
      </c>
    </row>
    <row r="186" spans="2:9" ht="15.6" customHeight="1">
      <c r="B186" s="210"/>
      <c r="C186" s="18">
        <v>1636</v>
      </c>
      <c r="D186" s="19" t="s">
        <v>176</v>
      </c>
      <c r="E186" s="21"/>
      <c r="F186" s="76">
        <v>390.56039702233249</v>
      </c>
      <c r="G186" s="62">
        <v>0</v>
      </c>
      <c r="H186" s="12"/>
      <c r="I186" s="83">
        <f t="shared" si="18"/>
        <v>0</v>
      </c>
    </row>
    <row r="187" spans="2:9" ht="15.6" customHeight="1" thickBot="1">
      <c r="B187" s="213"/>
      <c r="C187" s="18">
        <v>1637</v>
      </c>
      <c r="D187" s="19" t="s">
        <v>246</v>
      </c>
      <c r="E187" s="21"/>
      <c r="F187" s="77">
        <v>169.35066997518609</v>
      </c>
      <c r="G187" s="62">
        <v>0</v>
      </c>
      <c r="H187" s="12"/>
      <c r="I187" s="83">
        <f t="shared" si="18"/>
        <v>0</v>
      </c>
    </row>
    <row r="188" spans="2:9" ht="15.6" customHeight="1">
      <c r="B188" s="10" t="s">
        <v>6</v>
      </c>
      <c r="C188" s="49" t="s">
        <v>7</v>
      </c>
      <c r="D188" s="20" t="s">
        <v>199</v>
      </c>
      <c r="E188" s="16"/>
      <c r="F188" s="56" t="s">
        <v>9</v>
      </c>
      <c r="G188" s="55" t="s">
        <v>126</v>
      </c>
      <c r="H188" s="12"/>
      <c r="I188" s="12" t="s">
        <v>128</v>
      </c>
    </row>
    <row r="189" spans="2:9" ht="15.6" customHeight="1">
      <c r="B189" s="206" t="s">
        <v>188</v>
      </c>
      <c r="C189" s="18">
        <v>1800</v>
      </c>
      <c r="D189" s="19" t="s">
        <v>165</v>
      </c>
      <c r="E189" s="16"/>
      <c r="F189" s="75">
        <v>2.1677419354838712</v>
      </c>
      <c r="G189" s="62">
        <v>0</v>
      </c>
      <c r="H189" s="12"/>
      <c r="I189" s="83">
        <f t="shared" ref="I189:I199" si="19">SUM(F189*G189)</f>
        <v>0</v>
      </c>
    </row>
    <row r="190" spans="2:9" ht="15.6" customHeight="1">
      <c r="B190" s="207"/>
      <c r="C190" s="90" t="s">
        <v>177</v>
      </c>
      <c r="D190" s="19" t="s">
        <v>178</v>
      </c>
      <c r="E190" s="16"/>
      <c r="F190" s="78">
        <v>32.404962779156328</v>
      </c>
      <c r="G190" s="62">
        <v>0</v>
      </c>
      <c r="H190" s="12"/>
      <c r="I190" s="83">
        <f t="shared" si="19"/>
        <v>0</v>
      </c>
    </row>
    <row r="191" spans="2:9" ht="15.6" customHeight="1">
      <c r="B191" s="207"/>
      <c r="C191" s="90" t="s">
        <v>179</v>
      </c>
      <c r="D191" s="19" t="s">
        <v>180</v>
      </c>
      <c r="E191" s="16"/>
      <c r="F191" s="75">
        <v>45.033449131513642</v>
      </c>
      <c r="G191" s="62">
        <v>0</v>
      </c>
      <c r="H191" s="12"/>
      <c r="I191" s="83">
        <f t="shared" si="19"/>
        <v>0</v>
      </c>
    </row>
    <row r="192" spans="2:9" ht="15.6" customHeight="1">
      <c r="B192" s="207"/>
      <c r="C192" s="90" t="s">
        <v>181</v>
      </c>
      <c r="D192" s="19" t="s">
        <v>281</v>
      </c>
      <c r="E192" s="16"/>
      <c r="F192" s="75">
        <v>71.95791563275435</v>
      </c>
      <c r="G192" s="62">
        <v>0</v>
      </c>
      <c r="H192" s="12"/>
      <c r="I192" s="83">
        <f t="shared" si="19"/>
        <v>0</v>
      </c>
    </row>
    <row r="193" spans="2:9" ht="15.6" customHeight="1">
      <c r="B193" s="207"/>
      <c r="C193" s="90" t="s">
        <v>182</v>
      </c>
      <c r="D193" s="19" t="s">
        <v>280</v>
      </c>
      <c r="E193" s="16"/>
      <c r="F193" s="76">
        <v>56.172307692307697</v>
      </c>
      <c r="G193" s="62">
        <v>0</v>
      </c>
      <c r="H193" s="12"/>
      <c r="I193" s="83">
        <f t="shared" si="19"/>
        <v>0</v>
      </c>
    </row>
    <row r="194" spans="2:9" ht="15.6" customHeight="1">
      <c r="B194" s="207"/>
      <c r="C194" s="90" t="s">
        <v>183</v>
      </c>
      <c r="D194" s="19" t="s">
        <v>279</v>
      </c>
      <c r="E194" s="16"/>
      <c r="F194" s="76">
        <v>56.172307692307697</v>
      </c>
      <c r="G194" s="62">
        <v>0</v>
      </c>
      <c r="H194" s="12"/>
      <c r="I194" s="83">
        <f t="shared" si="19"/>
        <v>0</v>
      </c>
    </row>
    <row r="195" spans="2:9" ht="15.6" customHeight="1">
      <c r="B195" s="207"/>
      <c r="C195" s="90" t="s">
        <v>184</v>
      </c>
      <c r="D195" s="19" t="s">
        <v>332</v>
      </c>
      <c r="E195" s="16"/>
      <c r="F195" s="76">
        <v>2.5806451612903225</v>
      </c>
      <c r="G195" s="62">
        <v>0</v>
      </c>
      <c r="H195" s="12"/>
      <c r="I195" s="83">
        <f t="shared" si="19"/>
        <v>0</v>
      </c>
    </row>
    <row r="196" spans="2:9" ht="15.6" customHeight="1">
      <c r="B196" s="207"/>
      <c r="C196" s="90" t="s">
        <v>247</v>
      </c>
      <c r="D196" s="86" t="s">
        <v>278</v>
      </c>
      <c r="E196" s="16"/>
      <c r="F196" s="76">
        <v>56.172307692307697</v>
      </c>
      <c r="G196" s="62">
        <v>0</v>
      </c>
      <c r="H196" s="12"/>
      <c r="I196" s="83">
        <f t="shared" si="19"/>
        <v>0</v>
      </c>
    </row>
    <row r="197" spans="2:9" ht="15.6" customHeight="1">
      <c r="B197" s="207"/>
      <c r="C197" s="90" t="s">
        <v>248</v>
      </c>
      <c r="D197" s="86" t="s">
        <v>277</v>
      </c>
      <c r="E197" s="16"/>
      <c r="F197" s="76">
        <v>56.172307692307697</v>
      </c>
      <c r="G197" s="62">
        <v>0</v>
      </c>
      <c r="H197" s="12"/>
      <c r="I197" s="83">
        <f t="shared" si="19"/>
        <v>0</v>
      </c>
    </row>
    <row r="198" spans="2:9" ht="15.6" customHeight="1">
      <c r="B198" s="207"/>
      <c r="C198" s="90" t="s">
        <v>333</v>
      </c>
      <c r="D198" s="87" t="s">
        <v>335</v>
      </c>
      <c r="E198" s="16"/>
      <c r="F198" s="75">
        <v>3.6129032258064515</v>
      </c>
      <c r="G198" s="62">
        <v>0</v>
      </c>
      <c r="H198" s="12"/>
      <c r="I198" s="83">
        <f t="shared" si="19"/>
        <v>0</v>
      </c>
    </row>
    <row r="199" spans="2:9" ht="15.6" customHeight="1" thickBot="1">
      <c r="B199" s="208"/>
      <c r="C199" s="90" t="s">
        <v>334</v>
      </c>
      <c r="D199" s="91" t="s">
        <v>336</v>
      </c>
      <c r="E199" s="16"/>
      <c r="F199" s="77">
        <v>56.172307692307697</v>
      </c>
      <c r="G199" s="62">
        <v>0</v>
      </c>
      <c r="H199" s="12"/>
      <c r="I199" s="83">
        <f t="shared" si="19"/>
        <v>0</v>
      </c>
    </row>
    <row r="200" spans="2:9" ht="15.6" customHeight="1">
      <c r="B200" s="10" t="s">
        <v>6</v>
      </c>
      <c r="C200" s="10" t="s">
        <v>7</v>
      </c>
      <c r="D200" s="20" t="s">
        <v>199</v>
      </c>
      <c r="E200" s="16"/>
      <c r="F200" s="82" t="s">
        <v>9</v>
      </c>
      <c r="G200" s="55" t="s">
        <v>126</v>
      </c>
      <c r="H200" s="12"/>
      <c r="I200" s="12" t="s">
        <v>128</v>
      </c>
    </row>
    <row r="201" spans="2:9" ht="15.6" customHeight="1">
      <c r="B201" s="220" t="s">
        <v>185</v>
      </c>
      <c r="C201" s="90" t="s">
        <v>345</v>
      </c>
      <c r="D201" s="19" t="s">
        <v>360</v>
      </c>
      <c r="E201" s="16"/>
      <c r="F201" s="75">
        <v>72.258064516129039</v>
      </c>
      <c r="G201" s="62">
        <v>0</v>
      </c>
      <c r="H201" s="12"/>
      <c r="I201" s="83">
        <f t="shared" ref="I201:I212" si="20">SUM(F201*G201)</f>
        <v>0</v>
      </c>
    </row>
    <row r="202" spans="2:9" ht="15.6" customHeight="1">
      <c r="B202" s="220"/>
      <c r="C202" s="90" t="s">
        <v>359</v>
      </c>
      <c r="D202" s="19" t="s">
        <v>361</v>
      </c>
      <c r="E202" s="16"/>
      <c r="F202" s="75">
        <v>72.258064516129039</v>
      </c>
      <c r="G202" s="62">
        <v>0</v>
      </c>
      <c r="H202" s="12"/>
      <c r="I202" s="83">
        <f t="shared" si="20"/>
        <v>0</v>
      </c>
    </row>
    <row r="203" spans="2:9" ht="15.6" customHeight="1">
      <c r="B203" s="220"/>
      <c r="C203" s="90" t="s">
        <v>352</v>
      </c>
      <c r="D203" s="19" t="s">
        <v>362</v>
      </c>
      <c r="E203" s="16"/>
      <c r="F203" s="75">
        <v>412.90322580645159</v>
      </c>
      <c r="G203" s="62">
        <v>0</v>
      </c>
      <c r="H203" s="12"/>
      <c r="I203" s="83">
        <f t="shared" si="20"/>
        <v>0</v>
      </c>
    </row>
    <row r="204" spans="2:9" ht="15.6" customHeight="1">
      <c r="B204" s="220"/>
      <c r="C204" s="90" t="s">
        <v>369</v>
      </c>
      <c r="D204" s="19" t="s">
        <v>370</v>
      </c>
      <c r="E204" s="16"/>
      <c r="F204" s="75">
        <v>185.80645161290323</v>
      </c>
      <c r="G204" s="62">
        <v>0</v>
      </c>
      <c r="H204" s="12"/>
      <c r="I204" s="83">
        <f t="shared" ref="I204" si="21">SUM(F204*G204)</f>
        <v>0</v>
      </c>
    </row>
    <row r="205" spans="2:9" ht="15.6" customHeight="1">
      <c r="B205" s="220"/>
      <c r="C205" s="90" t="s">
        <v>363</v>
      </c>
      <c r="D205" s="19" t="s">
        <v>364</v>
      </c>
      <c r="E205" s="16"/>
      <c r="F205" s="78">
        <v>504.73290322580641</v>
      </c>
      <c r="G205" s="62">
        <v>0</v>
      </c>
      <c r="H205" s="12"/>
      <c r="I205" s="83">
        <f t="shared" si="20"/>
        <v>0</v>
      </c>
    </row>
    <row r="206" spans="2:9" ht="15.6" customHeight="1">
      <c r="B206" s="220"/>
      <c r="C206" s="18">
        <v>6034</v>
      </c>
      <c r="D206" s="19" t="s">
        <v>186</v>
      </c>
      <c r="E206" s="16"/>
      <c r="F206" s="75">
        <v>83.263523573200999</v>
      </c>
      <c r="G206" s="62">
        <v>0</v>
      </c>
      <c r="H206" s="12"/>
      <c r="I206" s="83">
        <f t="shared" si="20"/>
        <v>0</v>
      </c>
    </row>
    <row r="207" spans="2:9" ht="15.6" customHeight="1">
      <c r="B207" s="220"/>
      <c r="C207" s="18">
        <v>6051</v>
      </c>
      <c r="D207" s="19" t="s">
        <v>376</v>
      </c>
      <c r="E207" s="16"/>
      <c r="F207" s="75">
        <v>123.87096774193549</v>
      </c>
      <c r="G207" s="62">
        <v>0</v>
      </c>
      <c r="H207" s="12"/>
      <c r="I207" s="83">
        <f t="shared" si="20"/>
        <v>0</v>
      </c>
    </row>
    <row r="208" spans="2:9" ht="15.6" customHeight="1">
      <c r="B208" s="220"/>
      <c r="C208" s="18">
        <v>6052</v>
      </c>
      <c r="D208" s="19" t="s">
        <v>368</v>
      </c>
      <c r="E208" s="16"/>
      <c r="F208" s="75">
        <v>567.74193548387098</v>
      </c>
      <c r="G208" s="62">
        <v>0</v>
      </c>
      <c r="H208" s="12"/>
      <c r="I208" s="83">
        <f t="shared" si="20"/>
        <v>0</v>
      </c>
    </row>
    <row r="209" spans="2:18" ht="15.6" customHeight="1">
      <c r="B209" s="220"/>
      <c r="C209" s="18">
        <v>6050</v>
      </c>
      <c r="D209" s="19" t="s">
        <v>365</v>
      </c>
      <c r="E209" s="16"/>
      <c r="F209" s="75">
        <v>144.51612903225808</v>
      </c>
      <c r="G209" s="62">
        <v>0</v>
      </c>
      <c r="H209" s="12"/>
      <c r="I209" s="83">
        <f t="shared" si="20"/>
        <v>0</v>
      </c>
    </row>
    <row r="210" spans="2:18" ht="15.6" customHeight="1">
      <c r="B210" s="220"/>
      <c r="C210" s="18">
        <v>6057</v>
      </c>
      <c r="D210" s="19" t="s">
        <v>366</v>
      </c>
      <c r="E210" s="16"/>
      <c r="F210" s="75">
        <v>258.06451612903226</v>
      </c>
      <c r="G210" s="62">
        <v>0</v>
      </c>
      <c r="H210" s="12"/>
      <c r="I210" s="83">
        <f t="shared" si="20"/>
        <v>0</v>
      </c>
    </row>
    <row r="211" spans="2:18" ht="15.6" customHeight="1">
      <c r="B211" s="220"/>
      <c r="C211" s="90" t="s">
        <v>346</v>
      </c>
      <c r="D211" s="19" t="s">
        <v>319</v>
      </c>
      <c r="E211" s="16"/>
      <c r="F211" s="75">
        <v>53.524492234169657</v>
      </c>
      <c r="G211" s="62">
        <v>0</v>
      </c>
      <c r="H211" s="12"/>
      <c r="I211" s="83">
        <f t="shared" si="20"/>
        <v>0</v>
      </c>
    </row>
    <row r="212" spans="2:18" ht="15.6" customHeight="1">
      <c r="B212" s="220"/>
      <c r="C212" s="18">
        <v>6019</v>
      </c>
      <c r="D212" s="19" t="s">
        <v>367</v>
      </c>
      <c r="E212" s="16"/>
      <c r="F212" s="75">
        <v>10.32258064516129</v>
      </c>
      <c r="G212" s="62">
        <v>0</v>
      </c>
      <c r="H212" s="12"/>
      <c r="I212" s="83">
        <f t="shared" si="20"/>
        <v>0</v>
      </c>
    </row>
    <row r="213" spans="2:18" ht="15.6" customHeight="1">
      <c r="B213" s="220"/>
      <c r="C213" s="18">
        <v>9087</v>
      </c>
      <c r="D213" s="19" t="s">
        <v>282</v>
      </c>
      <c r="E213" s="16"/>
      <c r="F213" s="75">
        <v>504.72813895781638</v>
      </c>
      <c r="G213" s="62">
        <v>0</v>
      </c>
      <c r="H213" s="12"/>
      <c r="I213" s="83">
        <f t="shared" ref="I213" si="22">SUM(F213*G213)</f>
        <v>0</v>
      </c>
    </row>
    <row r="214" spans="2:18" ht="15.6" customHeight="1">
      <c r="F214" s="287"/>
      <c r="K214" s="100"/>
    </row>
    <row r="215" spans="2:18">
      <c r="B215" s="109"/>
      <c r="C215" s="108"/>
      <c r="D215" s="103"/>
      <c r="E215" s="98"/>
      <c r="F215" s="67"/>
      <c r="G215" s="107"/>
      <c r="H215" s="97"/>
      <c r="I215" s="106"/>
      <c r="K215" s="100" t="s">
        <v>408</v>
      </c>
      <c r="L215" s="104"/>
      <c r="M215" s="103"/>
      <c r="N215" s="98"/>
      <c r="O215" s="47"/>
      <c r="P215" s="102"/>
      <c r="Q215" s="97"/>
      <c r="R215" s="101"/>
    </row>
    <row r="216" spans="2:18">
      <c r="B216" s="109"/>
      <c r="C216" s="108"/>
      <c r="D216" s="103"/>
      <c r="E216" s="98"/>
      <c r="F216" s="67"/>
      <c r="G216" s="107"/>
      <c r="H216" s="97"/>
      <c r="I216" s="106"/>
      <c r="K216" s="293" t="s">
        <v>252</v>
      </c>
      <c r="L216" s="104"/>
      <c r="M216" s="103"/>
      <c r="N216" s="98"/>
      <c r="O216" s="47"/>
      <c r="P216" s="102"/>
      <c r="Q216" s="97"/>
      <c r="R216" s="101"/>
    </row>
    <row r="217" spans="2:18">
      <c r="B217" s="109"/>
      <c r="C217" s="108"/>
      <c r="D217" s="103"/>
      <c r="E217" s="98"/>
      <c r="F217" s="67"/>
      <c r="G217" s="107"/>
      <c r="H217" s="97"/>
      <c r="I217" s="106"/>
      <c r="K217" s="100"/>
      <c r="L217" s="104"/>
      <c r="M217" s="103"/>
      <c r="N217" s="98"/>
      <c r="O217" s="47"/>
      <c r="P217" s="102"/>
      <c r="Q217" s="97"/>
      <c r="R217" s="101"/>
    </row>
    <row r="218" spans="2:18" ht="16.2" thickBot="1">
      <c r="B218" s="105"/>
      <c r="C218" s="104"/>
      <c r="D218" s="103"/>
      <c r="E218" s="98"/>
      <c r="F218" s="47"/>
      <c r="G218" s="102"/>
      <c r="H218" s="97"/>
      <c r="I218" s="101"/>
      <c r="K218" s="100" t="s">
        <v>193</v>
      </c>
      <c r="L218" s="100" t="s">
        <v>251</v>
      </c>
      <c r="M218" s="99"/>
      <c r="N218" s="99" t="s">
        <v>388</v>
      </c>
      <c r="O218" s="97"/>
      <c r="P218" s="97"/>
      <c r="Q218" s="97"/>
      <c r="R218" s="97"/>
    </row>
    <row r="219" spans="2:18">
      <c r="G219" s="204" t="s">
        <v>192</v>
      </c>
      <c r="H219" s="205"/>
      <c r="I219" s="323">
        <f>SUM(I23:I133)</f>
        <v>0</v>
      </c>
      <c r="K219" s="296" t="s">
        <v>410</v>
      </c>
      <c r="L219" s="295">
        <v>600</v>
      </c>
    </row>
    <row r="220" spans="2:18">
      <c r="G220" s="214" t="s">
        <v>200</v>
      </c>
      <c r="H220" s="215"/>
      <c r="I220" s="307">
        <f>SUM(I137:I213)</f>
        <v>0</v>
      </c>
      <c r="K220" s="297" t="s">
        <v>411</v>
      </c>
      <c r="L220" s="295">
        <v>0</v>
      </c>
    </row>
    <row r="221" spans="2:18">
      <c r="G221" s="302" t="s">
        <v>193</v>
      </c>
      <c r="H221" s="313"/>
      <c r="I221" s="324">
        <f>-SUM(I219)*15/85+I219+I220</f>
        <v>0</v>
      </c>
      <c r="K221" s="298" t="s">
        <v>389</v>
      </c>
      <c r="L221" s="295">
        <v>180</v>
      </c>
    </row>
    <row r="222" spans="2:18">
      <c r="G222" s="314" t="s">
        <v>194</v>
      </c>
      <c r="H222" s="315"/>
      <c r="I222" s="301">
        <v>0</v>
      </c>
      <c r="K222" s="296" t="s">
        <v>390</v>
      </c>
      <c r="L222" s="295">
        <v>240</v>
      </c>
    </row>
    <row r="223" spans="2:18">
      <c r="G223" s="303" t="s">
        <v>137</v>
      </c>
      <c r="H223" s="232"/>
      <c r="I223" s="307">
        <f>SUM(I219,I220,I222)*100/115</f>
        <v>0</v>
      </c>
      <c r="K223" s="296" t="s">
        <v>391</v>
      </c>
      <c r="L223" s="295">
        <v>300</v>
      </c>
    </row>
    <row r="224" spans="2:18">
      <c r="G224" s="214" t="s">
        <v>287</v>
      </c>
      <c r="H224" s="215"/>
      <c r="I224" s="307">
        <f>SUM(I223)*15/100</f>
        <v>0</v>
      </c>
      <c r="K224" s="298" t="s">
        <v>392</v>
      </c>
      <c r="L224" s="295">
        <v>360</v>
      </c>
    </row>
    <row r="225" spans="3:12" ht="16.2" thickBot="1">
      <c r="G225" s="225" t="s">
        <v>191</v>
      </c>
      <c r="H225" s="226"/>
      <c r="I225" s="325">
        <f>SUM(H23:H133)</f>
        <v>0</v>
      </c>
      <c r="K225" s="296" t="s">
        <v>393</v>
      </c>
      <c r="L225" s="295">
        <v>420</v>
      </c>
    </row>
    <row r="226" spans="3:12" ht="16.2" thickBot="1">
      <c r="G226" s="96"/>
      <c r="H226" s="95"/>
      <c r="I226" s="94"/>
      <c r="K226" s="296" t="s">
        <v>394</v>
      </c>
      <c r="L226" s="295">
        <v>480</v>
      </c>
    </row>
    <row r="227" spans="3:12" ht="16.2" thickBot="1">
      <c r="G227" s="223" t="s">
        <v>206</v>
      </c>
      <c r="H227" s="224"/>
      <c r="I227" s="61">
        <f>SUM(I223:I224)</f>
        <v>0</v>
      </c>
      <c r="K227" s="298" t="s">
        <v>395</v>
      </c>
      <c r="L227" s="295">
        <v>540</v>
      </c>
    </row>
    <row r="228" spans="3:12">
      <c r="K228" s="296" t="s">
        <v>396</v>
      </c>
      <c r="L228" s="295">
        <v>600</v>
      </c>
    </row>
    <row r="229" spans="3:12">
      <c r="D229" s="27" t="s">
        <v>209</v>
      </c>
      <c r="E229" s="28" t="s">
        <v>208</v>
      </c>
      <c r="F229" s="291" t="s">
        <v>230</v>
      </c>
      <c r="K229" s="296" t="s">
        <v>397</v>
      </c>
      <c r="L229" s="295">
        <v>660</v>
      </c>
    </row>
    <row r="230" spans="3:12">
      <c r="D230" s="245"/>
      <c r="E230" s="246"/>
      <c r="F230" s="291" t="s">
        <v>231</v>
      </c>
      <c r="K230" s="298" t="s">
        <v>398</v>
      </c>
      <c r="L230" s="295">
        <v>720</v>
      </c>
    </row>
    <row r="231" spans="3:12">
      <c r="C231" s="220" t="s">
        <v>213</v>
      </c>
      <c r="D231" s="26" t="s">
        <v>210</v>
      </c>
      <c r="E231" s="32"/>
      <c r="K231" s="296" t="s">
        <v>399</v>
      </c>
      <c r="L231" s="295">
        <v>780</v>
      </c>
    </row>
    <row r="232" spans="3:12">
      <c r="C232" s="220"/>
      <c r="D232" s="26" t="s">
        <v>211</v>
      </c>
      <c r="E232" s="32"/>
      <c r="K232" s="296" t="s">
        <v>400</v>
      </c>
      <c r="L232" s="295">
        <v>840</v>
      </c>
    </row>
    <row r="233" spans="3:12">
      <c r="C233" s="220"/>
      <c r="D233" s="26" t="s">
        <v>219</v>
      </c>
      <c r="E233" s="32"/>
      <c r="K233" s="298" t="s">
        <v>401</v>
      </c>
      <c r="L233" s="295">
        <v>900</v>
      </c>
    </row>
    <row r="234" spans="3:12">
      <c r="C234" s="220"/>
      <c r="D234" s="26" t="s">
        <v>212</v>
      </c>
      <c r="E234" s="32"/>
      <c r="K234" s="296" t="s">
        <v>402</v>
      </c>
      <c r="L234" s="295">
        <v>960</v>
      </c>
    </row>
    <row r="235" spans="3:12">
      <c r="C235" s="220"/>
      <c r="D235" s="26" t="s">
        <v>228</v>
      </c>
      <c r="E235" s="32"/>
      <c r="K235" s="296" t="s">
        <v>403</v>
      </c>
      <c r="L235" s="295">
        <v>1020</v>
      </c>
    </row>
    <row r="236" spans="3:12">
      <c r="K236" s="298" t="s">
        <v>404</v>
      </c>
      <c r="L236" s="295">
        <v>1080</v>
      </c>
    </row>
    <row r="237" spans="3:12">
      <c r="K237" s="296" t="s">
        <v>405</v>
      </c>
      <c r="L237" s="295">
        <v>1140</v>
      </c>
    </row>
    <row r="238" spans="3:12">
      <c r="D238" s="27" t="s">
        <v>209</v>
      </c>
      <c r="E238" s="28" t="s">
        <v>208</v>
      </c>
      <c r="F238" s="291" t="s">
        <v>230</v>
      </c>
      <c r="K238" s="296" t="s">
        <v>406</v>
      </c>
      <c r="L238" s="295">
        <v>1200</v>
      </c>
    </row>
    <row r="239" spans="3:12">
      <c r="D239" s="245"/>
      <c r="E239" s="246"/>
      <c r="F239" s="291" t="s">
        <v>231</v>
      </c>
      <c r="K239" s="298" t="s">
        <v>407</v>
      </c>
      <c r="L239" s="295">
        <v>1260</v>
      </c>
    </row>
    <row r="240" spans="3:12">
      <c r="C240" s="220" t="s">
        <v>386</v>
      </c>
      <c r="D240" s="26" t="s">
        <v>214</v>
      </c>
      <c r="E240" s="32"/>
      <c r="K240" s="92"/>
      <c r="L240" s="152"/>
    </row>
    <row r="241" spans="2:12">
      <c r="C241" s="220"/>
      <c r="D241" s="26" t="s">
        <v>215</v>
      </c>
      <c r="E241" s="32"/>
      <c r="K241" s="294" t="s">
        <v>409</v>
      </c>
      <c r="L241" s="294"/>
    </row>
    <row r="242" spans="2:12" ht="28.8" customHeight="1">
      <c r="C242" s="220"/>
      <c r="D242" s="26" t="s">
        <v>216</v>
      </c>
      <c r="E242" s="32"/>
      <c r="L242" s="152"/>
    </row>
    <row r="243" spans="2:12">
      <c r="C243" s="220"/>
      <c r="D243" s="26" t="s">
        <v>217</v>
      </c>
      <c r="E243" s="32"/>
      <c r="K243" s="92"/>
      <c r="L243" s="152"/>
    </row>
    <row r="244" spans="2:12">
      <c r="K244" s="92"/>
      <c r="L244" s="152"/>
    </row>
    <row r="245" spans="2:12">
      <c r="B245" t="s">
        <v>239</v>
      </c>
      <c r="C245" t="s">
        <v>240</v>
      </c>
      <c r="L245" s="152"/>
    </row>
    <row r="246" spans="2:12">
      <c r="K246" s="92"/>
      <c r="L246" s="152"/>
    </row>
    <row r="247" spans="2:12">
      <c r="D247" s="247" t="s">
        <v>232</v>
      </c>
      <c r="E247" s="248"/>
      <c r="K247" s="92"/>
      <c r="L247" s="152"/>
    </row>
    <row r="248" spans="2:12">
      <c r="D248" s="249"/>
      <c r="E248" s="250"/>
      <c r="L248" s="152"/>
    </row>
    <row r="249" spans="2:12">
      <c r="B249" s="234" t="s">
        <v>233</v>
      </c>
      <c r="C249" s="234"/>
      <c r="D249" s="243"/>
      <c r="E249" s="244"/>
      <c r="K249" s="92"/>
      <c r="L249" s="152"/>
    </row>
    <row r="250" spans="2:12">
      <c r="B250" s="235" t="s">
        <v>234</v>
      </c>
      <c r="C250" s="236"/>
      <c r="D250" s="243"/>
      <c r="E250" s="244"/>
      <c r="K250" s="92"/>
      <c r="L250" s="152"/>
    </row>
    <row r="251" spans="2:12">
      <c r="B251" s="237"/>
      <c r="C251" s="238"/>
      <c r="D251" s="243"/>
      <c r="E251" s="244"/>
      <c r="L251" s="152"/>
    </row>
    <row r="252" spans="2:12">
      <c r="B252" s="239"/>
      <c r="C252" s="240"/>
      <c r="D252" s="243"/>
      <c r="E252" s="244"/>
      <c r="K252" s="92"/>
      <c r="L252" s="152"/>
    </row>
    <row r="253" spans="2:12">
      <c r="B253" s="241" t="s">
        <v>235</v>
      </c>
      <c r="C253" s="242"/>
      <c r="D253" s="243"/>
      <c r="E253" s="244"/>
      <c r="L253" s="152"/>
    </row>
    <row r="254" spans="2:12">
      <c r="B254" s="241" t="s">
        <v>237</v>
      </c>
      <c r="C254" s="242"/>
      <c r="D254" s="243"/>
      <c r="E254" s="244"/>
      <c r="K254" s="92"/>
      <c r="L254" s="152"/>
    </row>
    <row r="255" spans="2:12">
      <c r="B255" s="241" t="s">
        <v>236</v>
      </c>
      <c r="C255" s="242"/>
      <c r="D255" s="243"/>
      <c r="E255" s="244"/>
      <c r="K255" s="92"/>
      <c r="L255" s="152"/>
    </row>
    <row r="256" spans="2:12">
      <c r="B256" s="235" t="s">
        <v>238</v>
      </c>
      <c r="C256" s="236"/>
      <c r="D256" s="233"/>
      <c r="E256" s="233"/>
      <c r="L256" s="152"/>
    </row>
    <row r="257" spans="2:12">
      <c r="B257" s="237"/>
      <c r="C257" s="238"/>
      <c r="D257" s="233"/>
      <c r="E257" s="233"/>
      <c r="L257" s="152"/>
    </row>
    <row r="258" spans="2:12">
      <c r="B258" s="239"/>
      <c r="C258" s="240"/>
      <c r="D258" s="233"/>
      <c r="E258" s="233"/>
      <c r="K258" s="92"/>
      <c r="L258" s="152"/>
    </row>
    <row r="259" spans="2:12">
      <c r="K259" s="92"/>
      <c r="L259" s="152"/>
    </row>
    <row r="260" spans="2:12">
      <c r="L260" s="152"/>
    </row>
    <row r="261" spans="2:12">
      <c r="K261" s="92"/>
      <c r="L261" s="152"/>
    </row>
    <row r="262" spans="2:12">
      <c r="K262" s="92"/>
      <c r="L262" s="152"/>
    </row>
    <row r="263" spans="2:12">
      <c r="L263" s="152"/>
    </row>
    <row r="264" spans="2:12">
      <c r="K264" s="92"/>
      <c r="L264" s="152"/>
    </row>
    <row r="265" spans="2:12">
      <c r="K265" s="92"/>
      <c r="L265" s="152"/>
    </row>
    <row r="266" spans="2:12">
      <c r="L266" s="152"/>
    </row>
    <row r="267" spans="2:12">
      <c r="K267" s="92"/>
      <c r="L267" s="152"/>
    </row>
    <row r="268" spans="2:12">
      <c r="L268" s="152"/>
    </row>
    <row r="269" spans="2:12">
      <c r="K269" s="92"/>
      <c r="L269" s="152"/>
    </row>
  </sheetData>
  <sheetProtection sheet="1" selectLockedCells="1"/>
  <mergeCells count="71">
    <mergeCell ref="K241:L241"/>
    <mergeCell ref="G222:H222"/>
    <mergeCell ref="G225:H225"/>
    <mergeCell ref="G227:H227"/>
    <mergeCell ref="D230:E230"/>
    <mergeCell ref="B104:B108"/>
    <mergeCell ref="B110:B124"/>
    <mergeCell ref="B134:I134"/>
    <mergeCell ref="B135:I135"/>
    <mergeCell ref="B136:I136"/>
    <mergeCell ref="G221:H221"/>
    <mergeCell ref="G223:H223"/>
    <mergeCell ref="G224:H224"/>
    <mergeCell ref="B126:B127"/>
    <mergeCell ref="B129:B133"/>
    <mergeCell ref="B158:B177"/>
    <mergeCell ref="B179:B187"/>
    <mergeCell ref="G219:H219"/>
    <mergeCell ref="B138:B140"/>
    <mergeCell ref="B142:B145"/>
    <mergeCell ref="B147:B154"/>
    <mergeCell ref="C149:C151"/>
    <mergeCell ref="B189:B199"/>
    <mergeCell ref="B201:B213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D239:E239"/>
    <mergeCell ref="D247:E247"/>
    <mergeCell ref="D248:E248"/>
    <mergeCell ref="B7:E7"/>
    <mergeCell ref="G7:I7"/>
    <mergeCell ref="H16:I16"/>
    <mergeCell ref="B9:E16"/>
    <mergeCell ref="H14:I14"/>
    <mergeCell ref="H15:I15"/>
    <mergeCell ref="B50:B74"/>
    <mergeCell ref="B18:I18"/>
    <mergeCell ref="B19:C19"/>
    <mergeCell ref="D19:F19"/>
    <mergeCell ref="G19:I19"/>
    <mergeCell ref="B21:I21"/>
    <mergeCell ref="G220:H220"/>
    <mergeCell ref="B23:B34"/>
    <mergeCell ref="B76:B82"/>
    <mergeCell ref="B36:B44"/>
    <mergeCell ref="B46:B48"/>
    <mergeCell ref="C240:C243"/>
    <mergeCell ref="C231:C235"/>
    <mergeCell ref="B84:B95"/>
    <mergeCell ref="B97:B102"/>
    <mergeCell ref="D256:E258"/>
    <mergeCell ref="B249:C249"/>
    <mergeCell ref="B250:C252"/>
    <mergeCell ref="B253:C253"/>
    <mergeCell ref="B254:C254"/>
    <mergeCell ref="B256:C258"/>
    <mergeCell ref="B255:C255"/>
    <mergeCell ref="D251:E251"/>
    <mergeCell ref="D252:E252"/>
    <mergeCell ref="D253:E253"/>
    <mergeCell ref="D254:E254"/>
    <mergeCell ref="D255:E255"/>
    <mergeCell ref="D250:E250"/>
    <mergeCell ref="D249:E249"/>
  </mergeCells>
  <phoneticPr fontId="27" type="noConversion"/>
  <dataValidations count="1">
    <dataValidation type="list" allowBlank="1" showInputMessage="1" showErrorMessage="1" sqref="I222" xr:uid="{00000000-0002-0000-0100-000000000000}">
      <formula1>INDIRECT($H$222)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82" max="9" man="1"/>
    <brk id="134" max="9" man="1"/>
    <brk id="22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E231:E235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E240:E243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271"/>
  <sheetViews>
    <sheetView zoomScaleNormal="100" workbookViewId="0">
      <selection activeCell="G138" sqref="G138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287" customWidth="1"/>
    <col min="7" max="7" width="21" customWidth="1"/>
    <col min="8" max="8" width="15.3320312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6.2" thickBot="1"/>
    <row r="2" spans="2:9" ht="23.4">
      <c r="G2" s="154" t="s">
        <v>229</v>
      </c>
      <c r="H2" s="155"/>
      <c r="I2" s="156"/>
    </row>
    <row r="3" spans="2:9">
      <c r="G3" s="157" t="s">
        <v>205</v>
      </c>
      <c r="H3" s="158"/>
      <c r="I3" s="30"/>
    </row>
    <row r="4" spans="2:9">
      <c r="G4" s="157" t="s">
        <v>227</v>
      </c>
      <c r="H4" s="158"/>
      <c r="I4" s="30"/>
    </row>
    <row r="5" spans="2:9" ht="16.2" thickBot="1">
      <c r="G5" s="159" t="s">
        <v>1</v>
      </c>
      <c r="H5" s="160"/>
      <c r="I5" s="31"/>
    </row>
    <row r="6" spans="2:9" ht="16.2" thickBot="1"/>
    <row r="7" spans="2:9" ht="16.2" thickBot="1">
      <c r="B7" s="161" t="s">
        <v>132</v>
      </c>
      <c r="C7" s="162"/>
      <c r="D7" s="163"/>
      <c r="E7" s="164"/>
      <c r="G7" s="165" t="s">
        <v>222</v>
      </c>
      <c r="H7" s="166"/>
      <c r="I7" s="16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2" t="s">
        <v>221</v>
      </c>
      <c r="C9" s="183"/>
      <c r="D9" s="183"/>
      <c r="E9" s="184"/>
      <c r="G9" s="25" t="s">
        <v>223</v>
      </c>
      <c r="H9" s="263"/>
      <c r="I9" s="264"/>
    </row>
    <row r="10" spans="2:9" ht="14.4" customHeight="1">
      <c r="B10" s="185"/>
      <c r="C10" s="276"/>
      <c r="D10" s="276"/>
      <c r="E10" s="187"/>
      <c r="G10" s="256" t="s">
        <v>207</v>
      </c>
      <c r="H10" s="257"/>
      <c r="I10" s="258"/>
    </row>
    <row r="11" spans="2:9" ht="14.4" customHeight="1">
      <c r="B11" s="185"/>
      <c r="C11" s="276"/>
      <c r="D11" s="276"/>
      <c r="E11" s="187"/>
      <c r="G11" s="169"/>
      <c r="H11" s="259"/>
      <c r="I11" s="260"/>
    </row>
    <row r="12" spans="2:9" ht="14.4" customHeight="1">
      <c r="B12" s="185"/>
      <c r="C12" s="276"/>
      <c r="D12" s="276"/>
      <c r="E12" s="187"/>
      <c r="G12" s="29" t="s">
        <v>218</v>
      </c>
      <c r="H12" s="261"/>
      <c r="I12" s="262"/>
    </row>
    <row r="13" spans="2:9" ht="14.4" customHeight="1">
      <c r="B13" s="185"/>
      <c r="C13" s="276"/>
      <c r="D13" s="276"/>
      <c r="E13" s="187"/>
      <c r="G13" s="29" t="s">
        <v>2</v>
      </c>
      <c r="H13" s="254" t="s">
        <v>226</v>
      </c>
      <c r="I13" s="255"/>
    </row>
    <row r="14" spans="2:9" ht="14.4" customHeight="1">
      <c r="B14" s="185"/>
      <c r="C14" s="276"/>
      <c r="D14" s="276"/>
      <c r="E14" s="187"/>
      <c r="G14" s="4" t="s">
        <v>3</v>
      </c>
      <c r="H14" s="200"/>
      <c r="I14" s="253"/>
    </row>
    <row r="15" spans="2:9" ht="14.4" customHeight="1">
      <c r="B15" s="185"/>
      <c r="C15" s="276"/>
      <c r="D15" s="276"/>
      <c r="E15" s="187"/>
      <c r="G15" s="4" t="s">
        <v>4</v>
      </c>
      <c r="H15" s="200"/>
      <c r="I15" s="253"/>
    </row>
    <row r="16" spans="2:9" ht="15" customHeight="1" thickBot="1">
      <c r="B16" s="188"/>
      <c r="C16" s="189"/>
      <c r="D16" s="189"/>
      <c r="E16" s="190"/>
      <c r="G16" s="5" t="s">
        <v>5</v>
      </c>
      <c r="H16" s="251"/>
      <c r="I16" s="25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174" t="s">
        <v>204</v>
      </c>
      <c r="C18" s="174"/>
      <c r="D18" s="174"/>
      <c r="E18" s="174"/>
      <c r="F18" s="174"/>
      <c r="G18" s="174"/>
      <c r="H18" s="174"/>
      <c r="I18" s="174"/>
    </row>
    <row r="19" spans="2:10" ht="14.4">
      <c r="B19" s="277"/>
      <c r="C19" s="277"/>
      <c r="D19" s="278"/>
      <c r="E19" s="279"/>
      <c r="F19" s="280"/>
      <c r="G19" s="281" t="s">
        <v>220</v>
      </c>
      <c r="H19" s="281"/>
      <c r="I19" s="281"/>
    </row>
    <row r="21" spans="2:10" ht="18" customHeight="1">
      <c r="B21" s="282" t="s">
        <v>190</v>
      </c>
      <c r="C21" s="282"/>
      <c r="D21" s="282"/>
      <c r="E21" s="282"/>
      <c r="F21" s="282"/>
      <c r="G21" s="282"/>
      <c r="H21" s="282"/>
      <c r="I21" s="282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126</v>
      </c>
      <c r="H22" s="54" t="s">
        <v>127</v>
      </c>
      <c r="I22" s="12" t="s">
        <v>128</v>
      </c>
      <c r="J22" s="8"/>
    </row>
    <row r="23" spans="2:10" s="9" customFormat="1" ht="15.6" customHeight="1">
      <c r="B23" s="191" t="s">
        <v>10</v>
      </c>
      <c r="C23" s="13" t="s">
        <v>11</v>
      </c>
      <c r="D23" s="14" t="s">
        <v>12</v>
      </c>
      <c r="E23" s="15">
        <v>2</v>
      </c>
      <c r="F23" s="69">
        <v>6187.1839999999993</v>
      </c>
      <c r="G23" s="114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s="9" customFormat="1" ht="15.6" customHeight="1">
      <c r="B24" s="192"/>
      <c r="C24" s="13" t="s">
        <v>13</v>
      </c>
      <c r="D24" s="14" t="s">
        <v>14</v>
      </c>
      <c r="E24" s="15">
        <v>2</v>
      </c>
      <c r="F24" s="70">
        <v>6187.1839999999993</v>
      </c>
      <c r="G24" s="114">
        <v>0</v>
      </c>
      <c r="H24" s="15">
        <f t="shared" si="0"/>
        <v>0</v>
      </c>
      <c r="I24" s="65">
        <f t="shared" si="1"/>
        <v>0</v>
      </c>
      <c r="J24" s="7"/>
    </row>
    <row r="25" spans="2:10" s="9" customFormat="1" ht="15.6" customHeight="1">
      <c r="B25" s="192"/>
      <c r="C25" s="13" t="s">
        <v>15</v>
      </c>
      <c r="D25" s="14" t="s">
        <v>253</v>
      </c>
      <c r="E25" s="15">
        <v>1</v>
      </c>
      <c r="F25" s="70">
        <v>3152.6559999999999</v>
      </c>
      <c r="G25" s="114">
        <v>0</v>
      </c>
      <c r="H25" s="15">
        <f t="shared" si="0"/>
        <v>0</v>
      </c>
      <c r="I25" s="65">
        <f t="shared" si="1"/>
        <v>0</v>
      </c>
      <c r="J25" s="7"/>
    </row>
    <row r="26" spans="2:10" s="9" customFormat="1" ht="15.6" customHeight="1">
      <c r="B26" s="192"/>
      <c r="C26" s="13" t="s">
        <v>338</v>
      </c>
      <c r="D26" s="14" t="s">
        <v>339</v>
      </c>
      <c r="E26" s="15">
        <v>0.33400000000000002</v>
      </c>
      <c r="F26" s="69">
        <v>969.86399999999981</v>
      </c>
      <c r="G26" s="114">
        <v>0</v>
      </c>
      <c r="H26" s="15">
        <f t="shared" si="0"/>
        <v>0</v>
      </c>
      <c r="I26" s="65">
        <f t="shared" si="1"/>
        <v>0</v>
      </c>
      <c r="J26" s="7"/>
    </row>
    <row r="27" spans="2:10" s="9" customFormat="1" ht="15.6" customHeight="1">
      <c r="B27" s="192"/>
      <c r="C27" s="13" t="s">
        <v>337</v>
      </c>
      <c r="D27" s="14" t="s">
        <v>384</v>
      </c>
      <c r="E27" s="15">
        <v>0.33400000000000002</v>
      </c>
      <c r="F27" s="70">
        <v>969.86399999999981</v>
      </c>
      <c r="G27" s="114">
        <v>0</v>
      </c>
      <c r="H27" s="15">
        <f t="shared" si="0"/>
        <v>0</v>
      </c>
      <c r="I27" s="65">
        <f t="shared" si="1"/>
        <v>0</v>
      </c>
      <c r="J27" s="7"/>
    </row>
    <row r="28" spans="2:10" s="9" customFormat="1" ht="15.6" customHeight="1">
      <c r="B28" s="192"/>
      <c r="C28" s="13" t="s">
        <v>347</v>
      </c>
      <c r="D28" s="14" t="s">
        <v>349</v>
      </c>
      <c r="E28" s="15">
        <v>0.33400000000000002</v>
      </c>
      <c r="F28" s="70">
        <v>969.86399999999981</v>
      </c>
      <c r="G28" s="114">
        <v>0</v>
      </c>
      <c r="H28" s="15">
        <f t="shared" si="0"/>
        <v>0</v>
      </c>
      <c r="I28" s="65">
        <f t="shared" si="1"/>
        <v>0</v>
      </c>
      <c r="J28" s="7"/>
    </row>
    <row r="29" spans="2:10" s="9" customFormat="1" ht="15.6" customHeight="1">
      <c r="B29" s="192"/>
      <c r="C29" s="13" t="s">
        <v>320</v>
      </c>
      <c r="D29" s="14" t="s">
        <v>321</v>
      </c>
      <c r="E29" s="15">
        <v>1.516</v>
      </c>
      <c r="F29" s="69">
        <v>4659.9839999999995</v>
      </c>
      <c r="G29" s="114">
        <v>0</v>
      </c>
      <c r="H29" s="15">
        <f t="shared" si="0"/>
        <v>0</v>
      </c>
      <c r="I29" s="65">
        <f t="shared" si="1"/>
        <v>0</v>
      </c>
      <c r="J29" s="7"/>
    </row>
    <row r="30" spans="2:10" s="9" customFormat="1" ht="15.6" customHeight="1">
      <c r="B30" s="192"/>
      <c r="C30" s="13" t="s">
        <v>16</v>
      </c>
      <c r="D30" s="14" t="s">
        <v>17</v>
      </c>
      <c r="E30" s="15">
        <v>1</v>
      </c>
      <c r="F30" s="70">
        <v>3129.2879999999991</v>
      </c>
      <c r="G30" s="114">
        <v>0</v>
      </c>
      <c r="H30" s="15">
        <f t="shared" si="0"/>
        <v>0</v>
      </c>
      <c r="I30" s="65">
        <f t="shared" si="1"/>
        <v>0</v>
      </c>
      <c r="J30" s="7"/>
    </row>
    <row r="31" spans="2:10" s="9" customFormat="1" ht="15.6" customHeight="1">
      <c r="B31" s="192"/>
      <c r="C31" s="13" t="s">
        <v>241</v>
      </c>
      <c r="D31" s="14" t="s">
        <v>254</v>
      </c>
      <c r="E31" s="15">
        <v>0.58599999999999997</v>
      </c>
      <c r="F31" s="70">
        <v>1830.6159999999995</v>
      </c>
      <c r="G31" s="114">
        <v>0</v>
      </c>
      <c r="H31" s="15">
        <f t="shared" si="0"/>
        <v>0</v>
      </c>
      <c r="I31" s="65">
        <f t="shared" si="1"/>
        <v>0</v>
      </c>
      <c r="J31" s="7"/>
    </row>
    <row r="32" spans="2:10" s="9" customFormat="1" ht="15.6" customHeight="1">
      <c r="B32" s="192"/>
      <c r="C32" s="13" t="s">
        <v>242</v>
      </c>
      <c r="D32" s="14" t="s">
        <v>255</v>
      </c>
      <c r="E32" s="15">
        <v>0.58599999999999997</v>
      </c>
      <c r="F32" s="69">
        <v>1830.6159999999995</v>
      </c>
      <c r="G32" s="114">
        <v>0</v>
      </c>
      <c r="H32" s="15">
        <f t="shared" si="0"/>
        <v>0</v>
      </c>
      <c r="I32" s="65">
        <f t="shared" si="1"/>
        <v>0</v>
      </c>
      <c r="J32" s="7"/>
    </row>
    <row r="33" spans="2:10" s="9" customFormat="1" ht="15.6" customHeight="1">
      <c r="B33" s="192"/>
      <c r="C33" s="13" t="s">
        <v>243</v>
      </c>
      <c r="D33" s="14" t="s">
        <v>256</v>
      </c>
      <c r="E33" s="15">
        <v>0.48199999999999998</v>
      </c>
      <c r="F33" s="70">
        <v>1509.1679999999997</v>
      </c>
      <c r="G33" s="114">
        <v>0</v>
      </c>
      <c r="H33" s="15">
        <f t="shared" si="0"/>
        <v>0</v>
      </c>
      <c r="I33" s="65">
        <f t="shared" si="1"/>
        <v>0</v>
      </c>
      <c r="J33" s="7"/>
    </row>
    <row r="34" spans="2:10" s="9" customFormat="1" ht="15.6" customHeight="1">
      <c r="B34" s="196"/>
      <c r="C34" s="13" t="s">
        <v>244</v>
      </c>
      <c r="D34" s="14" t="s">
        <v>257</v>
      </c>
      <c r="E34" s="15">
        <v>0.48199999999999998</v>
      </c>
      <c r="F34" s="70">
        <v>1509.1679999999997</v>
      </c>
      <c r="G34" s="114">
        <v>0</v>
      </c>
      <c r="H34" s="15">
        <f t="shared" si="0"/>
        <v>0</v>
      </c>
      <c r="I34" s="65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288" t="s">
        <v>9</v>
      </c>
      <c r="G35" s="55" t="s">
        <v>126</v>
      </c>
      <c r="H35" s="54" t="s">
        <v>127</v>
      </c>
      <c r="I35" s="12" t="s">
        <v>128</v>
      </c>
      <c r="J35" s="7"/>
    </row>
    <row r="36" spans="2:10" s="9" customFormat="1" ht="15.6" customHeight="1">
      <c r="B36" s="192" t="s">
        <v>383</v>
      </c>
      <c r="C36" s="13" t="s">
        <v>18</v>
      </c>
      <c r="D36" s="14" t="s">
        <v>258</v>
      </c>
      <c r="E36" s="15">
        <v>0.14599999999999999</v>
      </c>
      <c r="F36" s="286">
        <v>465.51999999999992</v>
      </c>
      <c r="G36" s="114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s="9" customFormat="1" ht="15.6" customHeight="1">
      <c r="B37" s="192"/>
      <c r="C37" s="13" t="s">
        <v>19</v>
      </c>
      <c r="D37" s="14" t="s">
        <v>20</v>
      </c>
      <c r="E37" s="15">
        <v>7.0999999999999994E-2</v>
      </c>
      <c r="F37" s="286">
        <v>219.87999999999994</v>
      </c>
      <c r="G37" s="114">
        <v>0</v>
      </c>
      <c r="H37" s="15">
        <f t="shared" si="2"/>
        <v>0</v>
      </c>
      <c r="I37" s="65">
        <f t="shared" si="3"/>
        <v>0</v>
      </c>
      <c r="J37" s="7"/>
    </row>
    <row r="38" spans="2:10" s="9" customFormat="1" ht="15.6" customHeight="1">
      <c r="B38" s="192"/>
      <c r="C38" s="13" t="s">
        <v>21</v>
      </c>
      <c r="D38" s="14" t="s">
        <v>22</v>
      </c>
      <c r="E38" s="15">
        <v>9.6000000000000002E-2</v>
      </c>
      <c r="F38" s="286">
        <v>293.66399999999999</v>
      </c>
      <c r="G38" s="114">
        <v>0</v>
      </c>
      <c r="H38" s="15">
        <f t="shared" si="2"/>
        <v>0</v>
      </c>
      <c r="I38" s="65">
        <f t="shared" si="3"/>
        <v>0</v>
      </c>
      <c r="J38" s="7"/>
    </row>
    <row r="39" spans="2:10" s="9" customFormat="1" ht="15.6" customHeight="1">
      <c r="B39" s="192"/>
      <c r="C39" s="13" t="s">
        <v>23</v>
      </c>
      <c r="D39" s="14" t="s">
        <v>24</v>
      </c>
      <c r="E39" s="15">
        <v>1.9E-2</v>
      </c>
      <c r="F39" s="286">
        <v>58.695999999999984</v>
      </c>
      <c r="G39" s="114">
        <v>0</v>
      </c>
      <c r="H39" s="15">
        <f t="shared" si="2"/>
        <v>0</v>
      </c>
      <c r="I39" s="65">
        <f t="shared" si="3"/>
        <v>0</v>
      </c>
      <c r="J39" s="7"/>
    </row>
    <row r="40" spans="2:10" s="9" customFormat="1" ht="15.6" customHeight="1">
      <c r="B40" s="192"/>
      <c r="C40" s="13" t="s">
        <v>25</v>
      </c>
      <c r="D40" s="14" t="s">
        <v>26</v>
      </c>
      <c r="E40" s="15">
        <v>1.9E-2</v>
      </c>
      <c r="F40" s="286">
        <v>58.695999999999984</v>
      </c>
      <c r="G40" s="114">
        <v>0</v>
      </c>
      <c r="H40" s="15">
        <f t="shared" si="2"/>
        <v>0</v>
      </c>
      <c r="I40" s="65">
        <f t="shared" si="3"/>
        <v>0</v>
      </c>
      <c r="J40" s="7"/>
    </row>
    <row r="41" spans="2:10" s="9" customFormat="1" ht="15.6" customHeight="1">
      <c r="B41" s="192"/>
      <c r="C41" s="13" t="s">
        <v>289</v>
      </c>
      <c r="D41" s="14" t="s">
        <v>353</v>
      </c>
      <c r="E41" s="15">
        <v>0.10199999999999999</v>
      </c>
      <c r="F41" s="286">
        <v>325.86399999999998</v>
      </c>
      <c r="G41" s="114">
        <v>0</v>
      </c>
      <c r="H41" s="15">
        <f t="shared" si="2"/>
        <v>0</v>
      </c>
      <c r="I41" s="65">
        <f t="shared" si="3"/>
        <v>0</v>
      </c>
      <c r="J41" s="7"/>
    </row>
    <row r="42" spans="2:10" s="9" customFormat="1" ht="15.6" customHeight="1">
      <c r="B42" s="192"/>
      <c r="C42" s="13" t="s">
        <v>348</v>
      </c>
      <c r="D42" s="14" t="s">
        <v>354</v>
      </c>
      <c r="E42" s="15">
        <v>0.36</v>
      </c>
      <c r="F42" s="286">
        <v>1145.9519999999998</v>
      </c>
      <c r="G42" s="114">
        <v>0</v>
      </c>
      <c r="H42" s="15">
        <f t="shared" si="2"/>
        <v>0</v>
      </c>
      <c r="I42" s="65">
        <f t="shared" si="3"/>
        <v>0</v>
      </c>
      <c r="J42" s="7"/>
    </row>
    <row r="43" spans="2:10" s="9" customFormat="1" ht="15.6" customHeight="1">
      <c r="B43" s="192"/>
      <c r="C43" s="13" t="s">
        <v>290</v>
      </c>
      <c r="D43" s="14" t="s">
        <v>355</v>
      </c>
      <c r="E43" s="15">
        <v>0.10199999999999999</v>
      </c>
      <c r="F43" s="286">
        <v>325.86399999999998</v>
      </c>
      <c r="G43" s="114">
        <v>0</v>
      </c>
      <c r="H43" s="15">
        <f t="shared" si="2"/>
        <v>0</v>
      </c>
      <c r="I43" s="65">
        <f t="shared" si="3"/>
        <v>0</v>
      </c>
      <c r="J43" s="7"/>
    </row>
    <row r="44" spans="2:10" s="9" customFormat="1" ht="15.6" customHeight="1">
      <c r="B44" s="196"/>
      <c r="C44" s="13" t="s">
        <v>291</v>
      </c>
      <c r="D44" s="14" t="s">
        <v>356</v>
      </c>
      <c r="E44" s="15">
        <v>0.1</v>
      </c>
      <c r="F44" s="286">
        <v>317.95199999999994</v>
      </c>
      <c r="G44" s="114">
        <v>0</v>
      </c>
      <c r="H44" s="15">
        <f t="shared" si="2"/>
        <v>0</v>
      </c>
      <c r="I44" s="65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288" t="s">
        <v>9</v>
      </c>
      <c r="G45" s="55" t="s">
        <v>126</v>
      </c>
      <c r="H45" s="54" t="s">
        <v>127</v>
      </c>
      <c r="I45" s="12" t="s">
        <v>128</v>
      </c>
      <c r="J45" s="7"/>
    </row>
    <row r="46" spans="2:10" s="9" customFormat="1" ht="15.6" customHeight="1">
      <c r="B46" s="197" t="s">
        <v>27</v>
      </c>
      <c r="C46" s="13" t="s">
        <v>28</v>
      </c>
      <c r="D46" s="14" t="s">
        <v>283</v>
      </c>
      <c r="E46" s="15">
        <v>6.2E-2</v>
      </c>
      <c r="F46" s="286">
        <v>190.99199999999996</v>
      </c>
      <c r="G46" s="114">
        <v>0</v>
      </c>
      <c r="H46" s="15">
        <f>SUM(E46*G46)</f>
        <v>0</v>
      </c>
      <c r="I46" s="65">
        <f>SUM(F46*G46)</f>
        <v>0</v>
      </c>
      <c r="J46" s="7"/>
    </row>
    <row r="47" spans="2:10" s="9" customFormat="1" ht="15.6" customHeight="1">
      <c r="B47" s="198"/>
      <c r="C47" s="13" t="s">
        <v>29</v>
      </c>
      <c r="D47" s="14" t="s">
        <v>284</v>
      </c>
      <c r="E47" s="15">
        <v>0.129</v>
      </c>
      <c r="F47" s="286">
        <v>399.09600000000006</v>
      </c>
      <c r="G47" s="114">
        <v>0</v>
      </c>
      <c r="H47" s="15">
        <f>SUM(E47*G47)</f>
        <v>0</v>
      </c>
      <c r="I47" s="65">
        <f>SUM(F47*G47)</f>
        <v>0</v>
      </c>
      <c r="J47" s="7"/>
    </row>
    <row r="48" spans="2:10" s="9" customFormat="1" ht="15.6" customHeight="1">
      <c r="B48" s="198"/>
      <c r="C48" s="13" t="s">
        <v>30</v>
      </c>
      <c r="D48" s="14" t="s">
        <v>31</v>
      </c>
      <c r="E48" s="15">
        <v>0.13300000000000001</v>
      </c>
      <c r="F48" s="286">
        <v>412.89600000000007</v>
      </c>
      <c r="G48" s="114">
        <v>0</v>
      </c>
      <c r="H48" s="15">
        <f>SUM(E48*G48)</f>
        <v>0</v>
      </c>
      <c r="I48" s="65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288" t="s">
        <v>9</v>
      </c>
      <c r="G49" s="55" t="s">
        <v>126</v>
      </c>
      <c r="H49" s="54" t="s">
        <v>127</v>
      </c>
      <c r="I49" s="12" t="s">
        <v>128</v>
      </c>
      <c r="J49" s="7"/>
    </row>
    <row r="50" spans="2:10" s="9" customFormat="1" ht="15.6" customHeight="1">
      <c r="B50" s="191" t="s">
        <v>32</v>
      </c>
      <c r="C50" s="13" t="s">
        <v>33</v>
      </c>
      <c r="D50" s="14" t="s">
        <v>34</v>
      </c>
      <c r="E50" s="15">
        <v>7.1999999999999995E-2</v>
      </c>
      <c r="F50" s="286">
        <v>221.352</v>
      </c>
      <c r="G50" s="114">
        <v>0</v>
      </c>
      <c r="H50" s="15">
        <f t="shared" ref="H50:H74" si="4">SUM(E50*G50)</f>
        <v>0</v>
      </c>
      <c r="I50" s="65">
        <f t="shared" ref="I50:I74" si="5">SUM(F50*G50)</f>
        <v>0</v>
      </c>
      <c r="J50" s="7"/>
    </row>
    <row r="51" spans="2:10" s="9" customFormat="1" ht="15.6" customHeight="1">
      <c r="B51" s="192"/>
      <c r="C51" s="13" t="s">
        <v>35</v>
      </c>
      <c r="D51" s="14" t="s">
        <v>36</v>
      </c>
      <c r="E51" s="15">
        <v>7.1999999999999995E-2</v>
      </c>
      <c r="F51" s="286">
        <v>221.352</v>
      </c>
      <c r="G51" s="114">
        <v>0</v>
      </c>
      <c r="H51" s="15">
        <f t="shared" si="4"/>
        <v>0</v>
      </c>
      <c r="I51" s="65">
        <f t="shared" si="5"/>
        <v>0</v>
      </c>
      <c r="J51" s="7"/>
    </row>
    <row r="52" spans="2:10" s="9" customFormat="1" ht="15.6" customHeight="1">
      <c r="B52" s="192"/>
      <c r="C52" s="13" t="s">
        <v>37</v>
      </c>
      <c r="D52" s="14" t="s">
        <v>38</v>
      </c>
      <c r="E52" s="15">
        <v>6.9000000000000006E-2</v>
      </c>
      <c r="F52" s="286">
        <v>213.624</v>
      </c>
      <c r="G52" s="114">
        <v>0</v>
      </c>
      <c r="H52" s="15">
        <f t="shared" si="4"/>
        <v>0</v>
      </c>
      <c r="I52" s="65">
        <f t="shared" si="5"/>
        <v>0</v>
      </c>
      <c r="J52" s="7"/>
    </row>
    <row r="53" spans="2:10" s="9" customFormat="1" ht="15.6" customHeight="1">
      <c r="B53" s="192"/>
      <c r="C53" s="13" t="s">
        <v>39</v>
      </c>
      <c r="D53" s="14" t="s">
        <v>40</v>
      </c>
      <c r="E53" s="15">
        <v>7.3999999999999996E-2</v>
      </c>
      <c r="F53" s="286">
        <v>227.42399999999998</v>
      </c>
      <c r="G53" s="114">
        <v>0</v>
      </c>
      <c r="H53" s="15">
        <f t="shared" si="4"/>
        <v>0</v>
      </c>
      <c r="I53" s="65">
        <f t="shared" si="5"/>
        <v>0</v>
      </c>
      <c r="J53" s="7"/>
    </row>
    <row r="54" spans="2:10" s="9" customFormat="1" ht="15.6" customHeight="1">
      <c r="B54" s="192"/>
      <c r="C54" s="13" t="s">
        <v>41</v>
      </c>
      <c r="D54" s="14" t="s">
        <v>42</v>
      </c>
      <c r="E54" s="15">
        <v>5.1999999999999998E-2</v>
      </c>
      <c r="F54" s="286">
        <v>159.34399999999997</v>
      </c>
      <c r="G54" s="114">
        <v>0</v>
      </c>
      <c r="H54" s="15">
        <f t="shared" si="4"/>
        <v>0</v>
      </c>
      <c r="I54" s="65">
        <f t="shared" si="5"/>
        <v>0</v>
      </c>
      <c r="J54" s="7"/>
    </row>
    <row r="55" spans="2:10" s="9" customFormat="1" ht="15.6" customHeight="1">
      <c r="B55" s="192"/>
      <c r="C55" s="13" t="s">
        <v>43</v>
      </c>
      <c r="D55" s="14" t="s">
        <v>285</v>
      </c>
      <c r="E55" s="15">
        <v>0.122</v>
      </c>
      <c r="F55" s="286">
        <v>379.03999999999991</v>
      </c>
      <c r="G55" s="114">
        <v>0</v>
      </c>
      <c r="H55" s="15">
        <f t="shared" si="4"/>
        <v>0</v>
      </c>
      <c r="I55" s="65">
        <f t="shared" si="5"/>
        <v>0</v>
      </c>
      <c r="J55" s="7"/>
    </row>
    <row r="56" spans="2:10" s="9" customFormat="1" ht="15.6" customHeight="1">
      <c r="B56" s="192"/>
      <c r="C56" s="13" t="s">
        <v>44</v>
      </c>
      <c r="D56" s="14" t="s">
        <v>45</v>
      </c>
      <c r="E56" s="15">
        <v>0.122</v>
      </c>
      <c r="F56" s="286">
        <v>379.03999999999991</v>
      </c>
      <c r="G56" s="114">
        <v>0</v>
      </c>
      <c r="H56" s="15">
        <f t="shared" si="4"/>
        <v>0</v>
      </c>
      <c r="I56" s="65">
        <f t="shared" si="5"/>
        <v>0</v>
      </c>
      <c r="J56" s="7"/>
    </row>
    <row r="57" spans="2:10" s="9" customFormat="1" ht="15.6" customHeight="1">
      <c r="B57" s="192"/>
      <c r="C57" s="13" t="s">
        <v>46</v>
      </c>
      <c r="D57" s="14" t="s">
        <v>47</v>
      </c>
      <c r="E57" s="15">
        <v>6.2E-2</v>
      </c>
      <c r="F57" s="286">
        <v>192.27999999999997</v>
      </c>
      <c r="G57" s="114">
        <v>0</v>
      </c>
      <c r="H57" s="15">
        <f t="shared" si="4"/>
        <v>0</v>
      </c>
      <c r="I57" s="65">
        <f t="shared" si="5"/>
        <v>0</v>
      </c>
      <c r="J57" s="7"/>
    </row>
    <row r="58" spans="2:10" s="9" customFormat="1" ht="15.6" customHeight="1">
      <c r="B58" s="192"/>
      <c r="C58" s="13" t="s">
        <v>48</v>
      </c>
      <c r="D58" s="14" t="s">
        <v>286</v>
      </c>
      <c r="E58" s="15">
        <v>9.8000000000000004E-2</v>
      </c>
      <c r="F58" s="286">
        <v>302.49600000000004</v>
      </c>
      <c r="G58" s="114">
        <v>0</v>
      </c>
      <c r="H58" s="15">
        <f t="shared" si="4"/>
        <v>0</v>
      </c>
      <c r="I58" s="65">
        <f t="shared" si="5"/>
        <v>0</v>
      </c>
      <c r="J58" s="7"/>
    </row>
    <row r="59" spans="2:10" s="9" customFormat="1" ht="15.6" customHeight="1">
      <c r="B59" s="192"/>
      <c r="C59" s="13" t="s">
        <v>49</v>
      </c>
      <c r="D59" s="14" t="s">
        <v>50</v>
      </c>
      <c r="E59" s="15">
        <v>0.107</v>
      </c>
      <c r="F59" s="286">
        <v>329.91199999999992</v>
      </c>
      <c r="G59" s="114">
        <v>0</v>
      </c>
      <c r="H59" s="15">
        <f t="shared" si="4"/>
        <v>0</v>
      </c>
      <c r="I59" s="65">
        <f t="shared" si="5"/>
        <v>0</v>
      </c>
      <c r="J59" s="7"/>
    </row>
    <row r="60" spans="2:10" s="9" customFormat="1" ht="15.6" customHeight="1">
      <c r="B60" s="192"/>
      <c r="C60" s="13" t="s">
        <v>51</v>
      </c>
      <c r="D60" s="14" t="s">
        <v>52</v>
      </c>
      <c r="E60" s="15">
        <v>0.106</v>
      </c>
      <c r="F60" s="286">
        <v>323.83999999999997</v>
      </c>
      <c r="G60" s="114">
        <v>0</v>
      </c>
      <c r="H60" s="15">
        <f t="shared" si="4"/>
        <v>0</v>
      </c>
      <c r="I60" s="65">
        <f t="shared" si="5"/>
        <v>0</v>
      </c>
      <c r="J60" s="7"/>
    </row>
    <row r="61" spans="2:10" s="9" customFormat="1" ht="15.6" customHeight="1">
      <c r="B61" s="192"/>
      <c r="C61" s="13" t="s">
        <v>53</v>
      </c>
      <c r="D61" s="14" t="s">
        <v>54</v>
      </c>
      <c r="E61" s="15">
        <v>0.13600000000000001</v>
      </c>
      <c r="F61" s="286">
        <v>417.49599999999998</v>
      </c>
      <c r="G61" s="114">
        <v>0</v>
      </c>
      <c r="H61" s="15">
        <f t="shared" si="4"/>
        <v>0</v>
      </c>
      <c r="I61" s="65">
        <f t="shared" si="5"/>
        <v>0</v>
      </c>
      <c r="J61" s="7"/>
    </row>
    <row r="62" spans="2:10" s="9" customFormat="1" ht="15.6" customHeight="1">
      <c r="B62" s="192"/>
      <c r="C62" s="13" t="s">
        <v>55</v>
      </c>
      <c r="D62" s="14" t="s">
        <v>56</v>
      </c>
      <c r="E62" s="15">
        <v>0.13300000000000001</v>
      </c>
      <c r="F62" s="286">
        <v>410.50399999999979</v>
      </c>
      <c r="G62" s="114">
        <v>0</v>
      </c>
      <c r="H62" s="15">
        <f t="shared" si="4"/>
        <v>0</v>
      </c>
      <c r="I62" s="65">
        <f t="shared" si="5"/>
        <v>0</v>
      </c>
      <c r="J62" s="7"/>
    </row>
    <row r="63" spans="2:10" s="9" customFormat="1" ht="15.6" customHeight="1">
      <c r="B63" s="192"/>
      <c r="C63" s="13" t="s">
        <v>57</v>
      </c>
      <c r="D63" s="14" t="s">
        <v>58</v>
      </c>
      <c r="E63" s="15">
        <v>0.06</v>
      </c>
      <c r="F63" s="286">
        <v>185.47199999999992</v>
      </c>
      <c r="G63" s="114">
        <v>0</v>
      </c>
      <c r="H63" s="15">
        <f t="shared" si="4"/>
        <v>0</v>
      </c>
      <c r="I63" s="65">
        <f t="shared" si="5"/>
        <v>0</v>
      </c>
      <c r="J63" s="7"/>
    </row>
    <row r="64" spans="2:10" s="9" customFormat="1" ht="15.6" customHeight="1">
      <c r="B64" s="192"/>
      <c r="C64" s="13" t="s">
        <v>59</v>
      </c>
      <c r="D64" s="14" t="s">
        <v>60</v>
      </c>
      <c r="E64" s="15">
        <v>9.2999999999999999E-2</v>
      </c>
      <c r="F64" s="286">
        <v>287.40799999999996</v>
      </c>
      <c r="G64" s="114">
        <v>0</v>
      </c>
      <c r="H64" s="15">
        <f t="shared" si="4"/>
        <v>0</v>
      </c>
      <c r="I64" s="65">
        <f t="shared" si="5"/>
        <v>0</v>
      </c>
      <c r="J64" s="7"/>
    </row>
    <row r="65" spans="2:10" s="9" customFormat="1" ht="15.6" customHeight="1">
      <c r="B65" s="192"/>
      <c r="C65" s="13" t="s">
        <v>61</v>
      </c>
      <c r="D65" s="14" t="s">
        <v>123</v>
      </c>
      <c r="E65" s="15">
        <v>0.12</v>
      </c>
      <c r="F65" s="286">
        <v>370.94399999999985</v>
      </c>
      <c r="G65" s="114">
        <v>0</v>
      </c>
      <c r="H65" s="15">
        <f t="shared" si="4"/>
        <v>0</v>
      </c>
      <c r="I65" s="65">
        <f t="shared" si="5"/>
        <v>0</v>
      </c>
      <c r="J65" s="7"/>
    </row>
    <row r="66" spans="2:10" s="9" customFormat="1" ht="15.6" customHeight="1">
      <c r="B66" s="192"/>
      <c r="C66" s="13" t="s">
        <v>62</v>
      </c>
      <c r="D66" s="14" t="s">
        <v>124</v>
      </c>
      <c r="E66" s="15">
        <v>0.127</v>
      </c>
      <c r="F66" s="286">
        <v>392.65599999999989</v>
      </c>
      <c r="G66" s="114">
        <v>0</v>
      </c>
      <c r="H66" s="15">
        <f t="shared" si="4"/>
        <v>0</v>
      </c>
      <c r="I66" s="65">
        <f t="shared" si="5"/>
        <v>0</v>
      </c>
      <c r="J66" s="7"/>
    </row>
    <row r="67" spans="2:10" s="9" customFormat="1" ht="15.6" customHeight="1">
      <c r="B67" s="192"/>
      <c r="C67" s="13" t="s">
        <v>63</v>
      </c>
      <c r="D67" s="14" t="s">
        <v>125</v>
      </c>
      <c r="E67" s="15">
        <v>0.12</v>
      </c>
      <c r="F67" s="286">
        <v>370.75999999999988</v>
      </c>
      <c r="G67" s="114">
        <v>0</v>
      </c>
      <c r="H67" s="15">
        <f t="shared" si="4"/>
        <v>0</v>
      </c>
      <c r="I67" s="65">
        <f t="shared" si="5"/>
        <v>0</v>
      </c>
      <c r="J67" s="7"/>
    </row>
    <row r="68" spans="2:10" s="9" customFormat="1" ht="15.6" customHeight="1">
      <c r="B68" s="192"/>
      <c r="C68" s="122" t="s">
        <v>64</v>
      </c>
      <c r="D68" s="121" t="s">
        <v>65</v>
      </c>
      <c r="E68" s="120">
        <v>0.08</v>
      </c>
      <c r="F68" s="286">
        <v>247.29600000000002</v>
      </c>
      <c r="G68" s="114">
        <v>0</v>
      </c>
      <c r="H68" s="15">
        <f t="shared" si="4"/>
        <v>0</v>
      </c>
      <c r="I68" s="65">
        <f t="shared" si="5"/>
        <v>0</v>
      </c>
      <c r="J68" s="7"/>
    </row>
    <row r="69" spans="2:10" s="9" customFormat="1" ht="15.6" customHeight="1">
      <c r="B69" s="192"/>
      <c r="C69" s="13" t="s">
        <v>66</v>
      </c>
      <c r="D69" s="14" t="s">
        <v>67</v>
      </c>
      <c r="E69" s="15">
        <v>0.30299999999999999</v>
      </c>
      <c r="F69" s="286">
        <v>936.5599999999996</v>
      </c>
      <c r="G69" s="114">
        <v>0</v>
      </c>
      <c r="H69" s="15">
        <f t="shared" si="4"/>
        <v>0</v>
      </c>
      <c r="I69" s="65">
        <f t="shared" si="5"/>
        <v>0</v>
      </c>
      <c r="J69" s="7"/>
    </row>
    <row r="70" spans="2:10" s="9" customFormat="1" ht="15.6" customHeight="1">
      <c r="B70" s="192"/>
      <c r="C70" s="13" t="s">
        <v>245</v>
      </c>
      <c r="D70" s="14" t="s">
        <v>259</v>
      </c>
      <c r="E70" s="15">
        <v>0.25</v>
      </c>
      <c r="F70" s="286">
        <v>772.8</v>
      </c>
      <c r="G70" s="114">
        <v>0</v>
      </c>
      <c r="H70" s="15">
        <f t="shared" si="4"/>
        <v>0</v>
      </c>
      <c r="I70" s="65">
        <f t="shared" si="5"/>
        <v>0</v>
      </c>
      <c r="J70" s="7"/>
    </row>
    <row r="71" spans="2:10" s="9" customFormat="1" ht="15.6" customHeight="1">
      <c r="B71" s="192"/>
      <c r="C71" s="13" t="s">
        <v>322</v>
      </c>
      <c r="D71" s="14" t="s">
        <v>323</v>
      </c>
      <c r="E71" s="15">
        <v>0.14699999999999999</v>
      </c>
      <c r="F71" s="286">
        <v>454.48296296296297</v>
      </c>
      <c r="G71" s="114">
        <v>0</v>
      </c>
      <c r="H71" s="15">
        <f t="shared" si="4"/>
        <v>0</v>
      </c>
      <c r="I71" s="65">
        <f t="shared" si="5"/>
        <v>0</v>
      </c>
      <c r="J71" s="7"/>
    </row>
    <row r="72" spans="2:10" s="9" customFormat="1" ht="15.6" customHeight="1">
      <c r="B72" s="192"/>
      <c r="C72" s="13" t="s">
        <v>340</v>
      </c>
      <c r="D72" s="14" t="s">
        <v>341</v>
      </c>
      <c r="E72" s="15">
        <v>0.154</v>
      </c>
      <c r="F72" s="286">
        <v>476.01142857142855</v>
      </c>
      <c r="G72" s="114">
        <v>0</v>
      </c>
      <c r="H72" s="15">
        <f t="shared" si="4"/>
        <v>0</v>
      </c>
      <c r="I72" s="65">
        <f t="shared" si="5"/>
        <v>0</v>
      </c>
      <c r="J72" s="7"/>
    </row>
    <row r="73" spans="2:10" s="9" customFormat="1" ht="15.6" customHeight="1">
      <c r="B73" s="192"/>
      <c r="C73" s="13" t="s">
        <v>351</v>
      </c>
      <c r="D73" s="14" t="s">
        <v>350</v>
      </c>
      <c r="E73" s="15">
        <v>0.33400000000000002</v>
      </c>
      <c r="F73" s="286">
        <v>1032.424</v>
      </c>
      <c r="G73" s="114">
        <v>0</v>
      </c>
      <c r="H73" s="15">
        <f t="shared" si="4"/>
        <v>0</v>
      </c>
      <c r="I73" s="65">
        <f t="shared" si="5"/>
        <v>0</v>
      </c>
      <c r="J73" s="7"/>
    </row>
    <row r="74" spans="2:10" s="9" customFormat="1" ht="15.6" customHeight="1">
      <c r="B74" s="196"/>
      <c r="C74" s="13" t="s">
        <v>380</v>
      </c>
      <c r="D74" s="14" t="s">
        <v>373</v>
      </c>
      <c r="E74" s="15">
        <v>0.14000000000000001</v>
      </c>
      <c r="F74" s="286">
        <v>432.76387096774192</v>
      </c>
      <c r="G74" s="114">
        <v>0</v>
      </c>
      <c r="H74" s="15">
        <f t="shared" si="4"/>
        <v>0</v>
      </c>
      <c r="I74" s="65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0" t="s">
        <v>8</v>
      </c>
      <c r="E75" s="53" t="s">
        <v>0</v>
      </c>
      <c r="F75" s="288" t="s">
        <v>9</v>
      </c>
      <c r="G75" s="55" t="s">
        <v>126</v>
      </c>
      <c r="H75" s="54" t="s">
        <v>127</v>
      </c>
      <c r="I75" s="12" t="s">
        <v>128</v>
      </c>
      <c r="J75" s="7"/>
    </row>
    <row r="76" spans="2:10" s="9" customFormat="1" ht="15.6" customHeight="1">
      <c r="B76" s="191" t="s">
        <v>342</v>
      </c>
      <c r="C76" s="13" t="s">
        <v>68</v>
      </c>
      <c r="D76" s="14" t="s">
        <v>69</v>
      </c>
      <c r="E76" s="15">
        <v>0.122</v>
      </c>
      <c r="F76" s="289">
        <v>379.03999999999991</v>
      </c>
      <c r="G76" s="114">
        <v>0</v>
      </c>
      <c r="H76" s="15">
        <f t="shared" ref="H76:H82" si="6">SUM(E76*G76)</f>
        <v>0</v>
      </c>
      <c r="I76" s="65">
        <f t="shared" ref="I76:I82" si="7">SUM(F76*G76)</f>
        <v>0</v>
      </c>
      <c r="J76" s="7"/>
    </row>
    <row r="77" spans="2:10" s="9" customFormat="1" ht="15.6" customHeight="1">
      <c r="B77" s="192"/>
      <c r="C77" s="13" t="s">
        <v>70</v>
      </c>
      <c r="D77" s="14" t="s">
        <v>71</v>
      </c>
      <c r="E77" s="15">
        <v>0.16700000000000001</v>
      </c>
      <c r="F77" s="286">
        <v>515.93599999999992</v>
      </c>
      <c r="G77" s="114">
        <v>0</v>
      </c>
      <c r="H77" s="15">
        <f t="shared" si="6"/>
        <v>0</v>
      </c>
      <c r="I77" s="65">
        <f t="shared" si="7"/>
        <v>0</v>
      </c>
      <c r="J77" s="7"/>
    </row>
    <row r="78" spans="2:10" s="9" customFormat="1" ht="15.6" customHeight="1">
      <c r="B78" s="192"/>
      <c r="C78" s="117">
        <v>463</v>
      </c>
      <c r="D78" s="116" t="s">
        <v>72</v>
      </c>
      <c r="E78" s="115">
        <v>0.114</v>
      </c>
      <c r="F78" s="286">
        <v>352.3599999999999</v>
      </c>
      <c r="G78" s="114">
        <v>0</v>
      </c>
      <c r="H78" s="15">
        <f t="shared" si="6"/>
        <v>0</v>
      </c>
      <c r="I78" s="65">
        <f t="shared" si="7"/>
        <v>0</v>
      </c>
      <c r="J78" s="7"/>
    </row>
    <row r="79" spans="2:10" s="9" customFormat="1" ht="15.6" customHeight="1">
      <c r="B79" s="192"/>
      <c r="C79" s="117">
        <v>464</v>
      </c>
      <c r="D79" s="116" t="s">
        <v>73</v>
      </c>
      <c r="E79" s="115">
        <v>0.115</v>
      </c>
      <c r="F79" s="286">
        <v>355.30399999999992</v>
      </c>
      <c r="G79" s="114">
        <v>0</v>
      </c>
      <c r="H79" s="15">
        <f t="shared" si="6"/>
        <v>0</v>
      </c>
      <c r="I79" s="65">
        <f t="shared" si="7"/>
        <v>0</v>
      </c>
      <c r="J79" s="7"/>
    </row>
    <row r="80" spans="2:10" s="9" customFormat="1" ht="15.6" customHeight="1">
      <c r="B80" s="192"/>
      <c r="C80" s="117">
        <v>470</v>
      </c>
      <c r="D80" s="116" t="s">
        <v>74</v>
      </c>
      <c r="E80" s="115">
        <v>0.122</v>
      </c>
      <c r="F80" s="286">
        <v>377.01599999999991</v>
      </c>
      <c r="G80" s="114">
        <v>0</v>
      </c>
      <c r="H80" s="15">
        <f t="shared" si="6"/>
        <v>0</v>
      </c>
      <c r="I80" s="65">
        <f t="shared" si="7"/>
        <v>0</v>
      </c>
      <c r="J80" s="7"/>
    </row>
    <row r="81" spans="2:10" s="9" customFormat="1" ht="15.6" customHeight="1">
      <c r="B81" s="192"/>
      <c r="C81" s="117">
        <v>471</v>
      </c>
      <c r="D81" s="116" t="s">
        <v>75</v>
      </c>
      <c r="E81" s="115">
        <v>0.122</v>
      </c>
      <c r="F81" s="286">
        <v>377.01599999999991</v>
      </c>
      <c r="G81" s="114">
        <v>0</v>
      </c>
      <c r="H81" s="15">
        <f t="shared" si="6"/>
        <v>0</v>
      </c>
      <c r="I81" s="65">
        <f t="shared" si="7"/>
        <v>0</v>
      </c>
      <c r="J81" s="7"/>
    </row>
    <row r="82" spans="2:10" s="9" customFormat="1" ht="15.6" customHeight="1">
      <c r="B82" s="196"/>
      <c r="C82" s="117">
        <v>520</v>
      </c>
      <c r="D82" s="14" t="s">
        <v>260</v>
      </c>
      <c r="E82" s="115">
        <v>2.1000000000000001E-2</v>
      </c>
      <c r="F82" s="286">
        <v>64.767999999999986</v>
      </c>
      <c r="G82" s="114">
        <v>0</v>
      </c>
      <c r="H82" s="15">
        <f t="shared" si="6"/>
        <v>0</v>
      </c>
      <c r="I82" s="65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0" t="s">
        <v>8</v>
      </c>
      <c r="E83" s="53" t="s">
        <v>0</v>
      </c>
      <c r="F83" s="288" t="s">
        <v>9</v>
      </c>
      <c r="G83" s="55" t="s">
        <v>126</v>
      </c>
      <c r="H83" s="54" t="s">
        <v>127</v>
      </c>
      <c r="I83" s="12" t="s">
        <v>128</v>
      </c>
      <c r="J83" s="7"/>
    </row>
    <row r="84" spans="2:10" s="9" customFormat="1" ht="15.6" customHeight="1">
      <c r="B84" s="191" t="s">
        <v>76</v>
      </c>
      <c r="C84" s="13" t="s">
        <v>77</v>
      </c>
      <c r="D84" s="14" t="s">
        <v>78</v>
      </c>
      <c r="E84" s="15">
        <v>7.9000000000000001E-2</v>
      </c>
      <c r="F84" s="289">
        <v>245.27199999999993</v>
      </c>
      <c r="G84" s="114">
        <v>0</v>
      </c>
      <c r="H84" s="15">
        <f t="shared" ref="H84:H95" si="8">SUM(E84*G84)</f>
        <v>0</v>
      </c>
      <c r="I84" s="65">
        <f t="shared" ref="I84:I95" si="9">SUM(F84*G84)</f>
        <v>0</v>
      </c>
      <c r="J84" s="7"/>
    </row>
    <row r="85" spans="2:10" s="9" customFormat="1" ht="15.6" customHeight="1">
      <c r="B85" s="192"/>
      <c r="C85" s="13" t="s">
        <v>79</v>
      </c>
      <c r="D85" s="14" t="s">
        <v>80</v>
      </c>
      <c r="E85" s="15">
        <v>0.08</v>
      </c>
      <c r="F85" s="286">
        <v>247.47999999999996</v>
      </c>
      <c r="G85" s="114">
        <v>0</v>
      </c>
      <c r="H85" s="15">
        <f t="shared" si="8"/>
        <v>0</v>
      </c>
      <c r="I85" s="65">
        <f t="shared" si="9"/>
        <v>0</v>
      </c>
      <c r="J85" s="7"/>
    </row>
    <row r="86" spans="2:10" s="9" customFormat="1" ht="15.6" customHeight="1">
      <c r="B86" s="192"/>
      <c r="C86" s="13" t="s">
        <v>81</v>
      </c>
      <c r="D86" s="14" t="s">
        <v>82</v>
      </c>
      <c r="E86" s="15">
        <v>0.06</v>
      </c>
      <c r="F86" s="286">
        <v>186.024</v>
      </c>
      <c r="G86" s="114">
        <v>0</v>
      </c>
      <c r="H86" s="15">
        <f t="shared" si="8"/>
        <v>0</v>
      </c>
      <c r="I86" s="65">
        <f t="shared" si="9"/>
        <v>0</v>
      </c>
      <c r="J86" s="7"/>
    </row>
    <row r="87" spans="2:10" s="9" customFormat="1" ht="15.6" customHeight="1">
      <c r="B87" s="192"/>
      <c r="C87" s="13" t="s">
        <v>83</v>
      </c>
      <c r="D87" s="14" t="s">
        <v>84</v>
      </c>
      <c r="E87" s="15">
        <v>0.06</v>
      </c>
      <c r="F87" s="286">
        <v>186.024</v>
      </c>
      <c r="G87" s="114">
        <v>0</v>
      </c>
      <c r="H87" s="15">
        <f t="shared" si="8"/>
        <v>0</v>
      </c>
      <c r="I87" s="65">
        <f t="shared" si="9"/>
        <v>0</v>
      </c>
      <c r="J87" s="7"/>
    </row>
    <row r="88" spans="2:10" s="9" customFormat="1" ht="15.6" customHeight="1">
      <c r="B88" s="192"/>
      <c r="C88" s="13" t="s">
        <v>85</v>
      </c>
      <c r="D88" s="14" t="s">
        <v>86</v>
      </c>
      <c r="E88" s="15">
        <v>0.06</v>
      </c>
      <c r="F88" s="286">
        <v>186.024</v>
      </c>
      <c r="G88" s="114">
        <v>0</v>
      </c>
      <c r="H88" s="15">
        <f t="shared" si="8"/>
        <v>0</v>
      </c>
      <c r="I88" s="65">
        <f t="shared" si="9"/>
        <v>0</v>
      </c>
      <c r="J88" s="7"/>
    </row>
    <row r="89" spans="2:10" s="9" customFormat="1" ht="15.6" customHeight="1">
      <c r="B89" s="192"/>
      <c r="C89" s="13" t="s">
        <v>87</v>
      </c>
      <c r="D89" s="14" t="s">
        <v>88</v>
      </c>
      <c r="E89" s="15">
        <v>0.06</v>
      </c>
      <c r="F89" s="286">
        <v>186.024</v>
      </c>
      <c r="G89" s="114">
        <v>0</v>
      </c>
      <c r="H89" s="15">
        <f t="shared" si="8"/>
        <v>0</v>
      </c>
      <c r="I89" s="65">
        <f t="shared" si="9"/>
        <v>0</v>
      </c>
      <c r="J89" s="7"/>
    </row>
    <row r="90" spans="2:10" s="9" customFormat="1" ht="15.6" customHeight="1">
      <c r="B90" s="192"/>
      <c r="C90" s="13" t="s">
        <v>89</v>
      </c>
      <c r="D90" s="14" t="s">
        <v>90</v>
      </c>
      <c r="E90" s="15">
        <v>0.129</v>
      </c>
      <c r="F90" s="286">
        <v>398.91199999999986</v>
      </c>
      <c r="G90" s="114">
        <v>0</v>
      </c>
      <c r="H90" s="15">
        <f t="shared" si="8"/>
        <v>0</v>
      </c>
      <c r="I90" s="65">
        <f t="shared" si="9"/>
        <v>0</v>
      </c>
      <c r="J90" s="7"/>
    </row>
    <row r="91" spans="2:10" s="9" customFormat="1" ht="15.6" customHeight="1">
      <c r="B91" s="192"/>
      <c r="C91" s="13" t="s">
        <v>91</v>
      </c>
      <c r="D91" s="14" t="s">
        <v>92</v>
      </c>
      <c r="E91" s="15">
        <v>0.13300000000000001</v>
      </c>
      <c r="F91" s="286">
        <v>412.89600000000007</v>
      </c>
      <c r="G91" s="114">
        <v>0</v>
      </c>
      <c r="H91" s="15">
        <f t="shared" si="8"/>
        <v>0</v>
      </c>
      <c r="I91" s="65">
        <f t="shared" si="9"/>
        <v>0</v>
      </c>
      <c r="J91" s="7"/>
    </row>
    <row r="92" spans="2:10" s="9" customFormat="1" ht="15.6" customHeight="1">
      <c r="B92" s="192"/>
      <c r="C92" s="13" t="s">
        <v>93</v>
      </c>
      <c r="D92" s="14" t="s">
        <v>94</v>
      </c>
      <c r="E92" s="15">
        <v>0.09</v>
      </c>
      <c r="F92" s="286">
        <v>274.89599999999996</v>
      </c>
      <c r="G92" s="114">
        <v>0</v>
      </c>
      <c r="H92" s="15">
        <f t="shared" si="8"/>
        <v>0</v>
      </c>
      <c r="I92" s="65">
        <f t="shared" si="9"/>
        <v>0</v>
      </c>
      <c r="J92" s="7"/>
    </row>
    <row r="93" spans="2:10" s="9" customFormat="1" ht="15.6" customHeight="1">
      <c r="B93" s="192"/>
      <c r="C93" s="13" t="s">
        <v>95</v>
      </c>
      <c r="D93" s="14" t="s">
        <v>96</v>
      </c>
      <c r="E93" s="15">
        <v>0.08</v>
      </c>
      <c r="F93" s="286">
        <v>244.53599999999989</v>
      </c>
      <c r="G93" s="114">
        <v>0</v>
      </c>
      <c r="H93" s="15">
        <f t="shared" si="8"/>
        <v>0</v>
      </c>
      <c r="I93" s="65">
        <f t="shared" si="9"/>
        <v>0</v>
      </c>
      <c r="J93" s="7"/>
    </row>
    <row r="94" spans="2:10" s="9" customFormat="1" ht="15.6" customHeight="1">
      <c r="B94" s="192"/>
      <c r="C94" s="13" t="s">
        <v>97</v>
      </c>
      <c r="D94" s="14" t="s">
        <v>98</v>
      </c>
      <c r="E94" s="15">
        <v>6.4000000000000001E-2</v>
      </c>
      <c r="F94" s="286">
        <v>196.51199999999997</v>
      </c>
      <c r="G94" s="114">
        <v>0</v>
      </c>
      <c r="H94" s="15">
        <f t="shared" si="8"/>
        <v>0</v>
      </c>
      <c r="I94" s="65">
        <f t="shared" si="9"/>
        <v>0</v>
      </c>
      <c r="J94" s="7"/>
    </row>
    <row r="95" spans="2:10" s="9" customFormat="1" ht="15.6" customHeight="1">
      <c r="B95" s="196"/>
      <c r="C95" s="13" t="s">
        <v>343</v>
      </c>
      <c r="D95" s="14" t="s">
        <v>357</v>
      </c>
      <c r="E95" s="15">
        <v>8.3000000000000004E-2</v>
      </c>
      <c r="F95" s="286">
        <v>256.68571428571425</v>
      </c>
      <c r="G95" s="114">
        <v>0</v>
      </c>
      <c r="H95" s="15">
        <f t="shared" si="8"/>
        <v>0</v>
      </c>
      <c r="I95" s="65">
        <f t="shared" si="9"/>
        <v>0</v>
      </c>
      <c r="J95" s="7"/>
    </row>
    <row r="96" spans="2:10" s="9" customFormat="1" ht="15.6" customHeight="1" thickBot="1">
      <c r="B96" s="10" t="s">
        <v>6</v>
      </c>
      <c r="C96" s="10" t="s">
        <v>7</v>
      </c>
      <c r="D96" s="20" t="s">
        <v>8</v>
      </c>
      <c r="E96" s="11" t="s">
        <v>0</v>
      </c>
      <c r="F96" s="288" t="s">
        <v>9</v>
      </c>
      <c r="G96" s="55" t="s">
        <v>126</v>
      </c>
      <c r="H96" s="54" t="s">
        <v>127</v>
      </c>
      <c r="I96" s="12" t="s">
        <v>128</v>
      </c>
      <c r="J96" s="7"/>
    </row>
    <row r="97" spans="2:10" s="9" customFormat="1" ht="15.6" customHeight="1">
      <c r="B97" s="191" t="s">
        <v>327</v>
      </c>
      <c r="C97" s="119" t="s">
        <v>265</v>
      </c>
      <c r="D97" s="118" t="s">
        <v>296</v>
      </c>
      <c r="E97" s="15">
        <v>0.14499999999999999</v>
      </c>
      <c r="F97" s="289">
        <v>448.22399999999971</v>
      </c>
      <c r="G97" s="114">
        <v>0</v>
      </c>
      <c r="H97" s="15">
        <f t="shared" ref="H97:H102" si="10">SUM(E97*G97)</f>
        <v>0</v>
      </c>
      <c r="I97" s="65">
        <f t="shared" ref="I97:I102" si="11">SUM(F97*G97)</f>
        <v>0</v>
      </c>
      <c r="J97" s="7"/>
    </row>
    <row r="98" spans="2:10" s="9" customFormat="1" ht="15.6" customHeight="1">
      <c r="B98" s="192"/>
      <c r="C98" s="119" t="s">
        <v>267</v>
      </c>
      <c r="D98" s="118" t="s">
        <v>314</v>
      </c>
      <c r="E98" s="15">
        <v>7.2999999999999995E-2</v>
      </c>
      <c r="F98" s="286">
        <v>225.58399999999986</v>
      </c>
      <c r="G98" s="114">
        <v>0</v>
      </c>
      <c r="H98" s="15">
        <f t="shared" si="10"/>
        <v>0</v>
      </c>
      <c r="I98" s="65">
        <f t="shared" si="11"/>
        <v>0</v>
      </c>
      <c r="J98" s="7"/>
    </row>
    <row r="99" spans="2:10" s="9" customFormat="1" ht="15.6" customHeight="1">
      <c r="B99" s="192"/>
      <c r="C99" s="119" t="s">
        <v>268</v>
      </c>
      <c r="D99" s="118" t="s">
        <v>299</v>
      </c>
      <c r="E99" s="15">
        <v>8.6999999999999994E-2</v>
      </c>
      <c r="F99" s="286">
        <v>268.82399999999984</v>
      </c>
      <c r="G99" s="114">
        <v>0</v>
      </c>
      <c r="H99" s="15">
        <f t="shared" si="10"/>
        <v>0</v>
      </c>
      <c r="I99" s="65">
        <f t="shared" si="11"/>
        <v>0</v>
      </c>
      <c r="J99" s="7"/>
    </row>
    <row r="100" spans="2:10" s="9" customFormat="1" ht="15.6" customHeight="1">
      <c r="B100" s="192"/>
      <c r="C100" s="119" t="s">
        <v>269</v>
      </c>
      <c r="D100" s="118" t="s">
        <v>302</v>
      </c>
      <c r="E100" s="15">
        <v>7.2999999999999995E-2</v>
      </c>
      <c r="F100" s="286">
        <v>225.58399999999986</v>
      </c>
      <c r="G100" s="114">
        <v>0</v>
      </c>
      <c r="H100" s="15">
        <f t="shared" si="10"/>
        <v>0</v>
      </c>
      <c r="I100" s="65">
        <f t="shared" si="11"/>
        <v>0</v>
      </c>
      <c r="J100" s="7"/>
    </row>
    <row r="101" spans="2:10" s="9" customFormat="1" ht="15.6" customHeight="1">
      <c r="B101" s="192"/>
      <c r="C101" s="13" t="s">
        <v>324</v>
      </c>
      <c r="D101" s="14" t="s">
        <v>99</v>
      </c>
      <c r="E101" s="15">
        <v>6.4000000000000001E-2</v>
      </c>
      <c r="F101" s="286">
        <v>197.79555555555558</v>
      </c>
      <c r="G101" s="114">
        <v>0</v>
      </c>
      <c r="H101" s="15">
        <f t="shared" si="10"/>
        <v>0</v>
      </c>
      <c r="I101" s="65">
        <f t="shared" si="11"/>
        <v>0</v>
      </c>
      <c r="J101" s="7"/>
    </row>
    <row r="102" spans="2:10" s="9" customFormat="1" ht="15.6" customHeight="1">
      <c r="B102" s="196"/>
      <c r="C102" s="13" t="s">
        <v>325</v>
      </c>
      <c r="D102" s="14" t="s">
        <v>326</v>
      </c>
      <c r="E102" s="15">
        <v>0.21</v>
      </c>
      <c r="F102" s="286">
        <v>649.14962962962966</v>
      </c>
      <c r="G102" s="114">
        <v>0</v>
      </c>
      <c r="H102" s="15">
        <f t="shared" si="10"/>
        <v>0</v>
      </c>
      <c r="I102" s="65">
        <f t="shared" si="11"/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288" t="s">
        <v>9</v>
      </c>
      <c r="G103" s="55" t="s">
        <v>126</v>
      </c>
      <c r="H103" s="54" t="s">
        <v>127</v>
      </c>
      <c r="I103" s="12" t="s">
        <v>128</v>
      </c>
      <c r="J103" s="7"/>
    </row>
    <row r="104" spans="2:10" s="9" customFormat="1" ht="15.6" customHeight="1">
      <c r="B104" s="191" t="s">
        <v>288</v>
      </c>
      <c r="C104" s="119" t="s">
        <v>261</v>
      </c>
      <c r="D104" s="118" t="s">
        <v>292</v>
      </c>
      <c r="E104" s="15">
        <v>0.64600000000000002</v>
      </c>
      <c r="F104" s="285">
        <v>1995.4799999999989</v>
      </c>
      <c r="G104" s="114">
        <v>0</v>
      </c>
      <c r="H104" s="15">
        <f>SUM(E104*G104)</f>
        <v>0</v>
      </c>
      <c r="I104" s="65">
        <f>SUM(F104*G104)</f>
        <v>0</v>
      </c>
      <c r="J104" s="7"/>
    </row>
    <row r="105" spans="2:10" s="9" customFormat="1" ht="15.6" customHeight="1">
      <c r="B105" s="192"/>
      <c r="C105" s="119" t="s">
        <v>262</v>
      </c>
      <c r="D105" s="118" t="s">
        <v>293</v>
      </c>
      <c r="E105" s="15">
        <v>0.107</v>
      </c>
      <c r="F105" s="286">
        <v>331.19999999999976</v>
      </c>
      <c r="G105" s="114">
        <v>0</v>
      </c>
      <c r="H105" s="15">
        <f>SUM(E105*G105)</f>
        <v>0</v>
      </c>
      <c r="I105" s="65">
        <f>SUM(F105*G105)</f>
        <v>0</v>
      </c>
      <c r="J105" s="7"/>
    </row>
    <row r="106" spans="2:10" s="9" customFormat="1" ht="15.6" customHeight="1">
      <c r="B106" s="192"/>
      <c r="C106" s="119" t="s">
        <v>263</v>
      </c>
      <c r="D106" s="118" t="s">
        <v>294</v>
      </c>
      <c r="E106" s="15">
        <v>0.17899999999999999</v>
      </c>
      <c r="F106" s="286">
        <v>551.99999999999977</v>
      </c>
      <c r="G106" s="114">
        <v>0</v>
      </c>
      <c r="H106" s="15">
        <f>SUM(E106*G106)</f>
        <v>0</v>
      </c>
      <c r="I106" s="65">
        <f>SUM(F106*G106)</f>
        <v>0</v>
      </c>
      <c r="J106" s="7"/>
    </row>
    <row r="107" spans="2:10" s="9" customFormat="1" ht="15.6" customHeight="1">
      <c r="B107" s="192"/>
      <c r="C107" s="119" t="s">
        <v>264</v>
      </c>
      <c r="D107" s="118" t="s">
        <v>295</v>
      </c>
      <c r="E107" s="15">
        <v>0.17899999999999999</v>
      </c>
      <c r="F107" s="286">
        <v>551.99999999999977</v>
      </c>
      <c r="G107" s="114">
        <v>0</v>
      </c>
      <c r="H107" s="15">
        <f>SUM(E107*G107)</f>
        <v>0</v>
      </c>
      <c r="I107" s="65">
        <f>SUM(F107*G107)</f>
        <v>0</v>
      </c>
      <c r="J107" s="7"/>
    </row>
    <row r="108" spans="2:10" s="9" customFormat="1" ht="15.6" customHeight="1">
      <c r="B108" s="192"/>
      <c r="C108" s="119" t="s">
        <v>266</v>
      </c>
      <c r="D108" s="118" t="s">
        <v>313</v>
      </c>
      <c r="E108" s="15">
        <v>0.2</v>
      </c>
      <c r="F108" s="286">
        <v>618.23999999999955</v>
      </c>
      <c r="G108" s="114">
        <v>0</v>
      </c>
      <c r="H108" s="15">
        <f>SUM(E108*G108)</f>
        <v>0</v>
      </c>
      <c r="I108" s="65">
        <f>SUM(F108*G108)</f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288" t="s">
        <v>9</v>
      </c>
      <c r="G109" s="55" t="s">
        <v>126</v>
      </c>
      <c r="H109" s="54" t="s">
        <v>127</v>
      </c>
      <c r="I109" s="12" t="s">
        <v>128</v>
      </c>
      <c r="J109" s="7"/>
    </row>
    <row r="110" spans="2:10" s="9" customFormat="1" ht="15.6" customHeight="1">
      <c r="B110" s="192" t="s">
        <v>100</v>
      </c>
      <c r="C110" s="13" t="s">
        <v>101</v>
      </c>
      <c r="D110" s="14" t="s">
        <v>102</v>
      </c>
      <c r="E110" s="15">
        <v>1.4E-2</v>
      </c>
      <c r="F110" s="286">
        <v>43.423999999999985</v>
      </c>
      <c r="G110" s="114">
        <v>0</v>
      </c>
      <c r="H110" s="15">
        <f t="shared" ref="H110:H124" si="12">SUM(E110*G110)</f>
        <v>0</v>
      </c>
      <c r="I110" s="65">
        <f t="shared" ref="I110:I124" si="13">SUM(F110*G110)</f>
        <v>0</v>
      </c>
      <c r="J110" s="7"/>
    </row>
    <row r="111" spans="2:10" s="9" customFormat="1" ht="15.6" customHeight="1">
      <c r="B111" s="192"/>
      <c r="C111" s="13" t="s">
        <v>103</v>
      </c>
      <c r="D111" s="14" t="s">
        <v>104</v>
      </c>
      <c r="E111" s="15">
        <v>3.1E-2</v>
      </c>
      <c r="F111" s="286">
        <v>95.864000000000004</v>
      </c>
      <c r="G111" s="114">
        <v>0</v>
      </c>
      <c r="H111" s="15">
        <f t="shared" si="12"/>
        <v>0</v>
      </c>
      <c r="I111" s="65">
        <f t="shared" si="13"/>
        <v>0</v>
      </c>
      <c r="J111" s="7"/>
    </row>
    <row r="112" spans="2:10" s="9" customFormat="1" ht="15.6" customHeight="1">
      <c r="B112" s="192"/>
      <c r="C112" s="13" t="s">
        <v>105</v>
      </c>
      <c r="D112" s="14" t="s">
        <v>106</v>
      </c>
      <c r="E112" s="15">
        <v>0.08</v>
      </c>
      <c r="F112" s="286">
        <v>247.47999999999996</v>
      </c>
      <c r="G112" s="114">
        <v>0</v>
      </c>
      <c r="H112" s="15">
        <f t="shared" si="12"/>
        <v>0</v>
      </c>
      <c r="I112" s="65">
        <f t="shared" si="13"/>
        <v>0</v>
      </c>
      <c r="J112" s="7"/>
    </row>
    <row r="113" spans="2:10" s="9" customFormat="1" ht="15.6" customHeight="1">
      <c r="B113" s="192"/>
      <c r="C113" s="13" t="s">
        <v>107</v>
      </c>
      <c r="D113" s="14" t="s">
        <v>108</v>
      </c>
      <c r="E113" s="15">
        <v>2.9000000000000001E-2</v>
      </c>
      <c r="F113" s="286">
        <v>89.608000000000018</v>
      </c>
      <c r="G113" s="114">
        <v>0</v>
      </c>
      <c r="H113" s="15">
        <f t="shared" si="12"/>
        <v>0</v>
      </c>
      <c r="I113" s="65">
        <f t="shared" si="13"/>
        <v>0</v>
      </c>
      <c r="J113" s="7"/>
    </row>
    <row r="114" spans="2:10" s="9" customFormat="1" ht="15.6" customHeight="1">
      <c r="B114" s="192"/>
      <c r="C114" s="13" t="s">
        <v>109</v>
      </c>
      <c r="D114" s="14" t="s">
        <v>110</v>
      </c>
      <c r="E114" s="15">
        <v>0.06</v>
      </c>
      <c r="F114" s="286">
        <v>186.024</v>
      </c>
      <c r="G114" s="114">
        <v>0</v>
      </c>
      <c r="H114" s="15">
        <f t="shared" si="12"/>
        <v>0</v>
      </c>
      <c r="I114" s="65">
        <f t="shared" si="13"/>
        <v>0</v>
      </c>
      <c r="J114" s="7"/>
    </row>
    <row r="115" spans="2:10" s="9" customFormat="1" ht="15.6" customHeight="1">
      <c r="B115" s="192"/>
      <c r="C115" s="13" t="s">
        <v>111</v>
      </c>
      <c r="D115" s="14" t="s">
        <v>112</v>
      </c>
      <c r="E115" s="15">
        <v>9.2999999999999999E-2</v>
      </c>
      <c r="F115" s="286">
        <v>288.69599999999991</v>
      </c>
      <c r="G115" s="114">
        <v>0</v>
      </c>
      <c r="H115" s="15">
        <f t="shared" si="12"/>
        <v>0</v>
      </c>
      <c r="I115" s="65">
        <f t="shared" si="13"/>
        <v>0</v>
      </c>
      <c r="J115" s="7"/>
    </row>
    <row r="116" spans="2:10" s="9" customFormat="1" ht="15.6" customHeight="1">
      <c r="B116" s="192"/>
      <c r="C116" s="13" t="s">
        <v>113</v>
      </c>
      <c r="D116" s="14" t="s">
        <v>114</v>
      </c>
      <c r="E116" s="15">
        <v>0.17699999999999999</v>
      </c>
      <c r="F116" s="286">
        <v>550.52800000000002</v>
      </c>
      <c r="G116" s="114">
        <v>0</v>
      </c>
      <c r="H116" s="15">
        <f t="shared" si="12"/>
        <v>0</v>
      </c>
      <c r="I116" s="65">
        <f t="shared" si="13"/>
        <v>0</v>
      </c>
      <c r="J116" s="7"/>
    </row>
    <row r="117" spans="2:10" s="9" customFormat="1" ht="15.6" customHeight="1">
      <c r="B117" s="192"/>
      <c r="C117" s="13" t="s">
        <v>115</v>
      </c>
      <c r="D117" s="14" t="s">
        <v>116</v>
      </c>
      <c r="E117" s="15">
        <v>0.17699999999999999</v>
      </c>
      <c r="F117" s="286">
        <v>550.52800000000002</v>
      </c>
      <c r="G117" s="114">
        <v>0</v>
      </c>
      <c r="H117" s="15">
        <f t="shared" si="12"/>
        <v>0</v>
      </c>
      <c r="I117" s="65">
        <f t="shared" si="13"/>
        <v>0</v>
      </c>
      <c r="J117" s="7"/>
    </row>
    <row r="118" spans="2:10" s="9" customFormat="1" ht="15.6" customHeight="1">
      <c r="B118" s="192"/>
      <c r="C118" s="13" t="s">
        <v>117</v>
      </c>
      <c r="D118" s="14" t="s">
        <v>118</v>
      </c>
      <c r="E118" s="15">
        <v>2.7E-2</v>
      </c>
      <c r="F118" s="286">
        <v>83.351999999999975</v>
      </c>
      <c r="G118" s="114">
        <v>0</v>
      </c>
      <c r="H118" s="15">
        <f t="shared" si="12"/>
        <v>0</v>
      </c>
      <c r="I118" s="65">
        <f t="shared" si="13"/>
        <v>0</v>
      </c>
      <c r="J118" s="7"/>
    </row>
    <row r="119" spans="2:10" s="9" customFormat="1" ht="15.6" customHeight="1">
      <c r="B119" s="192"/>
      <c r="C119" s="13" t="s">
        <v>119</v>
      </c>
      <c r="D119" s="14" t="s">
        <v>120</v>
      </c>
      <c r="E119" s="15">
        <v>9.9000000000000005E-2</v>
      </c>
      <c r="F119" s="286">
        <v>306.17599999999999</v>
      </c>
      <c r="G119" s="114">
        <v>0</v>
      </c>
      <c r="H119" s="15">
        <f t="shared" si="12"/>
        <v>0</v>
      </c>
      <c r="I119" s="65">
        <f t="shared" si="13"/>
        <v>0</v>
      </c>
      <c r="J119" s="7"/>
    </row>
    <row r="120" spans="2:10" s="9" customFormat="1" ht="15.6" customHeight="1">
      <c r="B120" s="192"/>
      <c r="C120" s="13" t="s">
        <v>135</v>
      </c>
      <c r="D120" s="14" t="s">
        <v>136</v>
      </c>
      <c r="E120" s="15">
        <v>1.7000000000000001E-2</v>
      </c>
      <c r="F120" s="286">
        <v>52.623999999999988</v>
      </c>
      <c r="G120" s="114">
        <v>0</v>
      </c>
      <c r="H120" s="15">
        <f t="shared" si="12"/>
        <v>0</v>
      </c>
      <c r="I120" s="65">
        <f t="shared" si="13"/>
        <v>0</v>
      </c>
      <c r="J120" s="7"/>
    </row>
    <row r="121" spans="2:10" s="9" customFormat="1" ht="15.6" customHeight="1">
      <c r="B121" s="192"/>
      <c r="C121" s="117">
        <v>521</v>
      </c>
      <c r="D121" s="14" t="s">
        <v>270</v>
      </c>
      <c r="E121" s="115">
        <v>7.0999999999999994E-2</v>
      </c>
      <c r="F121" s="286">
        <v>219.32799999999995</v>
      </c>
      <c r="G121" s="114">
        <v>0</v>
      </c>
      <c r="H121" s="15">
        <f t="shared" si="12"/>
        <v>0</v>
      </c>
      <c r="I121" s="65">
        <f t="shared" si="13"/>
        <v>0</v>
      </c>
      <c r="J121" s="7"/>
    </row>
    <row r="122" spans="2:10" s="9" customFormat="1" ht="15.6" customHeight="1">
      <c r="B122" s="192"/>
      <c r="C122" s="117">
        <v>522</v>
      </c>
      <c r="D122" s="14" t="s">
        <v>271</v>
      </c>
      <c r="E122" s="115">
        <v>7.0999999999999994E-2</v>
      </c>
      <c r="F122" s="286">
        <v>219.32799999999995</v>
      </c>
      <c r="G122" s="114">
        <v>0</v>
      </c>
      <c r="H122" s="15">
        <f t="shared" si="12"/>
        <v>0</v>
      </c>
      <c r="I122" s="65">
        <f t="shared" si="13"/>
        <v>0</v>
      </c>
      <c r="J122" s="7"/>
    </row>
    <row r="123" spans="2:10" s="9" customFormat="1" ht="15.6" customHeight="1">
      <c r="B123" s="192"/>
      <c r="C123" s="117">
        <v>523</v>
      </c>
      <c r="D123" s="14" t="s">
        <v>272</v>
      </c>
      <c r="E123" s="115">
        <v>6.2E-2</v>
      </c>
      <c r="F123" s="286">
        <v>191.54400000000001</v>
      </c>
      <c r="G123" s="114">
        <v>0</v>
      </c>
      <c r="H123" s="15">
        <f t="shared" si="12"/>
        <v>0</v>
      </c>
      <c r="I123" s="65">
        <f t="shared" si="13"/>
        <v>0</v>
      </c>
      <c r="J123" s="7"/>
    </row>
    <row r="124" spans="2:10" s="9" customFormat="1" ht="15.6" customHeight="1">
      <c r="B124" s="196"/>
      <c r="C124" s="117">
        <v>524</v>
      </c>
      <c r="D124" s="116" t="s">
        <v>273</v>
      </c>
      <c r="E124" s="115">
        <v>0.121</v>
      </c>
      <c r="F124" s="286">
        <v>373.88799999999986</v>
      </c>
      <c r="G124" s="114">
        <v>0</v>
      </c>
      <c r="H124" s="15">
        <f t="shared" si="12"/>
        <v>0</v>
      </c>
      <c r="I124" s="65">
        <f t="shared" si="13"/>
        <v>0</v>
      </c>
      <c r="J124" s="7"/>
    </row>
    <row r="125" spans="2:10" s="9" customFormat="1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288" t="s">
        <v>9</v>
      </c>
      <c r="G125" s="55" t="s">
        <v>126</v>
      </c>
      <c r="H125" s="54" t="s">
        <v>127</v>
      </c>
      <c r="I125" s="12" t="s">
        <v>128</v>
      </c>
      <c r="J125" s="7"/>
    </row>
    <row r="126" spans="2:10" s="9" customFormat="1" ht="15.6" customHeight="1">
      <c r="B126" s="198" t="s">
        <v>382</v>
      </c>
      <c r="C126" s="13" t="s">
        <v>121</v>
      </c>
      <c r="D126" s="14" t="s">
        <v>122</v>
      </c>
      <c r="E126" s="15">
        <v>0.13300000000000001</v>
      </c>
      <c r="F126" s="286">
        <v>410.50399999999979</v>
      </c>
      <c r="G126" s="114">
        <v>0</v>
      </c>
      <c r="H126" s="15">
        <f>SUM(E126*G126)</f>
        <v>0</v>
      </c>
      <c r="I126" s="65">
        <f>SUM(F126*G126)</f>
        <v>0</v>
      </c>
      <c r="J126" s="7"/>
    </row>
    <row r="127" spans="2:10" s="9" customFormat="1" ht="15.6" customHeight="1">
      <c r="B127" s="198"/>
      <c r="C127" s="13" t="s">
        <v>328</v>
      </c>
      <c r="D127" s="14" t="s">
        <v>329</v>
      </c>
      <c r="E127" s="15">
        <v>7.1999999999999995E-2</v>
      </c>
      <c r="F127" s="286">
        <v>222.63703703703703</v>
      </c>
      <c r="G127" s="114">
        <v>0</v>
      </c>
      <c r="H127" s="15">
        <f>SUM(E127*G127)</f>
        <v>0</v>
      </c>
      <c r="I127" s="65">
        <f>SUM(F127*G127)</f>
        <v>0</v>
      </c>
      <c r="J127" s="7"/>
    </row>
    <row r="128" spans="2:10" s="9" customFormat="1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288" t="s">
        <v>9</v>
      </c>
      <c r="G128" s="55" t="s">
        <v>126</v>
      </c>
      <c r="H128" s="54" t="s">
        <v>127</v>
      </c>
      <c r="I128" s="12" t="s">
        <v>128</v>
      </c>
      <c r="J128" s="7"/>
    </row>
    <row r="129" spans="2:10" s="9" customFormat="1" ht="15.6" customHeight="1">
      <c r="B129" s="191" t="s">
        <v>330</v>
      </c>
      <c r="C129" s="13" t="s">
        <v>303</v>
      </c>
      <c r="D129" s="14" t="s">
        <v>308</v>
      </c>
      <c r="E129" s="15">
        <v>0.34100000000000003</v>
      </c>
      <c r="F129" s="286">
        <v>1054.139259259259</v>
      </c>
      <c r="G129" s="114">
        <v>0</v>
      </c>
      <c r="H129" s="15">
        <f>SUM(E129*G129)</f>
        <v>0</v>
      </c>
      <c r="I129" s="65">
        <f>SUM(F129*G129)</f>
        <v>0</v>
      </c>
      <c r="J129" s="7"/>
    </row>
    <row r="130" spans="2:10" s="9" customFormat="1" ht="15.6" customHeight="1">
      <c r="B130" s="192"/>
      <c r="C130" s="13" t="s">
        <v>304</v>
      </c>
      <c r="D130" s="14" t="s">
        <v>309</v>
      </c>
      <c r="E130" s="15">
        <v>9.4E-2</v>
      </c>
      <c r="F130" s="285">
        <v>290.53599999999994</v>
      </c>
      <c r="G130" s="114">
        <v>0</v>
      </c>
      <c r="H130" s="15">
        <f>SUM(E130*G130)</f>
        <v>0</v>
      </c>
      <c r="I130" s="65">
        <f>SUM(F130*G130)</f>
        <v>0</v>
      </c>
      <c r="J130" s="7"/>
    </row>
    <row r="131" spans="2:10" s="9" customFormat="1" ht="15.6" customHeight="1">
      <c r="B131" s="192"/>
      <c r="C131" s="13" t="s">
        <v>305</v>
      </c>
      <c r="D131" s="14" t="s">
        <v>310</v>
      </c>
      <c r="E131" s="15">
        <v>8.8999999999999996E-2</v>
      </c>
      <c r="F131" s="286">
        <v>275.08</v>
      </c>
      <c r="G131" s="114">
        <v>0</v>
      </c>
      <c r="H131" s="15">
        <f>SUM(E131*G131)</f>
        <v>0</v>
      </c>
      <c r="I131" s="65">
        <f>SUM(F131*G131)</f>
        <v>0</v>
      </c>
      <c r="J131" s="7"/>
    </row>
    <row r="132" spans="2:10" s="9" customFormat="1" ht="15.6" customHeight="1">
      <c r="B132" s="192"/>
      <c r="C132" s="13" t="s">
        <v>306</v>
      </c>
      <c r="D132" s="14" t="s">
        <v>311</v>
      </c>
      <c r="E132" s="15">
        <v>9.4E-2</v>
      </c>
      <c r="F132" s="286">
        <v>290.53599999999994</v>
      </c>
      <c r="G132" s="114">
        <v>0</v>
      </c>
      <c r="H132" s="15">
        <f>SUM(E132*G132)</f>
        <v>0</v>
      </c>
      <c r="I132" s="65">
        <f>SUM(F132*G132)</f>
        <v>0</v>
      </c>
      <c r="J132" s="7"/>
    </row>
    <row r="133" spans="2:10" s="9" customFormat="1" ht="15.6" customHeight="1">
      <c r="B133" s="192"/>
      <c r="C133" s="13" t="s">
        <v>307</v>
      </c>
      <c r="D133" s="14" t="s">
        <v>312</v>
      </c>
      <c r="E133" s="15">
        <v>0.10299999999999999</v>
      </c>
      <c r="F133" s="286">
        <v>318.31999999999994</v>
      </c>
      <c r="G133" s="114">
        <v>0</v>
      </c>
      <c r="H133" s="15">
        <f>SUM(E133*G133)</f>
        <v>0</v>
      </c>
      <c r="I133" s="65">
        <f>SUM(F133*G133)</f>
        <v>0</v>
      </c>
      <c r="J133" s="7"/>
    </row>
    <row r="134" spans="2:10" ht="15.6" customHeight="1">
      <c r="B134" s="273"/>
      <c r="C134" s="274"/>
      <c r="D134" s="274"/>
      <c r="E134" s="274"/>
      <c r="F134" s="274"/>
      <c r="G134" s="274"/>
      <c r="H134" s="274"/>
      <c r="I134" s="275"/>
      <c r="J134" s="7"/>
    </row>
    <row r="135" spans="2:10" ht="15.6" customHeight="1">
      <c r="B135" s="221" t="s">
        <v>189</v>
      </c>
      <c r="C135" s="221"/>
      <c r="D135" s="221"/>
      <c r="E135" s="221"/>
      <c r="F135" s="221"/>
      <c r="G135" s="221"/>
      <c r="H135" s="221"/>
      <c r="I135" s="221"/>
      <c r="J135" s="7"/>
    </row>
    <row r="136" spans="2:10" ht="15.6" customHeight="1">
      <c r="B136" s="221" t="s">
        <v>198</v>
      </c>
      <c r="C136" s="221"/>
      <c r="D136" s="221"/>
      <c r="E136" s="221"/>
      <c r="F136" s="221"/>
      <c r="G136" s="221"/>
      <c r="H136" s="221"/>
      <c r="I136" s="221"/>
      <c r="J136" s="7"/>
    </row>
    <row r="137" spans="2:10" s="9" customFormat="1" ht="15.6" customHeight="1">
      <c r="B137" s="10" t="s">
        <v>6</v>
      </c>
      <c r="C137" s="10" t="s">
        <v>7</v>
      </c>
      <c r="D137" s="20" t="s">
        <v>199</v>
      </c>
      <c r="E137" s="16"/>
      <c r="F137" s="56" t="s">
        <v>9</v>
      </c>
      <c r="G137" s="12" t="s">
        <v>126</v>
      </c>
      <c r="H137" s="12"/>
      <c r="I137" s="12" t="s">
        <v>128</v>
      </c>
      <c r="J137" s="7"/>
    </row>
    <row r="138" spans="2:10" s="9" customFormat="1" ht="15.6" customHeight="1">
      <c r="B138" s="271" t="s">
        <v>377</v>
      </c>
      <c r="C138" s="18">
        <v>1001</v>
      </c>
      <c r="D138" s="19" t="s">
        <v>138</v>
      </c>
      <c r="E138" s="16"/>
      <c r="F138" s="75">
        <v>16.130223325062033</v>
      </c>
      <c r="G138" s="62">
        <v>0</v>
      </c>
      <c r="H138" s="12"/>
      <c r="I138" s="83">
        <f>SUM(F138*G138)</f>
        <v>0</v>
      </c>
      <c r="J138" s="7"/>
    </row>
    <row r="139" spans="2:10" s="9" customFormat="1" ht="18" customHeight="1">
      <c r="B139" s="271"/>
      <c r="C139" s="18">
        <v>1008</v>
      </c>
      <c r="D139" s="19" t="s">
        <v>381</v>
      </c>
      <c r="E139" s="16"/>
      <c r="F139" s="75">
        <v>19.442977667493793</v>
      </c>
      <c r="G139" s="62">
        <v>0</v>
      </c>
      <c r="H139" s="12"/>
      <c r="I139" s="83">
        <f>SUM(F139*G139)</f>
        <v>0</v>
      </c>
    </row>
    <row r="140" spans="2:10" s="9" customFormat="1" ht="18" customHeight="1">
      <c r="B140" s="272"/>
      <c r="C140" s="84">
        <v>1148</v>
      </c>
      <c r="D140" s="85" t="s">
        <v>315</v>
      </c>
      <c r="E140" s="16"/>
      <c r="F140" s="75">
        <v>1.656377171215881</v>
      </c>
      <c r="G140" s="62">
        <v>0</v>
      </c>
      <c r="H140" s="12"/>
      <c r="I140" s="83">
        <f>SUM(F140*G140)</f>
        <v>0</v>
      </c>
    </row>
    <row r="141" spans="2:10" s="9" customFormat="1" ht="15.6" customHeight="1">
      <c r="B141" s="10" t="s">
        <v>6</v>
      </c>
      <c r="C141" s="10" t="s">
        <v>7</v>
      </c>
      <c r="D141" s="20" t="s">
        <v>199</v>
      </c>
      <c r="E141" s="16"/>
      <c r="F141" s="56" t="s">
        <v>9</v>
      </c>
      <c r="G141" s="55" t="s">
        <v>126</v>
      </c>
      <c r="H141" s="12"/>
      <c r="I141" s="12" t="s">
        <v>128</v>
      </c>
    </row>
    <row r="142" spans="2:10" s="9" customFormat="1" ht="15.6" customHeight="1">
      <c r="B142" s="211" t="s">
        <v>139</v>
      </c>
      <c r="C142" s="18">
        <v>1100</v>
      </c>
      <c r="D142" s="19" t="s">
        <v>140</v>
      </c>
      <c r="E142" s="16"/>
      <c r="F142" s="75">
        <v>10.471861042183622</v>
      </c>
      <c r="G142" s="62">
        <v>0</v>
      </c>
      <c r="H142" s="12"/>
      <c r="I142" s="83">
        <f>SUM(F142*G142)</f>
        <v>0</v>
      </c>
    </row>
    <row r="143" spans="2:10" s="9" customFormat="1" ht="15.6" customHeight="1">
      <c r="B143" s="212"/>
      <c r="C143" s="18">
        <v>1106</v>
      </c>
      <c r="D143" s="19" t="s">
        <v>141</v>
      </c>
      <c r="E143" s="16"/>
      <c r="F143" s="75">
        <v>3.3238709677419358</v>
      </c>
      <c r="G143" s="62">
        <v>0</v>
      </c>
      <c r="H143" s="12"/>
      <c r="I143" s="83">
        <f>SUM(F143*G143)</f>
        <v>0</v>
      </c>
    </row>
    <row r="144" spans="2:10" s="9" customFormat="1" ht="15.6" customHeight="1">
      <c r="B144" s="212"/>
      <c r="C144" s="18">
        <v>1139</v>
      </c>
      <c r="D144" s="86" t="s">
        <v>274</v>
      </c>
      <c r="E144" s="16"/>
      <c r="F144" s="76">
        <v>1.7786600496277916</v>
      </c>
      <c r="G144" s="62">
        <v>0</v>
      </c>
      <c r="H144" s="12"/>
      <c r="I144" s="83">
        <f>SUM(F144*G144)</f>
        <v>0</v>
      </c>
    </row>
    <row r="145" spans="2:9" s="9" customFormat="1" ht="15.6" customHeight="1">
      <c r="B145" s="212"/>
      <c r="C145" s="18">
        <v>1147</v>
      </c>
      <c r="D145" s="87" t="s">
        <v>316</v>
      </c>
      <c r="E145" s="16"/>
      <c r="F145" s="75">
        <v>2.1677419354838712</v>
      </c>
      <c r="G145" s="62">
        <v>0</v>
      </c>
      <c r="H145" s="12"/>
      <c r="I145" s="83">
        <f>SUM(F145*G145)</f>
        <v>0</v>
      </c>
    </row>
    <row r="146" spans="2:9" s="9" customFormat="1" ht="15.6" customHeight="1">
      <c r="B146" s="10" t="s">
        <v>6</v>
      </c>
      <c r="C146" s="10" t="s">
        <v>7</v>
      </c>
      <c r="D146" s="20" t="s">
        <v>199</v>
      </c>
      <c r="E146" s="16"/>
      <c r="F146" s="56" t="s">
        <v>9</v>
      </c>
      <c r="G146" s="55" t="s">
        <v>126</v>
      </c>
      <c r="H146" s="12"/>
      <c r="I146" s="12" t="s">
        <v>128</v>
      </c>
    </row>
    <row r="147" spans="2:9" s="9" customFormat="1" ht="15.6" customHeight="1">
      <c r="B147" s="222" t="s">
        <v>187</v>
      </c>
      <c r="C147" s="18">
        <v>1201</v>
      </c>
      <c r="D147" s="19" t="s">
        <v>142</v>
      </c>
      <c r="E147" s="16"/>
      <c r="F147" s="75">
        <v>64.821042183622836</v>
      </c>
      <c r="G147" s="62">
        <v>0</v>
      </c>
      <c r="H147" s="12"/>
      <c r="I147" s="83">
        <f t="shared" ref="I147:I154" si="14">SUM(F147*G147)</f>
        <v>0</v>
      </c>
    </row>
    <row r="148" spans="2:9" s="9" customFormat="1" ht="15.6" customHeight="1">
      <c r="B148" s="222"/>
      <c r="C148" s="18">
        <v>1210</v>
      </c>
      <c r="D148" s="19" t="s">
        <v>143</v>
      </c>
      <c r="E148" s="16"/>
      <c r="F148" s="75">
        <v>104.20724565756822</v>
      </c>
      <c r="G148" s="62">
        <v>0</v>
      </c>
      <c r="H148" s="12"/>
      <c r="I148" s="83">
        <f t="shared" si="14"/>
        <v>0</v>
      </c>
    </row>
    <row r="149" spans="2:9" s="9" customFormat="1" ht="15.6" customHeight="1">
      <c r="B149" s="222"/>
      <c r="C149" s="229">
        <v>1502</v>
      </c>
      <c r="D149" s="19" t="s">
        <v>144</v>
      </c>
      <c r="E149" s="16"/>
      <c r="F149" s="75">
        <v>80.773399503722075</v>
      </c>
      <c r="G149" s="62">
        <v>0</v>
      </c>
      <c r="H149" s="12"/>
      <c r="I149" s="83">
        <f t="shared" si="14"/>
        <v>0</v>
      </c>
    </row>
    <row r="150" spans="2:9" s="9" customFormat="1" ht="15.6" customHeight="1">
      <c r="B150" s="222"/>
      <c r="C150" s="230"/>
      <c r="D150" s="19" t="s">
        <v>145</v>
      </c>
      <c r="E150" s="16"/>
      <c r="F150" s="75">
        <v>161.54679900744415</v>
      </c>
      <c r="G150" s="62">
        <v>0</v>
      </c>
      <c r="H150" s="12"/>
      <c r="I150" s="83">
        <f t="shared" si="14"/>
        <v>0</v>
      </c>
    </row>
    <row r="151" spans="2:9" s="9" customFormat="1" ht="15.6" customHeight="1">
      <c r="B151" s="222"/>
      <c r="C151" s="231"/>
      <c r="D151" s="19" t="s">
        <v>146</v>
      </c>
      <c r="E151" s="16"/>
      <c r="F151" s="75">
        <v>242.33131513647646</v>
      </c>
      <c r="G151" s="62">
        <v>0</v>
      </c>
      <c r="H151" s="12"/>
      <c r="I151" s="83">
        <f t="shared" si="14"/>
        <v>0</v>
      </c>
    </row>
    <row r="152" spans="2:9" s="9" customFormat="1" ht="15.6" customHeight="1">
      <c r="B152" s="222"/>
      <c r="C152" s="18">
        <v>1505</v>
      </c>
      <c r="D152" s="19" t="s">
        <v>147</v>
      </c>
      <c r="E152" s="16"/>
      <c r="F152" s="75">
        <v>694.52228287841194</v>
      </c>
      <c r="G152" s="62">
        <v>0</v>
      </c>
      <c r="H152" s="12"/>
      <c r="I152" s="83">
        <f t="shared" si="14"/>
        <v>0</v>
      </c>
    </row>
    <row r="153" spans="2:9" s="9" customFormat="1" ht="15.6" customHeight="1">
      <c r="B153" s="222"/>
      <c r="C153" s="18">
        <v>1536</v>
      </c>
      <c r="D153" s="19" t="s">
        <v>148</v>
      </c>
      <c r="E153" s="16"/>
      <c r="F153" s="75">
        <v>814.01488833746896</v>
      </c>
      <c r="G153" s="62">
        <v>0</v>
      </c>
      <c r="H153" s="12"/>
      <c r="I153" s="83">
        <f t="shared" si="14"/>
        <v>0</v>
      </c>
    </row>
    <row r="154" spans="2:9" s="9" customFormat="1" ht="15.6" customHeight="1" thickBot="1">
      <c r="B154" s="222"/>
      <c r="C154" s="18">
        <v>1301</v>
      </c>
      <c r="D154" s="19" t="s">
        <v>149</v>
      </c>
      <c r="E154" s="16"/>
      <c r="F154" s="77">
        <v>64.58136774193548</v>
      </c>
      <c r="G154" s="62">
        <v>0</v>
      </c>
      <c r="H154" s="12"/>
      <c r="I154" s="83">
        <f t="shared" si="14"/>
        <v>0</v>
      </c>
    </row>
    <row r="155" spans="2:9" s="9" customFormat="1" ht="15.6" customHeight="1">
      <c r="B155" s="10" t="s">
        <v>6</v>
      </c>
      <c r="C155" s="10" t="s">
        <v>7</v>
      </c>
      <c r="D155" s="20" t="s">
        <v>199</v>
      </c>
      <c r="E155" s="16"/>
      <c r="F155" s="56" t="s">
        <v>9</v>
      </c>
      <c r="G155" s="55" t="s">
        <v>126</v>
      </c>
      <c r="H155" s="12"/>
      <c r="I155" s="12" t="s">
        <v>128</v>
      </c>
    </row>
    <row r="156" spans="2:9" s="9" customFormat="1" ht="15.6" customHeight="1">
      <c r="B156" s="153"/>
      <c r="C156" s="18">
        <v>1537</v>
      </c>
      <c r="D156" s="19" t="s">
        <v>150</v>
      </c>
      <c r="E156" s="16"/>
      <c r="F156" s="89">
        <v>0</v>
      </c>
      <c r="G156" s="62">
        <v>0</v>
      </c>
      <c r="H156" s="12"/>
      <c r="I156" s="83">
        <f>SUM(F156*G156)</f>
        <v>0</v>
      </c>
    </row>
    <row r="157" spans="2:9" s="9" customFormat="1" ht="15.6" customHeight="1">
      <c r="B157" s="10" t="s">
        <v>6</v>
      </c>
      <c r="C157" s="10" t="s">
        <v>7</v>
      </c>
      <c r="D157" s="20" t="s">
        <v>199</v>
      </c>
      <c r="E157" s="16"/>
      <c r="F157" s="56" t="s">
        <v>9</v>
      </c>
      <c r="G157" s="55" t="s">
        <v>126</v>
      </c>
      <c r="H157" s="12"/>
      <c r="I157" s="12" t="s">
        <v>128</v>
      </c>
    </row>
    <row r="158" spans="2:9" s="9" customFormat="1" ht="15.6" customHeight="1">
      <c r="B158" s="210" t="s">
        <v>379</v>
      </c>
      <c r="C158" s="18">
        <v>1503</v>
      </c>
      <c r="D158" s="19" t="s">
        <v>151</v>
      </c>
      <c r="E158" s="16"/>
      <c r="F158" s="75">
        <v>1745.521389578164</v>
      </c>
      <c r="G158" s="62">
        <v>0</v>
      </c>
      <c r="H158" s="12"/>
      <c r="I158" s="83">
        <f t="shared" ref="I158:I177" si="15">SUM(F158*G158)</f>
        <v>0</v>
      </c>
    </row>
    <row r="159" spans="2:9" s="9" customFormat="1" ht="15.6" customHeight="1">
      <c r="B159" s="210"/>
      <c r="C159" s="18">
        <v>1508</v>
      </c>
      <c r="D159" s="19" t="s">
        <v>152</v>
      </c>
      <c r="E159" s="16"/>
      <c r="F159" s="75">
        <v>929.0322580645161</v>
      </c>
      <c r="G159" s="62">
        <v>0</v>
      </c>
      <c r="H159" s="12"/>
      <c r="I159" s="83">
        <f t="shared" si="15"/>
        <v>0</v>
      </c>
    </row>
    <row r="160" spans="2:9" s="9" customFormat="1" ht="15.6" customHeight="1">
      <c r="B160" s="210"/>
      <c r="C160" s="18">
        <v>1509</v>
      </c>
      <c r="D160" s="19" t="s">
        <v>275</v>
      </c>
      <c r="E160" s="16"/>
      <c r="F160" s="75">
        <v>929.0322580645161</v>
      </c>
      <c r="G160" s="62">
        <v>0</v>
      </c>
      <c r="H160" s="12"/>
      <c r="I160" s="83">
        <f t="shared" si="15"/>
        <v>0</v>
      </c>
    </row>
    <row r="161" spans="2:9" s="9" customFormat="1" ht="15.6" customHeight="1">
      <c r="B161" s="210"/>
      <c r="C161" s="18">
        <v>1510</v>
      </c>
      <c r="D161" s="19" t="s">
        <v>153</v>
      </c>
      <c r="E161" s="16"/>
      <c r="F161" s="75">
        <v>929.0322580645161</v>
      </c>
      <c r="G161" s="62">
        <v>0</v>
      </c>
      <c r="H161" s="12"/>
      <c r="I161" s="83">
        <f t="shared" si="15"/>
        <v>0</v>
      </c>
    </row>
    <row r="162" spans="2:9" s="9" customFormat="1" ht="15.6" customHeight="1">
      <c r="B162" s="210"/>
      <c r="C162" s="18">
        <v>1511</v>
      </c>
      <c r="D162" s="19" t="s">
        <v>154</v>
      </c>
      <c r="E162" s="16"/>
      <c r="F162" s="75">
        <v>929.0322580645161</v>
      </c>
      <c r="G162" s="62">
        <v>0</v>
      </c>
      <c r="H162" s="12"/>
      <c r="I162" s="83">
        <f t="shared" si="15"/>
        <v>0</v>
      </c>
    </row>
    <row r="163" spans="2:9" s="9" customFormat="1" ht="15.6" customHeight="1">
      <c r="B163" s="210"/>
      <c r="C163" s="18">
        <v>1512</v>
      </c>
      <c r="D163" s="19" t="s">
        <v>155</v>
      </c>
      <c r="E163" s="16"/>
      <c r="F163" s="75">
        <v>929.0322580645161</v>
      </c>
      <c r="G163" s="62">
        <v>0</v>
      </c>
      <c r="H163" s="12"/>
      <c r="I163" s="83">
        <f t="shared" si="15"/>
        <v>0</v>
      </c>
    </row>
    <row r="164" spans="2:9" s="9" customFormat="1" ht="15.6" customHeight="1">
      <c r="B164" s="210"/>
      <c r="C164" s="18">
        <v>1513</v>
      </c>
      <c r="D164" s="19" t="s">
        <v>156</v>
      </c>
      <c r="E164" s="16"/>
      <c r="F164" s="75">
        <v>929.0322580645161</v>
      </c>
      <c r="G164" s="62">
        <v>0</v>
      </c>
      <c r="H164" s="12"/>
      <c r="I164" s="83">
        <f t="shared" si="15"/>
        <v>0</v>
      </c>
    </row>
    <row r="165" spans="2:9" s="9" customFormat="1" ht="15.6" customHeight="1">
      <c r="B165" s="210"/>
      <c r="C165" s="18">
        <v>1514</v>
      </c>
      <c r="D165" s="19" t="s">
        <v>157</v>
      </c>
      <c r="E165" s="16"/>
      <c r="F165" s="75">
        <v>929.0322580645161</v>
      </c>
      <c r="G165" s="62">
        <v>0</v>
      </c>
      <c r="H165" s="12"/>
      <c r="I165" s="83">
        <f t="shared" si="15"/>
        <v>0</v>
      </c>
    </row>
    <row r="166" spans="2:9" s="9" customFormat="1" ht="15.6" customHeight="1">
      <c r="B166" s="210"/>
      <c r="C166" s="18">
        <v>1515</v>
      </c>
      <c r="D166" s="19" t="s">
        <v>158</v>
      </c>
      <c r="E166" s="16"/>
      <c r="F166" s="75">
        <v>929.0322580645161</v>
      </c>
      <c r="G166" s="62">
        <v>0</v>
      </c>
      <c r="H166" s="12"/>
      <c r="I166" s="83">
        <f t="shared" si="15"/>
        <v>0</v>
      </c>
    </row>
    <row r="167" spans="2:9" s="9" customFormat="1" ht="15.6" customHeight="1">
      <c r="B167" s="210"/>
      <c r="C167" s="18">
        <v>1518</v>
      </c>
      <c r="D167" s="19" t="s">
        <v>344</v>
      </c>
      <c r="E167" s="16"/>
      <c r="F167" s="75">
        <v>929.0322580645161</v>
      </c>
      <c r="G167" s="62">
        <v>0</v>
      </c>
      <c r="H167" s="12"/>
      <c r="I167" s="83">
        <f t="shared" si="15"/>
        <v>0</v>
      </c>
    </row>
    <row r="168" spans="2:9" s="9" customFormat="1" ht="15.6" customHeight="1">
      <c r="B168" s="210"/>
      <c r="C168" s="18">
        <v>1528</v>
      </c>
      <c r="D168" s="19" t="s">
        <v>159</v>
      </c>
      <c r="E168" s="16"/>
      <c r="F168" s="75">
        <v>929.0322580645161</v>
      </c>
      <c r="G168" s="62">
        <v>0</v>
      </c>
      <c r="H168" s="12"/>
      <c r="I168" s="83">
        <f t="shared" si="15"/>
        <v>0</v>
      </c>
    </row>
    <row r="169" spans="2:9" s="9" customFormat="1" ht="15.6" customHeight="1">
      <c r="B169" s="210"/>
      <c r="C169" s="18">
        <v>1532</v>
      </c>
      <c r="D169" s="19" t="s">
        <v>160</v>
      </c>
      <c r="E169" s="16"/>
      <c r="F169" s="75">
        <v>1032.258064516129</v>
      </c>
      <c r="G169" s="62">
        <v>0</v>
      </c>
      <c r="H169" s="12"/>
      <c r="I169" s="83">
        <f t="shared" si="15"/>
        <v>0</v>
      </c>
    </row>
    <row r="170" spans="2:9" s="9" customFormat="1" ht="15.6" customHeight="1">
      <c r="B170" s="210"/>
      <c r="C170" s="18">
        <v>1533</v>
      </c>
      <c r="D170" s="19" t="s">
        <v>161</v>
      </c>
      <c r="E170" s="16"/>
      <c r="F170" s="75">
        <v>929.0322580645161</v>
      </c>
      <c r="G170" s="62">
        <v>0</v>
      </c>
      <c r="H170" s="12"/>
      <c r="I170" s="83">
        <f t="shared" si="15"/>
        <v>0</v>
      </c>
    </row>
    <row r="171" spans="2:9" s="9" customFormat="1" ht="15.6" customHeight="1">
      <c r="B171" s="210"/>
      <c r="C171" s="18">
        <v>1534</v>
      </c>
      <c r="D171" s="19" t="s">
        <v>162</v>
      </c>
      <c r="E171" s="16"/>
      <c r="F171" s="75">
        <v>929.0322580645161</v>
      </c>
      <c r="G171" s="62">
        <v>0</v>
      </c>
      <c r="H171" s="12"/>
      <c r="I171" s="83">
        <f t="shared" si="15"/>
        <v>0</v>
      </c>
    </row>
    <row r="172" spans="2:9" s="9" customFormat="1" ht="15.6" customHeight="1">
      <c r="B172" s="210"/>
      <c r="C172" s="18">
        <v>1535</v>
      </c>
      <c r="D172" s="19" t="s">
        <v>163</v>
      </c>
      <c r="E172" s="16"/>
      <c r="F172" s="75">
        <v>929.0322580645161</v>
      </c>
      <c r="G172" s="62">
        <v>0</v>
      </c>
      <c r="H172" s="12"/>
      <c r="I172" s="83">
        <f t="shared" si="15"/>
        <v>0</v>
      </c>
    </row>
    <row r="173" spans="2:9" s="9" customFormat="1" ht="15.6" customHeight="1">
      <c r="B173" s="210"/>
      <c r="C173" s="18">
        <v>1539</v>
      </c>
      <c r="D173" s="19" t="s">
        <v>164</v>
      </c>
      <c r="E173" s="16"/>
      <c r="F173" s="75">
        <v>929.0322580645161</v>
      </c>
      <c r="G173" s="62">
        <v>0</v>
      </c>
      <c r="H173" s="12"/>
      <c r="I173" s="83">
        <f t="shared" si="15"/>
        <v>0</v>
      </c>
    </row>
    <row r="174" spans="2:9" s="9" customFormat="1" ht="15.6" customHeight="1">
      <c r="B174" s="210"/>
      <c r="C174" s="18">
        <v>1541</v>
      </c>
      <c r="D174" s="19" t="s">
        <v>276</v>
      </c>
      <c r="E174" s="16"/>
      <c r="F174" s="75">
        <v>929.0322580645161</v>
      </c>
      <c r="G174" s="62">
        <v>0</v>
      </c>
      <c r="H174" s="12"/>
      <c r="I174" s="83">
        <f t="shared" si="15"/>
        <v>0</v>
      </c>
    </row>
    <row r="175" spans="2:9" s="9" customFormat="1" ht="15.6" customHeight="1">
      <c r="B175" s="210"/>
      <c r="C175" s="18">
        <v>1542</v>
      </c>
      <c r="D175" s="19" t="s">
        <v>317</v>
      </c>
      <c r="E175" s="16"/>
      <c r="F175" s="75">
        <v>929.0322580645161</v>
      </c>
      <c r="G175" s="62">
        <v>0</v>
      </c>
      <c r="H175" s="12"/>
      <c r="I175" s="83">
        <f t="shared" si="15"/>
        <v>0</v>
      </c>
    </row>
    <row r="176" spans="2:9" s="9" customFormat="1" ht="15.6" customHeight="1">
      <c r="B176" s="210"/>
      <c r="C176" s="18">
        <v>7003</v>
      </c>
      <c r="D176" s="19" t="s">
        <v>318</v>
      </c>
      <c r="E176" s="16"/>
      <c r="F176" s="75">
        <v>722.58064516129036</v>
      </c>
      <c r="G176" s="62">
        <v>0</v>
      </c>
      <c r="H176" s="12"/>
      <c r="I176" s="83">
        <f t="shared" si="15"/>
        <v>0</v>
      </c>
    </row>
    <row r="177" spans="2:9" s="9" customFormat="1" ht="15.6" customHeight="1">
      <c r="B177" s="213"/>
      <c r="C177" s="18">
        <v>7009</v>
      </c>
      <c r="D177" s="19" t="s">
        <v>331</v>
      </c>
      <c r="E177" s="16"/>
      <c r="F177" s="75">
        <v>722.58064516129036</v>
      </c>
      <c r="G177" s="62">
        <v>0</v>
      </c>
      <c r="H177" s="12"/>
      <c r="I177" s="83">
        <f t="shared" si="15"/>
        <v>0</v>
      </c>
    </row>
    <row r="178" spans="2:9" s="9" customFormat="1" ht="15.6" customHeight="1">
      <c r="B178" s="10" t="s">
        <v>6</v>
      </c>
      <c r="C178" s="10" t="s">
        <v>7</v>
      </c>
      <c r="D178" s="20" t="s">
        <v>199</v>
      </c>
      <c r="E178" s="16"/>
      <c r="F178" s="56" t="s">
        <v>9</v>
      </c>
      <c r="G178" s="55" t="s">
        <v>126</v>
      </c>
      <c r="H178" s="12"/>
      <c r="I178" s="56" t="s">
        <v>128</v>
      </c>
    </row>
    <row r="179" spans="2:9" s="9" customFormat="1" ht="15.6" customHeight="1">
      <c r="B179" s="209" t="s">
        <v>166</v>
      </c>
      <c r="C179" s="90" t="s">
        <v>167</v>
      </c>
      <c r="D179" s="19" t="s">
        <v>168</v>
      </c>
      <c r="E179" s="16"/>
      <c r="F179" s="75">
        <v>481.46104218362279</v>
      </c>
      <c r="G179" s="62">
        <v>0</v>
      </c>
      <c r="H179" s="12"/>
      <c r="I179" s="83">
        <f t="shared" ref="I179:I187" si="16">SUM(F179*G179)</f>
        <v>0</v>
      </c>
    </row>
    <row r="180" spans="2:9" s="9" customFormat="1" ht="15.6" customHeight="1">
      <c r="B180" s="210"/>
      <c r="C180" s="90" t="s">
        <v>169</v>
      </c>
      <c r="D180" s="19" t="s">
        <v>170</v>
      </c>
      <c r="E180" s="16"/>
      <c r="F180" s="75">
        <v>321.59285359801493</v>
      </c>
      <c r="G180" s="62">
        <v>0</v>
      </c>
      <c r="H180" s="12"/>
      <c r="I180" s="83">
        <f t="shared" si="16"/>
        <v>0</v>
      </c>
    </row>
    <row r="181" spans="2:9" s="9" customFormat="1" ht="15.6" customHeight="1">
      <c r="B181" s="210"/>
      <c r="C181" s="18">
        <v>1608</v>
      </c>
      <c r="D181" s="19" t="s">
        <v>171</v>
      </c>
      <c r="E181" s="16"/>
      <c r="F181" s="75">
        <v>176.98779156327544</v>
      </c>
      <c r="G181" s="62">
        <v>0</v>
      </c>
      <c r="H181" s="12"/>
      <c r="I181" s="83">
        <f t="shared" si="16"/>
        <v>0</v>
      </c>
    </row>
    <row r="182" spans="2:9" s="9" customFormat="1" ht="15.6" customHeight="1">
      <c r="B182" s="210"/>
      <c r="C182" s="18">
        <v>1609</v>
      </c>
      <c r="D182" s="19" t="s">
        <v>172</v>
      </c>
      <c r="E182" s="16"/>
      <c r="F182" s="75">
        <v>192.95126550868483</v>
      </c>
      <c r="G182" s="62">
        <v>0</v>
      </c>
      <c r="H182" s="12"/>
      <c r="I182" s="83">
        <f t="shared" si="16"/>
        <v>0</v>
      </c>
    </row>
    <row r="183" spans="2:9" s="9" customFormat="1" ht="15.6" customHeight="1">
      <c r="B183" s="210"/>
      <c r="C183" s="18">
        <v>1610</v>
      </c>
      <c r="D183" s="19" t="s">
        <v>173</v>
      </c>
      <c r="E183" s="16"/>
      <c r="F183" s="75">
        <v>80.773399503722075</v>
      </c>
      <c r="G183" s="62">
        <v>0</v>
      </c>
      <c r="H183" s="12"/>
      <c r="I183" s="83">
        <f t="shared" si="16"/>
        <v>0</v>
      </c>
    </row>
    <row r="184" spans="2:9" s="9" customFormat="1" ht="15.6" customHeight="1">
      <c r="B184" s="210"/>
      <c r="C184" s="18">
        <v>1611</v>
      </c>
      <c r="D184" s="19" t="s">
        <v>174</v>
      </c>
      <c r="E184" s="16"/>
      <c r="F184" s="75">
        <v>234.32734491315136</v>
      </c>
      <c r="G184" s="62">
        <v>0</v>
      </c>
      <c r="H184" s="12"/>
      <c r="I184" s="83">
        <f t="shared" si="16"/>
        <v>0</v>
      </c>
    </row>
    <row r="185" spans="2:9" s="9" customFormat="1" ht="15.6" customHeight="1">
      <c r="B185" s="210"/>
      <c r="C185" s="18">
        <v>1612</v>
      </c>
      <c r="D185" s="19" t="s">
        <v>175</v>
      </c>
      <c r="E185" s="16"/>
      <c r="F185" s="75">
        <v>161.20218362282878</v>
      </c>
      <c r="G185" s="62">
        <v>0</v>
      </c>
      <c r="H185" s="12"/>
      <c r="I185" s="83">
        <f t="shared" si="16"/>
        <v>0</v>
      </c>
    </row>
    <row r="186" spans="2:9" s="9" customFormat="1" ht="15.6" customHeight="1">
      <c r="B186" s="210"/>
      <c r="C186" s="18">
        <v>1636</v>
      </c>
      <c r="D186" s="19" t="s">
        <v>176</v>
      </c>
      <c r="E186" s="21"/>
      <c r="F186" s="76">
        <v>390.56039702233249</v>
      </c>
      <c r="G186" s="62">
        <v>0</v>
      </c>
      <c r="H186" s="12"/>
      <c r="I186" s="83">
        <f t="shared" si="16"/>
        <v>0</v>
      </c>
    </row>
    <row r="187" spans="2:9" s="9" customFormat="1" ht="15.6" customHeight="1" thickBot="1">
      <c r="B187" s="213"/>
      <c r="C187" s="18">
        <v>1637</v>
      </c>
      <c r="D187" s="19" t="s">
        <v>246</v>
      </c>
      <c r="E187" s="21"/>
      <c r="F187" s="77">
        <v>169.35066997518609</v>
      </c>
      <c r="G187" s="62">
        <v>0</v>
      </c>
      <c r="H187" s="12"/>
      <c r="I187" s="83">
        <f t="shared" si="16"/>
        <v>0</v>
      </c>
    </row>
    <row r="188" spans="2:9" s="9" customFormat="1" ht="15.6" customHeight="1">
      <c r="B188" s="10" t="s">
        <v>6</v>
      </c>
      <c r="C188" s="49" t="s">
        <v>7</v>
      </c>
      <c r="D188" s="20" t="s">
        <v>199</v>
      </c>
      <c r="E188" s="16"/>
      <c r="F188" s="56" t="s">
        <v>9</v>
      </c>
      <c r="G188" s="55" t="s">
        <v>126</v>
      </c>
      <c r="H188" s="12"/>
      <c r="I188" s="12" t="s">
        <v>128</v>
      </c>
    </row>
    <row r="189" spans="2:9" s="9" customFormat="1" ht="15.6" customHeight="1">
      <c r="B189" s="206" t="s">
        <v>188</v>
      </c>
      <c r="C189" s="18">
        <v>1800</v>
      </c>
      <c r="D189" s="19" t="s">
        <v>165</v>
      </c>
      <c r="E189" s="16"/>
      <c r="F189" s="75">
        <v>2.1677419354838712</v>
      </c>
      <c r="G189" s="62">
        <v>0</v>
      </c>
      <c r="H189" s="12"/>
      <c r="I189" s="83">
        <f t="shared" ref="I189:I199" si="17">SUM(F189*G189)</f>
        <v>0</v>
      </c>
    </row>
    <row r="190" spans="2:9" s="9" customFormat="1" ht="15.6" customHeight="1">
      <c r="B190" s="207"/>
      <c r="C190" s="90" t="s">
        <v>177</v>
      </c>
      <c r="D190" s="19" t="s">
        <v>178</v>
      </c>
      <c r="E190" s="16"/>
      <c r="F190" s="78">
        <v>32.404962779156328</v>
      </c>
      <c r="G190" s="62">
        <v>0</v>
      </c>
      <c r="H190" s="12"/>
      <c r="I190" s="83">
        <f t="shared" si="17"/>
        <v>0</v>
      </c>
    </row>
    <row r="191" spans="2:9" s="9" customFormat="1" ht="15.6" customHeight="1">
      <c r="B191" s="207"/>
      <c r="C191" s="90" t="s">
        <v>179</v>
      </c>
      <c r="D191" s="19" t="s">
        <v>180</v>
      </c>
      <c r="E191" s="16"/>
      <c r="F191" s="75">
        <v>45.033449131513642</v>
      </c>
      <c r="G191" s="62">
        <v>0</v>
      </c>
      <c r="H191" s="12"/>
      <c r="I191" s="83">
        <f t="shared" si="17"/>
        <v>0</v>
      </c>
    </row>
    <row r="192" spans="2:9" s="9" customFormat="1" ht="15.6" customHeight="1">
      <c r="B192" s="207"/>
      <c r="C192" s="90" t="s">
        <v>181</v>
      </c>
      <c r="D192" s="19" t="s">
        <v>281</v>
      </c>
      <c r="E192" s="16"/>
      <c r="F192" s="75">
        <v>71.95791563275435</v>
      </c>
      <c r="G192" s="62">
        <v>0</v>
      </c>
      <c r="H192" s="12"/>
      <c r="I192" s="83">
        <f t="shared" si="17"/>
        <v>0</v>
      </c>
    </row>
    <row r="193" spans="2:9" s="9" customFormat="1" ht="15.6" customHeight="1">
      <c r="B193" s="207"/>
      <c r="C193" s="90" t="s">
        <v>182</v>
      </c>
      <c r="D193" s="19" t="s">
        <v>280</v>
      </c>
      <c r="E193" s="16"/>
      <c r="F193" s="76">
        <v>56.172307692307697</v>
      </c>
      <c r="G193" s="62">
        <v>0</v>
      </c>
      <c r="H193" s="12"/>
      <c r="I193" s="83">
        <f t="shared" si="17"/>
        <v>0</v>
      </c>
    </row>
    <row r="194" spans="2:9" s="9" customFormat="1" ht="15.6" customHeight="1">
      <c r="B194" s="207"/>
      <c r="C194" s="90" t="s">
        <v>183</v>
      </c>
      <c r="D194" s="19" t="s">
        <v>279</v>
      </c>
      <c r="E194" s="16"/>
      <c r="F194" s="76">
        <v>56.172307692307697</v>
      </c>
      <c r="G194" s="62">
        <v>0</v>
      </c>
      <c r="H194" s="12"/>
      <c r="I194" s="83">
        <f t="shared" si="17"/>
        <v>0</v>
      </c>
    </row>
    <row r="195" spans="2:9" s="9" customFormat="1" ht="15.6" customHeight="1">
      <c r="B195" s="207"/>
      <c r="C195" s="90" t="s">
        <v>184</v>
      </c>
      <c r="D195" s="19" t="s">
        <v>332</v>
      </c>
      <c r="E195" s="16"/>
      <c r="F195" s="76">
        <v>2.5806451612903225</v>
      </c>
      <c r="G195" s="62">
        <v>0</v>
      </c>
      <c r="H195" s="12"/>
      <c r="I195" s="83">
        <f t="shared" si="17"/>
        <v>0</v>
      </c>
    </row>
    <row r="196" spans="2:9" s="9" customFormat="1" ht="15.6" customHeight="1">
      <c r="B196" s="207"/>
      <c r="C196" s="90" t="s">
        <v>247</v>
      </c>
      <c r="D196" s="86" t="s">
        <v>278</v>
      </c>
      <c r="E196" s="16"/>
      <c r="F196" s="76">
        <v>56.172307692307697</v>
      </c>
      <c r="G196" s="62">
        <v>0</v>
      </c>
      <c r="H196" s="12"/>
      <c r="I196" s="83">
        <f t="shared" si="17"/>
        <v>0</v>
      </c>
    </row>
    <row r="197" spans="2:9" s="9" customFormat="1" ht="15.6" customHeight="1">
      <c r="B197" s="207"/>
      <c r="C197" s="90" t="s">
        <v>248</v>
      </c>
      <c r="D197" s="86" t="s">
        <v>277</v>
      </c>
      <c r="E197" s="16"/>
      <c r="F197" s="76">
        <v>56.172307692307697</v>
      </c>
      <c r="G197" s="62">
        <v>0</v>
      </c>
      <c r="H197" s="12"/>
      <c r="I197" s="83">
        <f t="shared" si="17"/>
        <v>0</v>
      </c>
    </row>
    <row r="198" spans="2:9" s="9" customFormat="1" ht="15.6" customHeight="1">
      <c r="B198" s="207"/>
      <c r="C198" s="90" t="s">
        <v>333</v>
      </c>
      <c r="D198" s="87" t="s">
        <v>335</v>
      </c>
      <c r="E198" s="16"/>
      <c r="F198" s="75">
        <v>3.6129032258064515</v>
      </c>
      <c r="G198" s="62">
        <v>0</v>
      </c>
      <c r="H198" s="12"/>
      <c r="I198" s="83">
        <f t="shared" si="17"/>
        <v>0</v>
      </c>
    </row>
    <row r="199" spans="2:9" s="9" customFormat="1" ht="15.6" customHeight="1" thickBot="1">
      <c r="B199" s="208"/>
      <c r="C199" s="90" t="s">
        <v>334</v>
      </c>
      <c r="D199" s="91" t="s">
        <v>336</v>
      </c>
      <c r="E199" s="16"/>
      <c r="F199" s="77">
        <v>56.172307692307697</v>
      </c>
      <c r="G199" s="62">
        <v>0</v>
      </c>
      <c r="H199" s="12"/>
      <c r="I199" s="83">
        <f t="shared" si="17"/>
        <v>0</v>
      </c>
    </row>
    <row r="200" spans="2:9" s="9" customFormat="1" ht="15.6" customHeight="1">
      <c r="B200" s="10" t="s">
        <v>6</v>
      </c>
      <c r="C200" s="10" t="s">
        <v>7</v>
      </c>
      <c r="D200" s="20" t="s">
        <v>199</v>
      </c>
      <c r="E200" s="16"/>
      <c r="F200" s="82" t="s">
        <v>9</v>
      </c>
      <c r="G200" s="55" t="s">
        <v>126</v>
      </c>
      <c r="H200" s="12"/>
      <c r="I200" s="12" t="s">
        <v>128</v>
      </c>
    </row>
    <row r="201" spans="2:9" s="9" customFormat="1" ht="15.6" customHeight="1">
      <c r="B201" s="220" t="s">
        <v>185</v>
      </c>
      <c r="C201" s="90" t="s">
        <v>345</v>
      </c>
      <c r="D201" s="19" t="s">
        <v>360</v>
      </c>
      <c r="E201" s="16"/>
      <c r="F201" s="75">
        <v>72.258064516129039</v>
      </c>
      <c r="G201" s="62">
        <v>0</v>
      </c>
      <c r="H201" s="12"/>
      <c r="I201" s="83">
        <f t="shared" ref="I201:I212" si="18">SUM(F201*G201)</f>
        <v>0</v>
      </c>
    </row>
    <row r="202" spans="2:9" s="9" customFormat="1" ht="15.6" customHeight="1">
      <c r="B202" s="220"/>
      <c r="C202" s="90" t="s">
        <v>359</v>
      </c>
      <c r="D202" s="19" t="s">
        <v>361</v>
      </c>
      <c r="E202" s="16"/>
      <c r="F202" s="75">
        <v>72.258064516129039</v>
      </c>
      <c r="G202" s="62">
        <v>0</v>
      </c>
      <c r="H202" s="12"/>
      <c r="I202" s="83">
        <f t="shared" si="18"/>
        <v>0</v>
      </c>
    </row>
    <row r="203" spans="2:9" s="9" customFormat="1" ht="15.6" customHeight="1">
      <c r="B203" s="220"/>
      <c r="C203" s="90" t="s">
        <v>352</v>
      </c>
      <c r="D203" s="19" t="s">
        <v>362</v>
      </c>
      <c r="E203" s="16"/>
      <c r="F203" s="75">
        <v>412.90322580645159</v>
      </c>
      <c r="G203" s="62">
        <v>0</v>
      </c>
      <c r="H203" s="12"/>
      <c r="I203" s="83">
        <f t="shared" si="18"/>
        <v>0</v>
      </c>
    </row>
    <row r="204" spans="2:9" s="9" customFormat="1" ht="15.6" customHeight="1">
      <c r="B204" s="220"/>
      <c r="C204" s="90" t="s">
        <v>369</v>
      </c>
      <c r="D204" s="19" t="s">
        <v>370</v>
      </c>
      <c r="E204" s="16"/>
      <c r="F204" s="75">
        <v>185.80645161290323</v>
      </c>
      <c r="G204" s="62">
        <v>0</v>
      </c>
      <c r="H204" s="12"/>
      <c r="I204" s="83">
        <f t="shared" ref="I204" si="19">SUM(F204*G204)</f>
        <v>0</v>
      </c>
    </row>
    <row r="205" spans="2:9" s="9" customFormat="1" ht="15.6" customHeight="1">
      <c r="B205" s="220"/>
      <c r="C205" s="90" t="s">
        <v>363</v>
      </c>
      <c r="D205" s="19" t="s">
        <v>364</v>
      </c>
      <c r="E205" s="16"/>
      <c r="F205" s="78">
        <v>504.73290322580641</v>
      </c>
      <c r="G205" s="62">
        <v>0</v>
      </c>
      <c r="H205" s="12"/>
      <c r="I205" s="83">
        <f t="shared" si="18"/>
        <v>0</v>
      </c>
    </row>
    <row r="206" spans="2:9" s="9" customFormat="1" ht="15.6" customHeight="1">
      <c r="B206" s="220"/>
      <c r="C206" s="18">
        <v>6034</v>
      </c>
      <c r="D206" s="19" t="s">
        <v>186</v>
      </c>
      <c r="E206" s="16"/>
      <c r="F206" s="75">
        <v>83.263523573200999</v>
      </c>
      <c r="G206" s="62">
        <v>0</v>
      </c>
      <c r="H206" s="12"/>
      <c r="I206" s="83">
        <f t="shared" si="18"/>
        <v>0</v>
      </c>
    </row>
    <row r="207" spans="2:9" s="9" customFormat="1" ht="15.6" customHeight="1">
      <c r="B207" s="220"/>
      <c r="C207" s="18">
        <v>6051</v>
      </c>
      <c r="D207" s="19" t="s">
        <v>376</v>
      </c>
      <c r="E207" s="16"/>
      <c r="F207" s="75">
        <v>123.87096774193549</v>
      </c>
      <c r="G207" s="62">
        <v>0</v>
      </c>
      <c r="H207" s="12"/>
      <c r="I207" s="83">
        <f t="shared" si="18"/>
        <v>0</v>
      </c>
    </row>
    <row r="208" spans="2:9" s="9" customFormat="1" ht="15.6" customHeight="1">
      <c r="B208" s="220"/>
      <c r="C208" s="18">
        <v>6052</v>
      </c>
      <c r="D208" s="19" t="s">
        <v>368</v>
      </c>
      <c r="E208" s="16"/>
      <c r="F208" s="75">
        <v>567.74193548387098</v>
      </c>
      <c r="G208" s="62">
        <v>0</v>
      </c>
      <c r="H208" s="12"/>
      <c r="I208" s="83">
        <f t="shared" si="18"/>
        <v>0</v>
      </c>
    </row>
    <row r="209" spans="2:16" s="9" customFormat="1" ht="15.6" customHeight="1">
      <c r="B209" s="220"/>
      <c r="C209" s="18">
        <v>6050</v>
      </c>
      <c r="D209" s="19" t="s">
        <v>365</v>
      </c>
      <c r="E209" s="16"/>
      <c r="F209" s="75">
        <v>144.51612903225808</v>
      </c>
      <c r="G209" s="62">
        <v>0</v>
      </c>
      <c r="H209" s="12"/>
      <c r="I209" s="83">
        <f t="shared" si="18"/>
        <v>0</v>
      </c>
    </row>
    <row r="210" spans="2:16" s="9" customFormat="1" ht="15.6" customHeight="1">
      <c r="B210" s="220"/>
      <c r="C210" s="18">
        <v>6057</v>
      </c>
      <c r="D210" s="19" t="s">
        <v>366</v>
      </c>
      <c r="E210" s="16"/>
      <c r="F210" s="75">
        <v>258.06451612903226</v>
      </c>
      <c r="G210" s="62">
        <v>0</v>
      </c>
      <c r="H210" s="12"/>
      <c r="I210" s="83">
        <f t="shared" si="18"/>
        <v>0</v>
      </c>
    </row>
    <row r="211" spans="2:16" s="9" customFormat="1" ht="15.6" customHeight="1">
      <c r="B211" s="220"/>
      <c r="C211" s="90" t="s">
        <v>346</v>
      </c>
      <c r="D211" s="19" t="s">
        <v>319</v>
      </c>
      <c r="E211" s="16"/>
      <c r="F211" s="75">
        <v>53.524492234169657</v>
      </c>
      <c r="G211" s="62">
        <v>0</v>
      </c>
      <c r="H211" s="12"/>
      <c r="I211" s="83">
        <f t="shared" si="18"/>
        <v>0</v>
      </c>
    </row>
    <row r="212" spans="2:16" s="9" customFormat="1" ht="15.6" customHeight="1">
      <c r="B212" s="220"/>
      <c r="C212" s="18">
        <v>6019</v>
      </c>
      <c r="D212" s="19" t="s">
        <v>367</v>
      </c>
      <c r="E212" s="16"/>
      <c r="F212" s="75">
        <v>10.32258064516129</v>
      </c>
      <c r="G212" s="62">
        <v>0</v>
      </c>
      <c r="H212" s="12"/>
      <c r="I212" s="83">
        <f t="shared" si="18"/>
        <v>0</v>
      </c>
    </row>
    <row r="213" spans="2:16" s="9" customFormat="1" ht="15.6" customHeight="1">
      <c r="B213" s="220"/>
      <c r="C213" s="18">
        <v>9087</v>
      </c>
      <c r="D213" s="19" t="s">
        <v>282</v>
      </c>
      <c r="E213" s="16"/>
      <c r="F213" s="75">
        <v>504.72813895781638</v>
      </c>
      <c r="G213" s="62">
        <v>0</v>
      </c>
      <c r="H213" s="12"/>
      <c r="I213" s="83">
        <f t="shared" ref="I213" si="20">SUM(F213*G213)</f>
        <v>0</v>
      </c>
    </row>
    <row r="214" spans="2:16" s="9" customFormat="1" ht="15.6" customHeight="1">
      <c r="B214" s="80"/>
      <c r="C214" s="80"/>
      <c r="D214" s="80"/>
      <c r="E214" s="80"/>
      <c r="F214" s="80"/>
      <c r="G214" s="80"/>
      <c r="H214" s="80"/>
      <c r="I214" s="80"/>
    </row>
    <row r="215" spans="2:16" s="9" customFormat="1" ht="15.6" customHeight="1">
      <c r="B215" s="79"/>
      <c r="C215" s="79"/>
      <c r="D215" s="79"/>
      <c r="E215" s="79"/>
      <c r="F215" s="290"/>
      <c r="G215" s="79"/>
      <c r="H215" s="79"/>
      <c r="I215" s="79"/>
      <c r="K215" s="100" t="s">
        <v>408</v>
      </c>
      <c r="L215" s="104"/>
      <c r="M215" s="103"/>
      <c r="N215" s="98"/>
      <c r="O215" s="47"/>
      <c r="P215" s="102"/>
    </row>
    <row r="216" spans="2:16" s="9" customFormat="1" ht="15.6" customHeight="1">
      <c r="B216" s="79"/>
      <c r="C216" s="79"/>
      <c r="D216" s="79"/>
      <c r="E216" s="79"/>
      <c r="F216" s="290"/>
      <c r="G216" s="79"/>
      <c r="H216" s="79"/>
      <c r="I216" s="79"/>
      <c r="K216" s="293" t="s">
        <v>252</v>
      </c>
      <c r="L216" s="104"/>
      <c r="M216" s="103"/>
      <c r="N216" s="98"/>
      <c r="O216" s="47"/>
      <c r="P216" s="102"/>
    </row>
    <row r="217" spans="2:16" s="9" customFormat="1" ht="15.6" customHeight="1">
      <c r="B217" s="79"/>
      <c r="C217" s="79"/>
      <c r="D217" s="79"/>
      <c r="E217" s="79"/>
      <c r="F217" s="290"/>
      <c r="G217" s="79"/>
      <c r="H217" s="79"/>
      <c r="I217" s="79"/>
      <c r="K217" s="100"/>
      <c r="L217" s="104"/>
      <c r="M217" s="103"/>
      <c r="N217" s="98"/>
      <c r="O217" s="47"/>
      <c r="P217" s="102"/>
    </row>
    <row r="218" spans="2:16" s="9" customFormat="1">
      <c r="B218" s="64"/>
      <c r="C218" s="37"/>
      <c r="D218" s="38"/>
      <c r="E218" s="42"/>
      <c r="F218" s="47"/>
      <c r="G218" s="40"/>
      <c r="H218" s="8"/>
      <c r="I218" s="39"/>
      <c r="K218" s="100" t="s">
        <v>193</v>
      </c>
      <c r="L218" s="100" t="s">
        <v>251</v>
      </c>
      <c r="M218" s="99"/>
      <c r="N218" s="99"/>
      <c r="O218" s="97"/>
      <c r="P218" s="97"/>
    </row>
    <row r="219" spans="2:16" s="9" customFormat="1" ht="16.2" thickBot="1">
      <c r="B219" s="51"/>
      <c r="C219" s="41"/>
      <c r="D219" s="38"/>
      <c r="E219" s="42"/>
      <c r="F219" s="47"/>
      <c r="G219" s="40"/>
      <c r="H219" s="8"/>
      <c r="I219" s="39"/>
      <c r="K219" s="296" t="s">
        <v>410</v>
      </c>
      <c r="L219" s="295">
        <v>600</v>
      </c>
      <c r="M219"/>
      <c r="N219"/>
      <c r="O219"/>
      <c r="P219"/>
    </row>
    <row r="220" spans="2:16" s="9" customFormat="1" ht="15.6" customHeight="1">
      <c r="B220"/>
      <c r="C220"/>
      <c r="D220"/>
      <c r="E220"/>
      <c r="F220" s="291"/>
      <c r="G220" s="204" t="s">
        <v>192</v>
      </c>
      <c r="H220" s="205"/>
      <c r="I220" s="306">
        <f>SUM(I23:I133)</f>
        <v>0</v>
      </c>
      <c r="K220" s="297" t="s">
        <v>411</v>
      </c>
      <c r="L220" s="295">
        <v>0</v>
      </c>
      <c r="M220"/>
      <c r="N220"/>
      <c r="O220"/>
      <c r="P220"/>
    </row>
    <row r="221" spans="2:16" s="9" customFormat="1">
      <c r="B221"/>
      <c r="C221"/>
      <c r="D221"/>
      <c r="E221"/>
      <c r="F221" s="291"/>
      <c r="G221" s="214" t="s">
        <v>200</v>
      </c>
      <c r="H221" s="215"/>
      <c r="I221" s="307">
        <f>SUM(I138:I213)</f>
        <v>0</v>
      </c>
      <c r="K221" s="298" t="s">
        <v>389</v>
      </c>
      <c r="L221" s="295">
        <v>180</v>
      </c>
      <c r="M221"/>
      <c r="N221"/>
      <c r="O221"/>
      <c r="P221"/>
    </row>
    <row r="222" spans="2:16" s="9" customFormat="1">
      <c r="B222"/>
      <c r="C222"/>
      <c r="D222"/>
      <c r="E222"/>
      <c r="F222" s="291"/>
      <c r="G222" s="302" t="s">
        <v>193</v>
      </c>
      <c r="H222" s="313"/>
      <c r="I222" s="308">
        <f>-SUM(I220)*15/85+I220+I221</f>
        <v>0</v>
      </c>
      <c r="K222" s="296" t="s">
        <v>390</v>
      </c>
      <c r="L222" s="295">
        <v>240</v>
      </c>
      <c r="M222"/>
      <c r="N222"/>
      <c r="O222"/>
      <c r="P222"/>
    </row>
    <row r="223" spans="2:16" s="9" customFormat="1" ht="15.6" customHeight="1">
      <c r="B223"/>
      <c r="C223"/>
      <c r="D223"/>
      <c r="E223"/>
      <c r="F223" s="291"/>
      <c r="G223" s="314" t="s">
        <v>194</v>
      </c>
      <c r="H223" s="315"/>
      <c r="I223" s="301">
        <v>0</v>
      </c>
      <c r="K223" s="296" t="s">
        <v>391</v>
      </c>
      <c r="L223" s="295">
        <v>300</v>
      </c>
      <c r="M223"/>
      <c r="N223"/>
      <c r="O223"/>
      <c r="P223"/>
    </row>
    <row r="224" spans="2:16" s="9" customFormat="1">
      <c r="B224"/>
      <c r="C224"/>
      <c r="D224"/>
      <c r="E224"/>
      <c r="F224" s="291"/>
      <c r="G224" s="303" t="s">
        <v>137</v>
      </c>
      <c r="H224" s="232"/>
      <c r="I224" s="309">
        <f>SUM(I220,I221,I223)*100/115</f>
        <v>0</v>
      </c>
      <c r="K224" s="298" t="s">
        <v>392</v>
      </c>
      <c r="L224" s="295">
        <v>360</v>
      </c>
      <c r="M224"/>
      <c r="N224"/>
      <c r="O224"/>
      <c r="P224"/>
    </row>
    <row r="225" spans="2:16" s="9" customFormat="1">
      <c r="B225"/>
      <c r="C225"/>
      <c r="D225"/>
      <c r="E225"/>
      <c r="F225" s="291"/>
      <c r="G225" s="214" t="s">
        <v>287</v>
      </c>
      <c r="H225" s="215"/>
      <c r="I225" s="309">
        <f>SUM(I224)*15/100</f>
        <v>0</v>
      </c>
      <c r="K225" s="296" t="s">
        <v>393</v>
      </c>
      <c r="L225" s="295">
        <v>420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291"/>
      <c r="G226" s="283" t="s">
        <v>191</v>
      </c>
      <c r="H226" s="318"/>
      <c r="I226" s="310">
        <f>SUM(H23:H133)</f>
        <v>0</v>
      </c>
      <c r="K226" s="296" t="s">
        <v>394</v>
      </c>
      <c r="L226" s="295">
        <v>480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291"/>
      <c r="G227" s="3"/>
      <c r="H227" s="22"/>
      <c r="I227" s="33"/>
      <c r="K227" s="298" t="s">
        <v>395</v>
      </c>
      <c r="L227" s="295">
        <v>540</v>
      </c>
      <c r="M227"/>
      <c r="N227"/>
      <c r="O227"/>
      <c r="P227"/>
    </row>
    <row r="228" spans="2:16" s="9" customFormat="1" ht="16.2" thickBot="1">
      <c r="B228"/>
      <c r="C228"/>
      <c r="D228"/>
      <c r="E228"/>
      <c r="F228" s="291"/>
      <c r="G228" s="284" t="s">
        <v>206</v>
      </c>
      <c r="H228" s="224"/>
      <c r="I228" s="63">
        <f>SUM(I224:I225)</f>
        <v>0</v>
      </c>
      <c r="K228" s="296" t="s">
        <v>396</v>
      </c>
      <c r="L228" s="295">
        <v>600</v>
      </c>
      <c r="M228"/>
      <c r="N228"/>
      <c r="O228"/>
      <c r="P228"/>
    </row>
    <row r="229" spans="2:16" s="9" customFormat="1">
      <c r="F229" s="292"/>
      <c r="K229" s="296" t="s">
        <v>397</v>
      </c>
      <c r="L229" s="295">
        <v>660</v>
      </c>
      <c r="M229"/>
      <c r="N229"/>
      <c r="O229"/>
      <c r="P229"/>
    </row>
    <row r="230" spans="2:16" s="9" customFormat="1">
      <c r="F230" s="292"/>
      <c r="K230" s="298" t="s">
        <v>398</v>
      </c>
      <c r="L230" s="295">
        <v>720</v>
      </c>
      <c r="M230"/>
      <c r="N230"/>
      <c r="O230"/>
      <c r="P230"/>
    </row>
    <row r="231" spans="2:16">
      <c r="K231" s="296" t="s">
        <v>399</v>
      </c>
      <c r="L231" s="295">
        <v>780</v>
      </c>
    </row>
    <row r="232" spans="2:16">
      <c r="D232" s="27" t="s">
        <v>209</v>
      </c>
      <c r="E232" s="28" t="s">
        <v>208</v>
      </c>
      <c r="F232" s="287" t="s">
        <v>230</v>
      </c>
      <c r="K232" s="296" t="s">
        <v>400</v>
      </c>
      <c r="L232" s="295">
        <v>840</v>
      </c>
    </row>
    <row r="233" spans="2:16">
      <c r="D233" s="245"/>
      <c r="E233" s="246"/>
      <c r="F233" s="287" t="s">
        <v>231</v>
      </c>
      <c r="K233" s="298" t="s">
        <v>401</v>
      </c>
      <c r="L233" s="295">
        <v>900</v>
      </c>
    </row>
    <row r="234" spans="2:16" ht="14.4" customHeight="1">
      <c r="C234" s="220" t="s">
        <v>213</v>
      </c>
      <c r="D234" s="26" t="s">
        <v>210</v>
      </c>
      <c r="E234" s="32"/>
      <c r="K234" s="296" t="s">
        <v>402</v>
      </c>
      <c r="L234" s="295">
        <v>960</v>
      </c>
    </row>
    <row r="235" spans="2:16">
      <c r="C235" s="220"/>
      <c r="D235" s="26" t="s">
        <v>211</v>
      </c>
      <c r="E235" s="32"/>
      <c r="K235" s="296" t="s">
        <v>403</v>
      </c>
      <c r="L235" s="295">
        <v>1020</v>
      </c>
    </row>
    <row r="236" spans="2:16">
      <c r="C236" s="220"/>
      <c r="D236" s="26" t="s">
        <v>219</v>
      </c>
      <c r="E236" s="32"/>
      <c r="K236" s="298" t="s">
        <v>404</v>
      </c>
      <c r="L236" s="295">
        <v>1080</v>
      </c>
    </row>
    <row r="237" spans="2:16">
      <c r="C237" s="220"/>
      <c r="D237" s="26" t="s">
        <v>212</v>
      </c>
      <c r="E237" s="32"/>
      <c r="K237" s="296" t="s">
        <v>405</v>
      </c>
      <c r="L237" s="295">
        <v>1140</v>
      </c>
    </row>
    <row r="238" spans="2:16">
      <c r="C238" s="220"/>
      <c r="D238" s="26" t="s">
        <v>228</v>
      </c>
      <c r="E238" s="32"/>
      <c r="K238" s="296" t="s">
        <v>406</v>
      </c>
      <c r="L238" s="295">
        <v>1200</v>
      </c>
    </row>
    <row r="239" spans="2:16">
      <c r="K239" s="298" t="s">
        <v>407</v>
      </c>
      <c r="L239" s="295">
        <v>1260</v>
      </c>
    </row>
    <row r="240" spans="2:16">
      <c r="K240" s="92"/>
      <c r="L240" s="152"/>
    </row>
    <row r="241" spans="11:12">
      <c r="K241" s="294" t="s">
        <v>409</v>
      </c>
      <c r="L241" s="294"/>
    </row>
    <row r="242" spans="11:12">
      <c r="K242" s="92"/>
      <c r="L242" s="152"/>
    </row>
    <row r="243" spans="11:12">
      <c r="K243" s="92"/>
      <c r="L243" s="152"/>
    </row>
    <row r="244" spans="11:12">
      <c r="L244" s="152"/>
    </row>
    <row r="245" spans="11:12">
      <c r="K245" s="92"/>
      <c r="L245" s="152"/>
    </row>
    <row r="246" spans="11:12">
      <c r="K246" s="92"/>
      <c r="L246" s="152"/>
    </row>
    <row r="247" spans="11:12">
      <c r="L247" s="152"/>
    </row>
    <row r="248" spans="11:12">
      <c r="K248" s="92"/>
      <c r="L248" s="152"/>
    </row>
    <row r="249" spans="11:12">
      <c r="K249" s="92"/>
      <c r="L249" s="152"/>
    </row>
    <row r="250" spans="11:12">
      <c r="L250" s="152"/>
    </row>
    <row r="251" spans="11:12">
      <c r="K251" s="92"/>
      <c r="L251" s="152"/>
    </row>
    <row r="252" spans="11:12">
      <c r="K252" s="92"/>
      <c r="L252" s="152"/>
    </row>
    <row r="253" spans="11:12">
      <c r="L253" s="152"/>
    </row>
    <row r="254" spans="11:12">
      <c r="K254" s="92"/>
      <c r="L254" s="152"/>
    </row>
    <row r="255" spans="11:12">
      <c r="L255" s="152"/>
    </row>
    <row r="256" spans="11:12">
      <c r="K256" s="92"/>
      <c r="L256" s="152"/>
    </row>
    <row r="257" spans="11:12">
      <c r="K257" s="92"/>
      <c r="L257" s="152"/>
    </row>
    <row r="258" spans="11:12">
      <c r="L258" s="152"/>
    </row>
    <row r="259" spans="11:12">
      <c r="L259" s="152"/>
    </row>
    <row r="260" spans="11:12">
      <c r="K260" s="92"/>
      <c r="L260" s="152"/>
    </row>
    <row r="261" spans="11:12">
      <c r="K261" s="92"/>
      <c r="L261" s="152"/>
    </row>
    <row r="262" spans="11:12">
      <c r="L262" s="152"/>
    </row>
    <row r="263" spans="11:12">
      <c r="K263" s="92"/>
      <c r="L263" s="152"/>
    </row>
    <row r="264" spans="11:12">
      <c r="K264" s="92"/>
      <c r="L264" s="152"/>
    </row>
    <row r="265" spans="11:12">
      <c r="L265" s="152"/>
    </row>
    <row r="266" spans="11:12">
      <c r="K266" s="92"/>
      <c r="L266" s="152"/>
    </row>
    <row r="267" spans="11:12">
      <c r="K267" s="92"/>
      <c r="L267" s="152"/>
    </row>
    <row r="268" spans="11:12">
      <c r="L268" s="152"/>
    </row>
    <row r="269" spans="11:12">
      <c r="K269" s="92"/>
      <c r="L269" s="152"/>
    </row>
    <row r="270" spans="11:12">
      <c r="L270" s="152"/>
    </row>
    <row r="271" spans="11:12">
      <c r="K271" s="92"/>
      <c r="L271" s="152"/>
    </row>
  </sheetData>
  <sheetProtection sheet="1" selectLockedCells="1"/>
  <mergeCells count="53">
    <mergeCell ref="K241:L241"/>
    <mergeCell ref="G223:H223"/>
    <mergeCell ref="B142:B145"/>
    <mergeCell ref="B147:B154"/>
    <mergeCell ref="C149:C151"/>
    <mergeCell ref="B158:B177"/>
    <mergeCell ref="B189:B199"/>
    <mergeCell ref="B201:B213"/>
    <mergeCell ref="D233:E233"/>
    <mergeCell ref="G226:H226"/>
    <mergeCell ref="G228:H228"/>
    <mergeCell ref="G220:H220"/>
    <mergeCell ref="G221:H221"/>
    <mergeCell ref="G222:H222"/>
    <mergeCell ref="G224:H224"/>
    <mergeCell ref="C234:C23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25:H225"/>
    <mergeCell ref="B179:B187"/>
    <mergeCell ref="G2:I2"/>
    <mergeCell ref="G3:H3"/>
    <mergeCell ref="G4:H4"/>
    <mergeCell ref="G5:H5"/>
    <mergeCell ref="G7:I7"/>
    <mergeCell ref="B76:B82"/>
    <mergeCell ref="B50:B74"/>
    <mergeCell ref="B84:B95"/>
    <mergeCell ref="B97:B102"/>
    <mergeCell ref="B104:B108"/>
    <mergeCell ref="B7:E7"/>
    <mergeCell ref="H13:I13"/>
    <mergeCell ref="B23:B34"/>
    <mergeCell ref="B36:B44"/>
    <mergeCell ref="B46:B48"/>
    <mergeCell ref="B136:I136"/>
    <mergeCell ref="B138:B140"/>
    <mergeCell ref="B134:I134"/>
    <mergeCell ref="B135:I135"/>
    <mergeCell ref="B110:B124"/>
    <mergeCell ref="B126:B127"/>
    <mergeCell ref="B129:B133"/>
  </mergeCells>
  <dataValidations count="1">
    <dataValidation type="list" allowBlank="1" showInputMessage="1" showErrorMessage="1" sqref="I223" xr:uid="{00000000-0002-0000-0200-000001000000}">
      <formula1>INDIRECT($H$223)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E234:E238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271"/>
  <sheetViews>
    <sheetView zoomScaleNormal="100" workbookViewId="0">
      <selection activeCell="H14" sqref="H14:I14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5546875" customWidth="1"/>
    <col min="5" max="5" width="11.33203125" bestFit="1" customWidth="1"/>
    <col min="6" max="6" width="13" style="287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33203125" customWidth="1"/>
    <col min="12" max="12" width="14.6640625" customWidth="1"/>
  </cols>
  <sheetData>
    <row r="1" spans="2:9" ht="16.2" thickBot="1"/>
    <row r="2" spans="2:9" ht="23.4">
      <c r="G2" s="154" t="s">
        <v>229</v>
      </c>
      <c r="H2" s="155"/>
      <c r="I2" s="156"/>
    </row>
    <row r="3" spans="2:9">
      <c r="G3" s="157" t="s">
        <v>205</v>
      </c>
      <c r="H3" s="158"/>
      <c r="I3" s="30"/>
    </row>
    <row r="4" spans="2:9">
      <c r="G4" s="157" t="s">
        <v>227</v>
      </c>
      <c r="H4" s="158"/>
      <c r="I4" s="30"/>
    </row>
    <row r="5" spans="2:9" ht="16.2" thickBot="1">
      <c r="G5" s="159" t="s">
        <v>1</v>
      </c>
      <c r="H5" s="160"/>
      <c r="I5" s="31"/>
    </row>
    <row r="6" spans="2:9" ht="16.2" thickBot="1"/>
    <row r="7" spans="2:9" ht="16.2" thickBot="1">
      <c r="B7" s="161" t="s">
        <v>131</v>
      </c>
      <c r="C7" s="162"/>
      <c r="D7" s="163"/>
      <c r="E7" s="164"/>
      <c r="G7" s="165" t="s">
        <v>222</v>
      </c>
      <c r="H7" s="166"/>
      <c r="I7" s="16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2" t="s">
        <v>221</v>
      </c>
      <c r="C9" s="183"/>
      <c r="D9" s="183"/>
      <c r="E9" s="184"/>
      <c r="G9" s="25" t="s">
        <v>223</v>
      </c>
      <c r="H9" s="263"/>
      <c r="I9" s="264"/>
    </row>
    <row r="10" spans="2:9" ht="14.4" customHeight="1">
      <c r="B10" s="185"/>
      <c r="C10" s="276"/>
      <c r="D10" s="276"/>
      <c r="E10" s="187"/>
      <c r="G10" s="256" t="s">
        <v>207</v>
      </c>
      <c r="H10" s="257"/>
      <c r="I10" s="258"/>
    </row>
    <row r="11" spans="2:9" ht="14.4" customHeight="1">
      <c r="B11" s="185"/>
      <c r="C11" s="276"/>
      <c r="D11" s="276"/>
      <c r="E11" s="187"/>
      <c r="G11" s="169"/>
      <c r="H11" s="259"/>
      <c r="I11" s="260"/>
    </row>
    <row r="12" spans="2:9" ht="14.4" customHeight="1">
      <c r="B12" s="185"/>
      <c r="C12" s="276"/>
      <c r="D12" s="276"/>
      <c r="E12" s="187"/>
      <c r="G12" s="29" t="s">
        <v>218</v>
      </c>
      <c r="H12" s="261"/>
      <c r="I12" s="262"/>
    </row>
    <row r="13" spans="2:9" ht="14.4" customHeight="1">
      <c r="B13" s="185"/>
      <c r="C13" s="276"/>
      <c r="D13" s="276"/>
      <c r="E13" s="187"/>
      <c r="G13" s="29" t="s">
        <v>2</v>
      </c>
      <c r="H13" s="254" t="s">
        <v>226</v>
      </c>
      <c r="I13" s="255"/>
    </row>
    <row r="14" spans="2:9" ht="14.4" customHeight="1">
      <c r="B14" s="185"/>
      <c r="C14" s="276"/>
      <c r="D14" s="276"/>
      <c r="E14" s="187"/>
      <c r="G14" s="4" t="s">
        <v>3</v>
      </c>
      <c r="H14" s="200"/>
      <c r="I14" s="253"/>
    </row>
    <row r="15" spans="2:9" ht="14.4" customHeight="1">
      <c r="B15" s="185"/>
      <c r="C15" s="276"/>
      <c r="D15" s="276"/>
      <c r="E15" s="187"/>
      <c r="G15" s="4" t="s">
        <v>4</v>
      </c>
      <c r="H15" s="200"/>
      <c r="I15" s="253"/>
    </row>
    <row r="16" spans="2:9" ht="15" customHeight="1" thickBot="1">
      <c r="B16" s="188"/>
      <c r="C16" s="189"/>
      <c r="D16" s="189"/>
      <c r="E16" s="190"/>
      <c r="G16" s="5" t="s">
        <v>5</v>
      </c>
      <c r="H16" s="251"/>
      <c r="I16" s="25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174" t="s">
        <v>203</v>
      </c>
      <c r="C18" s="174"/>
      <c r="D18" s="174"/>
      <c r="E18" s="174"/>
      <c r="F18" s="174"/>
      <c r="G18" s="174"/>
      <c r="H18" s="174"/>
      <c r="I18" s="174"/>
    </row>
    <row r="19" spans="2:10" ht="14.4">
      <c r="B19" s="277"/>
      <c r="C19" s="277"/>
      <c r="D19" s="278"/>
      <c r="E19" s="279"/>
      <c r="F19" s="280"/>
      <c r="G19" s="281" t="s">
        <v>220</v>
      </c>
      <c r="H19" s="281"/>
      <c r="I19" s="281"/>
    </row>
    <row r="21" spans="2:10" ht="18" customHeight="1">
      <c r="B21" s="282" t="s">
        <v>190</v>
      </c>
      <c r="C21" s="282"/>
      <c r="D21" s="282"/>
      <c r="E21" s="282"/>
      <c r="F21" s="282"/>
      <c r="G21" s="282"/>
      <c r="H21" s="282"/>
      <c r="I21" s="282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126</v>
      </c>
      <c r="H22" s="54" t="s">
        <v>127</v>
      </c>
      <c r="I22" s="12" t="s">
        <v>128</v>
      </c>
      <c r="J22" s="8"/>
    </row>
    <row r="23" spans="2:10" s="9" customFormat="1" ht="15.6" customHeight="1">
      <c r="B23" s="191" t="s">
        <v>10</v>
      </c>
      <c r="C23" s="13" t="s">
        <v>11</v>
      </c>
      <c r="D23" s="14" t="s">
        <v>12</v>
      </c>
      <c r="E23" s="15">
        <v>2</v>
      </c>
      <c r="F23" s="69">
        <v>5479.8732799999989</v>
      </c>
      <c r="G23" s="114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s="9" customFormat="1" ht="15.6" customHeight="1">
      <c r="B24" s="192"/>
      <c r="C24" s="13" t="s">
        <v>13</v>
      </c>
      <c r="D24" s="14" t="s">
        <v>14</v>
      </c>
      <c r="E24" s="15">
        <v>2</v>
      </c>
      <c r="F24" s="70">
        <v>5479.8732799999989</v>
      </c>
      <c r="G24" s="114">
        <v>0</v>
      </c>
      <c r="H24" s="15">
        <f t="shared" si="0"/>
        <v>0</v>
      </c>
      <c r="I24" s="65">
        <f t="shared" si="1"/>
        <v>0</v>
      </c>
      <c r="J24" s="7"/>
    </row>
    <row r="25" spans="2:10" s="9" customFormat="1" ht="15.6" customHeight="1">
      <c r="B25" s="192"/>
      <c r="C25" s="13" t="s">
        <v>15</v>
      </c>
      <c r="D25" s="14" t="s">
        <v>253</v>
      </c>
      <c r="E25" s="15">
        <v>1</v>
      </c>
      <c r="F25" s="70">
        <v>2791.9865600000003</v>
      </c>
      <c r="G25" s="114">
        <v>0</v>
      </c>
      <c r="H25" s="15">
        <f t="shared" si="0"/>
        <v>0</v>
      </c>
      <c r="I25" s="65">
        <f t="shared" si="1"/>
        <v>0</v>
      </c>
      <c r="J25" s="7"/>
    </row>
    <row r="26" spans="2:10" s="9" customFormat="1" ht="15.6" customHeight="1">
      <c r="B26" s="192"/>
      <c r="C26" s="13" t="s">
        <v>338</v>
      </c>
      <c r="D26" s="14" t="s">
        <v>339</v>
      </c>
      <c r="E26" s="15">
        <v>0.33400000000000002</v>
      </c>
      <c r="F26" s="69">
        <v>859.09599999999989</v>
      </c>
      <c r="G26" s="114">
        <v>0</v>
      </c>
      <c r="H26" s="15">
        <f t="shared" si="0"/>
        <v>0</v>
      </c>
      <c r="I26" s="65">
        <f t="shared" si="1"/>
        <v>0</v>
      </c>
      <c r="J26" s="7"/>
    </row>
    <row r="27" spans="2:10" s="9" customFormat="1" ht="15.6" customHeight="1">
      <c r="B27" s="192"/>
      <c r="C27" s="13" t="s">
        <v>337</v>
      </c>
      <c r="D27" s="14" t="s">
        <v>384</v>
      </c>
      <c r="E27" s="15">
        <v>0.33400000000000002</v>
      </c>
      <c r="F27" s="70">
        <v>859.09599999999989</v>
      </c>
      <c r="G27" s="114">
        <v>0</v>
      </c>
      <c r="H27" s="15">
        <f t="shared" si="0"/>
        <v>0</v>
      </c>
      <c r="I27" s="65">
        <f t="shared" si="1"/>
        <v>0</v>
      </c>
      <c r="J27" s="7"/>
    </row>
    <row r="28" spans="2:10" s="9" customFormat="1" ht="15.6" customHeight="1">
      <c r="B28" s="192"/>
      <c r="C28" s="13" t="s">
        <v>347</v>
      </c>
      <c r="D28" s="14" t="s">
        <v>349</v>
      </c>
      <c r="E28" s="15">
        <v>0.33400000000000002</v>
      </c>
      <c r="F28" s="70">
        <v>859.09599999999989</v>
      </c>
      <c r="G28" s="114">
        <v>0</v>
      </c>
      <c r="H28" s="15">
        <f t="shared" si="0"/>
        <v>0</v>
      </c>
      <c r="I28" s="65">
        <f t="shared" si="1"/>
        <v>0</v>
      </c>
      <c r="J28" s="7"/>
    </row>
    <row r="29" spans="2:10" s="9" customFormat="1" ht="15.6" customHeight="1">
      <c r="B29" s="192"/>
      <c r="C29" s="13" t="s">
        <v>320</v>
      </c>
      <c r="D29" s="14" t="s">
        <v>321</v>
      </c>
      <c r="E29" s="15">
        <v>1.516</v>
      </c>
      <c r="F29" s="69">
        <v>4126.8844799999997</v>
      </c>
      <c r="G29" s="114">
        <v>0</v>
      </c>
      <c r="H29" s="15">
        <f t="shared" si="0"/>
        <v>0</v>
      </c>
      <c r="I29" s="65">
        <f t="shared" si="1"/>
        <v>0</v>
      </c>
      <c r="J29" s="7"/>
    </row>
    <row r="30" spans="2:10" s="9" customFormat="1" ht="15.6" customHeight="1">
      <c r="B30" s="192"/>
      <c r="C30" s="13" t="s">
        <v>16</v>
      </c>
      <c r="D30" s="14" t="s">
        <v>17</v>
      </c>
      <c r="E30" s="15">
        <v>1</v>
      </c>
      <c r="F30" s="70">
        <v>2771.3270399999992</v>
      </c>
      <c r="G30" s="114">
        <v>0</v>
      </c>
      <c r="H30" s="15">
        <f t="shared" si="0"/>
        <v>0</v>
      </c>
      <c r="I30" s="65">
        <f t="shared" si="1"/>
        <v>0</v>
      </c>
      <c r="J30" s="7"/>
    </row>
    <row r="31" spans="2:10" s="9" customFormat="1" ht="15.6" customHeight="1">
      <c r="B31" s="192"/>
      <c r="C31" s="13" t="s">
        <v>241</v>
      </c>
      <c r="D31" s="14" t="s">
        <v>254</v>
      </c>
      <c r="E31" s="15">
        <v>0.58599999999999997</v>
      </c>
      <c r="F31" s="70">
        <v>1621.2092799999996</v>
      </c>
      <c r="G31" s="114">
        <v>0</v>
      </c>
      <c r="H31" s="15">
        <f t="shared" si="0"/>
        <v>0</v>
      </c>
      <c r="I31" s="65">
        <f t="shared" si="1"/>
        <v>0</v>
      </c>
      <c r="J31" s="7"/>
    </row>
    <row r="32" spans="2:10" s="9" customFormat="1" ht="15.6" customHeight="1">
      <c r="B32" s="192"/>
      <c r="C32" s="13" t="s">
        <v>242</v>
      </c>
      <c r="D32" s="14" t="s">
        <v>255</v>
      </c>
      <c r="E32" s="15">
        <v>0.58599999999999997</v>
      </c>
      <c r="F32" s="69">
        <v>1621.2092799999996</v>
      </c>
      <c r="G32" s="114">
        <v>0</v>
      </c>
      <c r="H32" s="15">
        <f t="shared" si="0"/>
        <v>0</v>
      </c>
      <c r="I32" s="65">
        <f t="shared" si="1"/>
        <v>0</v>
      </c>
      <c r="J32" s="7"/>
    </row>
    <row r="33" spans="2:10" s="9" customFormat="1" ht="15.6" customHeight="1">
      <c r="B33" s="192"/>
      <c r="C33" s="13" t="s">
        <v>243</v>
      </c>
      <c r="D33" s="14" t="s">
        <v>256</v>
      </c>
      <c r="E33" s="15">
        <v>0.48199999999999998</v>
      </c>
      <c r="F33" s="70">
        <v>1336.5318399999999</v>
      </c>
      <c r="G33" s="114">
        <v>0</v>
      </c>
      <c r="H33" s="15">
        <f t="shared" si="0"/>
        <v>0</v>
      </c>
      <c r="I33" s="65">
        <f t="shared" si="1"/>
        <v>0</v>
      </c>
      <c r="J33" s="7"/>
    </row>
    <row r="34" spans="2:10" s="9" customFormat="1" ht="15.6" customHeight="1">
      <c r="B34" s="196"/>
      <c r="C34" s="13" t="s">
        <v>244</v>
      </c>
      <c r="D34" s="14" t="s">
        <v>257</v>
      </c>
      <c r="E34" s="15">
        <v>0.48199999999999998</v>
      </c>
      <c r="F34" s="70">
        <v>1336.5318399999999</v>
      </c>
      <c r="G34" s="114">
        <v>0</v>
      </c>
      <c r="H34" s="15">
        <f t="shared" si="0"/>
        <v>0</v>
      </c>
      <c r="I34" s="65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288" t="s">
        <v>9</v>
      </c>
      <c r="G35" s="55" t="s">
        <v>126</v>
      </c>
      <c r="H35" s="54" t="s">
        <v>127</v>
      </c>
      <c r="I35" s="12" t="s">
        <v>128</v>
      </c>
      <c r="J35" s="7"/>
    </row>
    <row r="36" spans="2:10" s="9" customFormat="1" ht="15.6" customHeight="1">
      <c r="B36" s="192" t="s">
        <v>383</v>
      </c>
      <c r="C36" s="13" t="s">
        <v>18</v>
      </c>
      <c r="D36" s="14" t="s">
        <v>258</v>
      </c>
      <c r="E36" s="15">
        <v>0.14599999999999999</v>
      </c>
      <c r="F36" s="286">
        <v>412.27776</v>
      </c>
      <c r="G36" s="114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s="9" customFormat="1" ht="15.6" customHeight="1">
      <c r="B37" s="192"/>
      <c r="C37" s="13" t="s">
        <v>19</v>
      </c>
      <c r="D37" s="14" t="s">
        <v>20</v>
      </c>
      <c r="E37" s="15">
        <v>7.0999999999999994E-2</v>
      </c>
      <c r="F37" s="286">
        <v>194.75295999999994</v>
      </c>
      <c r="G37" s="114">
        <v>0</v>
      </c>
      <c r="H37" s="15">
        <f t="shared" si="2"/>
        <v>0</v>
      </c>
      <c r="I37" s="65">
        <f t="shared" si="3"/>
        <v>0</v>
      </c>
      <c r="J37" s="7"/>
    </row>
    <row r="38" spans="2:10" s="9" customFormat="1" ht="15.6" customHeight="1">
      <c r="B38" s="192"/>
      <c r="C38" s="13" t="s">
        <v>21</v>
      </c>
      <c r="D38" s="14" t="s">
        <v>22</v>
      </c>
      <c r="E38" s="15">
        <v>9.6000000000000002E-2</v>
      </c>
      <c r="F38" s="286">
        <v>260.08767999999998</v>
      </c>
      <c r="G38" s="114">
        <v>0</v>
      </c>
      <c r="H38" s="15">
        <f t="shared" si="2"/>
        <v>0</v>
      </c>
      <c r="I38" s="65">
        <f t="shared" si="3"/>
        <v>0</v>
      </c>
      <c r="J38" s="7"/>
    </row>
    <row r="39" spans="2:10" s="9" customFormat="1" ht="15.6" customHeight="1">
      <c r="B39" s="192"/>
      <c r="C39" s="13" t="s">
        <v>23</v>
      </c>
      <c r="D39" s="14" t="s">
        <v>24</v>
      </c>
      <c r="E39" s="15">
        <v>1.9E-2</v>
      </c>
      <c r="F39" s="286">
        <v>51.983679999999993</v>
      </c>
      <c r="G39" s="114">
        <v>0</v>
      </c>
      <c r="H39" s="15">
        <f t="shared" si="2"/>
        <v>0</v>
      </c>
      <c r="I39" s="65">
        <f t="shared" si="3"/>
        <v>0</v>
      </c>
      <c r="J39" s="7"/>
    </row>
    <row r="40" spans="2:10" s="9" customFormat="1" ht="15.6" customHeight="1">
      <c r="B40" s="192"/>
      <c r="C40" s="13" t="s">
        <v>25</v>
      </c>
      <c r="D40" s="14" t="s">
        <v>26</v>
      </c>
      <c r="E40" s="15">
        <v>1.9E-2</v>
      </c>
      <c r="F40" s="286">
        <v>51.983679999999993</v>
      </c>
      <c r="G40" s="114">
        <v>0</v>
      </c>
      <c r="H40" s="15">
        <f t="shared" si="2"/>
        <v>0</v>
      </c>
      <c r="I40" s="65">
        <f t="shared" si="3"/>
        <v>0</v>
      </c>
      <c r="J40" s="7"/>
    </row>
    <row r="41" spans="2:10" s="9" customFormat="1" ht="15.6" customHeight="1">
      <c r="B41" s="192"/>
      <c r="C41" s="13" t="s">
        <v>289</v>
      </c>
      <c r="D41" s="14" t="s">
        <v>353</v>
      </c>
      <c r="E41" s="15">
        <v>0.10199999999999999</v>
      </c>
      <c r="F41" s="286">
        <v>288.62239999999997</v>
      </c>
      <c r="G41" s="114">
        <v>0</v>
      </c>
      <c r="H41" s="15">
        <f t="shared" si="2"/>
        <v>0</v>
      </c>
      <c r="I41" s="65">
        <f t="shared" si="3"/>
        <v>0</v>
      </c>
      <c r="J41" s="7"/>
    </row>
    <row r="42" spans="2:10" s="9" customFormat="1" ht="15.6" customHeight="1">
      <c r="B42" s="192"/>
      <c r="C42" s="13" t="s">
        <v>348</v>
      </c>
      <c r="D42" s="14" t="s">
        <v>354</v>
      </c>
      <c r="E42" s="15">
        <v>0.36</v>
      </c>
      <c r="F42" s="286">
        <v>1014.85568</v>
      </c>
      <c r="G42" s="114">
        <v>0</v>
      </c>
      <c r="H42" s="15">
        <f t="shared" si="2"/>
        <v>0</v>
      </c>
      <c r="I42" s="65">
        <f t="shared" si="3"/>
        <v>0</v>
      </c>
      <c r="J42" s="7"/>
    </row>
    <row r="43" spans="2:10" s="9" customFormat="1" ht="15.6" customHeight="1">
      <c r="B43" s="192"/>
      <c r="C43" s="13" t="s">
        <v>290</v>
      </c>
      <c r="D43" s="14" t="s">
        <v>355</v>
      </c>
      <c r="E43" s="15">
        <v>0.10199999999999999</v>
      </c>
      <c r="F43" s="286">
        <v>288.62239999999997</v>
      </c>
      <c r="G43" s="114">
        <v>0</v>
      </c>
      <c r="H43" s="15">
        <f t="shared" si="2"/>
        <v>0</v>
      </c>
      <c r="I43" s="65">
        <f t="shared" si="3"/>
        <v>0</v>
      </c>
      <c r="J43" s="7"/>
    </row>
    <row r="44" spans="2:10" s="9" customFormat="1" ht="15.6" customHeight="1">
      <c r="B44" s="196"/>
      <c r="C44" s="13" t="s">
        <v>291</v>
      </c>
      <c r="D44" s="14" t="s">
        <v>356</v>
      </c>
      <c r="E44" s="15">
        <v>0.1</v>
      </c>
      <c r="F44" s="286">
        <v>281.63775999999996</v>
      </c>
      <c r="G44" s="114">
        <v>0</v>
      </c>
      <c r="H44" s="15">
        <f t="shared" si="2"/>
        <v>0</v>
      </c>
      <c r="I44" s="65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288" t="s">
        <v>9</v>
      </c>
      <c r="G45" s="55" t="s">
        <v>126</v>
      </c>
      <c r="H45" s="54" t="s">
        <v>127</v>
      </c>
      <c r="I45" s="12" t="s">
        <v>128</v>
      </c>
      <c r="J45" s="7"/>
    </row>
    <row r="46" spans="2:10" s="9" customFormat="1" ht="15.6" customHeight="1">
      <c r="B46" s="197" t="s">
        <v>27</v>
      </c>
      <c r="C46" s="13" t="s">
        <v>28</v>
      </c>
      <c r="D46" s="14" t="s">
        <v>283</v>
      </c>
      <c r="E46" s="15">
        <v>6.2E-2</v>
      </c>
      <c r="F46" s="286">
        <v>169.17695999999995</v>
      </c>
      <c r="G46" s="114">
        <v>0</v>
      </c>
      <c r="H46" s="15">
        <f>SUM(E46*G46)</f>
        <v>0</v>
      </c>
      <c r="I46" s="65">
        <f>SUM(F46*G46)</f>
        <v>0</v>
      </c>
      <c r="J46" s="7"/>
    </row>
    <row r="47" spans="2:10" s="9" customFormat="1" ht="15.6" customHeight="1">
      <c r="B47" s="198"/>
      <c r="C47" s="13" t="s">
        <v>29</v>
      </c>
      <c r="D47" s="14" t="s">
        <v>284</v>
      </c>
      <c r="E47" s="15">
        <v>0.129</v>
      </c>
      <c r="F47" s="286">
        <v>353.49344000000013</v>
      </c>
      <c r="G47" s="114">
        <v>0</v>
      </c>
      <c r="H47" s="15">
        <f>SUM(E47*G47)</f>
        <v>0</v>
      </c>
      <c r="I47" s="65">
        <f>SUM(F47*G47)</f>
        <v>0</v>
      </c>
      <c r="J47" s="7"/>
    </row>
    <row r="48" spans="2:10" s="9" customFormat="1" ht="15.6" customHeight="1">
      <c r="B48" s="198"/>
      <c r="C48" s="13" t="s">
        <v>30</v>
      </c>
      <c r="D48" s="14" t="s">
        <v>31</v>
      </c>
      <c r="E48" s="15">
        <v>0.13300000000000001</v>
      </c>
      <c r="F48" s="286">
        <v>365.71839999999997</v>
      </c>
      <c r="G48" s="114">
        <v>0</v>
      </c>
      <c r="H48" s="15">
        <f>SUM(E48*G48)</f>
        <v>0</v>
      </c>
      <c r="I48" s="65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288" t="s">
        <v>9</v>
      </c>
      <c r="G49" s="55" t="s">
        <v>126</v>
      </c>
      <c r="H49" s="54" t="s">
        <v>127</v>
      </c>
      <c r="I49" s="12" t="s">
        <v>128</v>
      </c>
      <c r="J49" s="7"/>
    </row>
    <row r="50" spans="2:10" s="9" customFormat="1" ht="15.6" customHeight="1">
      <c r="B50" s="191" t="s">
        <v>32</v>
      </c>
      <c r="C50" s="13" t="s">
        <v>33</v>
      </c>
      <c r="D50" s="14" t="s">
        <v>34</v>
      </c>
      <c r="E50" s="15">
        <v>7.1999999999999995E-2</v>
      </c>
      <c r="F50" s="286">
        <v>196.07776000000004</v>
      </c>
      <c r="G50" s="114">
        <v>0</v>
      </c>
      <c r="H50" s="15">
        <f t="shared" ref="H50:H74" si="4">SUM(E50*G50)</f>
        <v>0</v>
      </c>
      <c r="I50" s="65">
        <f t="shared" ref="I50:I74" si="5">SUM(F50*G50)</f>
        <v>0</v>
      </c>
      <c r="J50" s="7"/>
    </row>
    <row r="51" spans="2:10" s="9" customFormat="1" ht="15.6" customHeight="1">
      <c r="B51" s="192"/>
      <c r="C51" s="13" t="s">
        <v>35</v>
      </c>
      <c r="D51" s="14" t="s">
        <v>36</v>
      </c>
      <c r="E51" s="15">
        <v>7.1999999999999995E-2</v>
      </c>
      <c r="F51" s="286">
        <v>196.07776000000004</v>
      </c>
      <c r="G51" s="114">
        <v>0</v>
      </c>
      <c r="H51" s="15">
        <f t="shared" si="4"/>
        <v>0</v>
      </c>
      <c r="I51" s="65">
        <f t="shared" si="5"/>
        <v>0</v>
      </c>
      <c r="J51" s="7"/>
    </row>
    <row r="52" spans="2:10" s="9" customFormat="1" ht="15.6" customHeight="1">
      <c r="B52" s="192"/>
      <c r="C52" s="13" t="s">
        <v>37</v>
      </c>
      <c r="D52" s="14" t="s">
        <v>38</v>
      </c>
      <c r="E52" s="15">
        <v>6.9000000000000006E-2</v>
      </c>
      <c r="F52" s="286">
        <v>189.20352000000003</v>
      </c>
      <c r="G52" s="114">
        <v>0</v>
      </c>
      <c r="H52" s="15">
        <f t="shared" si="4"/>
        <v>0</v>
      </c>
      <c r="I52" s="65">
        <f t="shared" si="5"/>
        <v>0</v>
      </c>
      <c r="J52" s="7"/>
    </row>
    <row r="53" spans="2:10" s="9" customFormat="1" ht="15.6" customHeight="1">
      <c r="B53" s="192"/>
      <c r="C53" s="13" t="s">
        <v>39</v>
      </c>
      <c r="D53" s="14" t="s">
        <v>40</v>
      </c>
      <c r="E53" s="15">
        <v>7.3999999999999996E-2</v>
      </c>
      <c r="F53" s="286">
        <v>201.42847999999995</v>
      </c>
      <c r="G53" s="114">
        <v>0</v>
      </c>
      <c r="H53" s="15">
        <f t="shared" si="4"/>
        <v>0</v>
      </c>
      <c r="I53" s="65">
        <f t="shared" si="5"/>
        <v>0</v>
      </c>
      <c r="J53" s="7"/>
    </row>
    <row r="54" spans="2:10" s="9" customFormat="1" ht="15.6" customHeight="1">
      <c r="B54" s="192"/>
      <c r="C54" s="13" t="s">
        <v>41</v>
      </c>
      <c r="D54" s="14" t="s">
        <v>42</v>
      </c>
      <c r="E54" s="15">
        <v>5.1999999999999998E-2</v>
      </c>
      <c r="F54" s="286">
        <v>141.15007999999997</v>
      </c>
      <c r="G54" s="114">
        <v>0</v>
      </c>
      <c r="H54" s="15">
        <f t="shared" si="4"/>
        <v>0</v>
      </c>
      <c r="I54" s="65">
        <f t="shared" si="5"/>
        <v>0</v>
      </c>
      <c r="J54" s="7"/>
    </row>
    <row r="55" spans="2:10" s="9" customFormat="1" ht="15.6" customHeight="1">
      <c r="B55" s="192"/>
      <c r="C55" s="13" t="s">
        <v>43</v>
      </c>
      <c r="D55" s="14" t="s">
        <v>285</v>
      </c>
      <c r="E55" s="15">
        <v>0.122</v>
      </c>
      <c r="F55" s="286">
        <v>335.71903999999989</v>
      </c>
      <c r="G55" s="114">
        <v>0</v>
      </c>
      <c r="H55" s="15">
        <f t="shared" si="4"/>
        <v>0</v>
      </c>
      <c r="I55" s="65">
        <f t="shared" si="5"/>
        <v>0</v>
      </c>
      <c r="J55" s="7"/>
    </row>
    <row r="56" spans="2:10" s="9" customFormat="1" ht="15.6" customHeight="1">
      <c r="B56" s="192"/>
      <c r="C56" s="13" t="s">
        <v>44</v>
      </c>
      <c r="D56" s="14" t="s">
        <v>45</v>
      </c>
      <c r="E56" s="15">
        <v>0.122</v>
      </c>
      <c r="F56" s="286">
        <v>335.71903999999989</v>
      </c>
      <c r="G56" s="114">
        <v>0</v>
      </c>
      <c r="H56" s="15">
        <f t="shared" si="4"/>
        <v>0</v>
      </c>
      <c r="I56" s="65">
        <f t="shared" si="5"/>
        <v>0</v>
      </c>
      <c r="J56" s="7"/>
    </row>
    <row r="57" spans="2:10" s="9" customFormat="1" ht="15.6" customHeight="1">
      <c r="B57" s="192"/>
      <c r="C57" s="13" t="s">
        <v>46</v>
      </c>
      <c r="D57" s="14" t="s">
        <v>47</v>
      </c>
      <c r="E57" s="15">
        <v>6.2E-2</v>
      </c>
      <c r="F57" s="286">
        <v>170.30303999999995</v>
      </c>
      <c r="G57" s="114">
        <v>0</v>
      </c>
      <c r="H57" s="15">
        <f t="shared" si="4"/>
        <v>0</v>
      </c>
      <c r="I57" s="65">
        <f t="shared" si="5"/>
        <v>0</v>
      </c>
      <c r="J57" s="7"/>
    </row>
    <row r="58" spans="2:10" s="9" customFormat="1" ht="15.6" customHeight="1">
      <c r="B58" s="192"/>
      <c r="C58" s="13" t="s">
        <v>48</v>
      </c>
      <c r="D58" s="14" t="s">
        <v>286</v>
      </c>
      <c r="E58" s="15">
        <v>9.8000000000000004E-2</v>
      </c>
      <c r="F58" s="286">
        <v>267.91872000000001</v>
      </c>
      <c r="G58" s="114">
        <v>0</v>
      </c>
      <c r="H58" s="15">
        <f t="shared" si="4"/>
        <v>0</v>
      </c>
      <c r="I58" s="65">
        <f t="shared" si="5"/>
        <v>0</v>
      </c>
      <c r="J58" s="7"/>
    </row>
    <row r="59" spans="2:10" s="9" customFormat="1" ht="15.6" customHeight="1">
      <c r="B59" s="192"/>
      <c r="C59" s="13" t="s">
        <v>49</v>
      </c>
      <c r="D59" s="14" t="s">
        <v>50</v>
      </c>
      <c r="E59" s="15">
        <v>0.107</v>
      </c>
      <c r="F59" s="286">
        <v>292.15519999999992</v>
      </c>
      <c r="G59" s="114">
        <v>0</v>
      </c>
      <c r="H59" s="15">
        <f t="shared" si="4"/>
        <v>0</v>
      </c>
      <c r="I59" s="65">
        <f t="shared" si="5"/>
        <v>0</v>
      </c>
      <c r="J59" s="7"/>
    </row>
    <row r="60" spans="2:10" s="9" customFormat="1" ht="15.6" customHeight="1">
      <c r="B60" s="192"/>
      <c r="C60" s="13" t="s">
        <v>51</v>
      </c>
      <c r="D60" s="14" t="s">
        <v>52</v>
      </c>
      <c r="E60" s="15">
        <v>0.106</v>
      </c>
      <c r="F60" s="286">
        <v>286.81919999999997</v>
      </c>
      <c r="G60" s="114">
        <v>0</v>
      </c>
      <c r="H60" s="15">
        <f t="shared" si="4"/>
        <v>0</v>
      </c>
      <c r="I60" s="65">
        <f t="shared" si="5"/>
        <v>0</v>
      </c>
      <c r="J60" s="7"/>
    </row>
    <row r="61" spans="2:10" s="9" customFormat="1" ht="15.6" customHeight="1">
      <c r="B61" s="192"/>
      <c r="C61" s="13" t="s">
        <v>53</v>
      </c>
      <c r="D61" s="14" t="s">
        <v>54</v>
      </c>
      <c r="E61" s="15">
        <v>0.13600000000000001</v>
      </c>
      <c r="F61" s="286">
        <v>369.77376000000004</v>
      </c>
      <c r="G61" s="114">
        <v>0</v>
      </c>
      <c r="H61" s="15">
        <f t="shared" si="4"/>
        <v>0</v>
      </c>
      <c r="I61" s="65">
        <f t="shared" si="5"/>
        <v>0</v>
      </c>
      <c r="J61" s="7"/>
    </row>
    <row r="62" spans="2:10" s="9" customFormat="1" ht="15.6" customHeight="1">
      <c r="B62" s="192"/>
      <c r="C62" s="13" t="s">
        <v>55</v>
      </c>
      <c r="D62" s="14" t="s">
        <v>56</v>
      </c>
      <c r="E62" s="15">
        <v>0.13300000000000001</v>
      </c>
      <c r="F62" s="286">
        <v>363.56191999999987</v>
      </c>
      <c r="G62" s="114">
        <v>0</v>
      </c>
      <c r="H62" s="15">
        <f t="shared" si="4"/>
        <v>0</v>
      </c>
      <c r="I62" s="65">
        <f t="shared" si="5"/>
        <v>0</v>
      </c>
      <c r="J62" s="7"/>
    </row>
    <row r="63" spans="2:10" s="9" customFormat="1" ht="15.6" customHeight="1">
      <c r="B63" s="192"/>
      <c r="C63" s="13" t="s">
        <v>57</v>
      </c>
      <c r="D63" s="14" t="s">
        <v>58</v>
      </c>
      <c r="E63" s="15">
        <v>0.06</v>
      </c>
      <c r="F63" s="286">
        <v>164.26047999999992</v>
      </c>
      <c r="G63" s="114">
        <v>0</v>
      </c>
      <c r="H63" s="15">
        <f t="shared" si="4"/>
        <v>0</v>
      </c>
      <c r="I63" s="65">
        <f t="shared" si="5"/>
        <v>0</v>
      </c>
      <c r="J63" s="7"/>
    </row>
    <row r="64" spans="2:10" s="9" customFormat="1" ht="15.6" customHeight="1">
      <c r="B64" s="192"/>
      <c r="C64" s="13" t="s">
        <v>59</v>
      </c>
      <c r="D64" s="14" t="s">
        <v>60</v>
      </c>
      <c r="E64" s="15">
        <v>9.2999999999999999E-2</v>
      </c>
      <c r="F64" s="286">
        <v>254.53823999999997</v>
      </c>
      <c r="G64" s="114">
        <v>0</v>
      </c>
      <c r="H64" s="15">
        <f t="shared" si="4"/>
        <v>0</v>
      </c>
      <c r="I64" s="65">
        <f t="shared" si="5"/>
        <v>0</v>
      </c>
      <c r="J64" s="7"/>
    </row>
    <row r="65" spans="2:10" s="9" customFormat="1" ht="15.6" customHeight="1">
      <c r="B65" s="192"/>
      <c r="C65" s="13" t="s">
        <v>61</v>
      </c>
      <c r="D65" s="14" t="s">
        <v>123</v>
      </c>
      <c r="E65" s="15">
        <v>0.12</v>
      </c>
      <c r="F65" s="286">
        <v>328.50623999999993</v>
      </c>
      <c r="G65" s="114">
        <v>0</v>
      </c>
      <c r="H65" s="15">
        <f t="shared" si="4"/>
        <v>0</v>
      </c>
      <c r="I65" s="65">
        <f t="shared" si="5"/>
        <v>0</v>
      </c>
      <c r="J65" s="7"/>
    </row>
    <row r="66" spans="2:10" s="9" customFormat="1" ht="15.6" customHeight="1">
      <c r="B66" s="192"/>
      <c r="C66" s="13" t="s">
        <v>62</v>
      </c>
      <c r="D66" s="14" t="s">
        <v>124</v>
      </c>
      <c r="E66" s="15">
        <v>0.127</v>
      </c>
      <c r="F66" s="286">
        <v>347.74527999999992</v>
      </c>
      <c r="G66" s="114">
        <v>0</v>
      </c>
      <c r="H66" s="15">
        <f t="shared" si="4"/>
        <v>0</v>
      </c>
      <c r="I66" s="65">
        <f t="shared" si="5"/>
        <v>0</v>
      </c>
      <c r="J66" s="7"/>
    </row>
    <row r="67" spans="2:10" s="9" customFormat="1" ht="15.6" customHeight="1">
      <c r="B67" s="192"/>
      <c r="C67" s="13" t="s">
        <v>63</v>
      </c>
      <c r="D67" s="14" t="s">
        <v>125</v>
      </c>
      <c r="E67" s="15">
        <v>0.12</v>
      </c>
      <c r="F67" s="286">
        <v>328.39583999999985</v>
      </c>
      <c r="G67" s="114">
        <v>0</v>
      </c>
      <c r="H67" s="15">
        <f t="shared" si="4"/>
        <v>0</v>
      </c>
      <c r="I67" s="65">
        <f t="shared" si="5"/>
        <v>0</v>
      </c>
      <c r="J67" s="7"/>
    </row>
    <row r="68" spans="2:10" s="9" customFormat="1" ht="15.6" customHeight="1">
      <c r="B68" s="192"/>
      <c r="C68" s="122" t="s">
        <v>64</v>
      </c>
      <c r="D68" s="121" t="s">
        <v>65</v>
      </c>
      <c r="E68" s="120">
        <v>0.08</v>
      </c>
      <c r="F68" s="286">
        <v>219.00416000000004</v>
      </c>
      <c r="G68" s="114">
        <v>0</v>
      </c>
      <c r="H68" s="15">
        <f t="shared" si="4"/>
        <v>0</v>
      </c>
      <c r="I68" s="65">
        <f t="shared" si="5"/>
        <v>0</v>
      </c>
      <c r="J68" s="7"/>
    </row>
    <row r="69" spans="2:10" s="9" customFormat="1" ht="15.6" customHeight="1">
      <c r="B69" s="192"/>
      <c r="C69" s="13" t="s">
        <v>66</v>
      </c>
      <c r="D69" s="14" t="s">
        <v>67</v>
      </c>
      <c r="E69" s="15">
        <v>0.30299999999999999</v>
      </c>
      <c r="F69" s="286">
        <v>829.56031999999971</v>
      </c>
      <c r="G69" s="114">
        <v>0</v>
      </c>
      <c r="H69" s="15">
        <f t="shared" si="4"/>
        <v>0</v>
      </c>
      <c r="I69" s="65">
        <f t="shared" si="5"/>
        <v>0</v>
      </c>
      <c r="J69" s="7"/>
    </row>
    <row r="70" spans="2:10" s="9" customFormat="1" ht="15.6" customHeight="1">
      <c r="B70" s="192"/>
      <c r="C70" s="13" t="s">
        <v>245</v>
      </c>
      <c r="D70" s="14" t="s">
        <v>259</v>
      </c>
      <c r="E70" s="15">
        <v>0.25</v>
      </c>
      <c r="F70" s="286">
        <v>684.39167999999995</v>
      </c>
      <c r="G70" s="114">
        <v>0</v>
      </c>
      <c r="H70" s="15">
        <f t="shared" si="4"/>
        <v>0</v>
      </c>
      <c r="I70" s="65">
        <f t="shared" si="5"/>
        <v>0</v>
      </c>
      <c r="J70" s="7"/>
    </row>
    <row r="71" spans="2:10" s="9" customFormat="1" ht="15.6" customHeight="1">
      <c r="B71" s="192"/>
      <c r="C71" s="13" t="s">
        <v>322</v>
      </c>
      <c r="D71" s="14" t="s">
        <v>323</v>
      </c>
      <c r="E71" s="15">
        <v>0.14699999999999999</v>
      </c>
      <c r="F71" s="286">
        <v>402.49192296296303</v>
      </c>
      <c r="G71" s="114">
        <v>0</v>
      </c>
      <c r="H71" s="15">
        <f t="shared" si="4"/>
        <v>0</v>
      </c>
      <c r="I71" s="65">
        <f t="shared" si="5"/>
        <v>0</v>
      </c>
      <c r="J71" s="7"/>
    </row>
    <row r="72" spans="2:10" s="9" customFormat="1" ht="15.6" customHeight="1">
      <c r="B72" s="192"/>
      <c r="C72" s="13" t="s">
        <v>340</v>
      </c>
      <c r="D72" s="14" t="s">
        <v>341</v>
      </c>
      <c r="E72" s="15">
        <v>0.154</v>
      </c>
      <c r="F72" s="286">
        <v>421.54742857142855</v>
      </c>
      <c r="G72" s="114">
        <v>0</v>
      </c>
      <c r="H72" s="15">
        <f t="shared" si="4"/>
        <v>0</v>
      </c>
      <c r="I72" s="65">
        <f t="shared" si="5"/>
        <v>0</v>
      </c>
      <c r="J72" s="7"/>
    </row>
    <row r="73" spans="2:10" s="9" customFormat="1" ht="15.6" customHeight="1">
      <c r="B73" s="192"/>
      <c r="C73" s="13" t="s">
        <v>351</v>
      </c>
      <c r="D73" s="14" t="s">
        <v>350</v>
      </c>
      <c r="E73" s="15">
        <v>0.33400000000000002</v>
      </c>
      <c r="F73" s="286">
        <v>914.31071999999983</v>
      </c>
      <c r="G73" s="114">
        <v>0</v>
      </c>
      <c r="H73" s="15">
        <f t="shared" ref="H73" si="6">SUM(E73*G73)</f>
        <v>0</v>
      </c>
      <c r="I73" s="65">
        <f t="shared" ref="I73" si="7">SUM(F73*G73)</f>
        <v>0</v>
      </c>
      <c r="J73" s="7"/>
    </row>
    <row r="74" spans="2:10" s="9" customFormat="1" ht="15.6" customHeight="1">
      <c r="B74" s="196"/>
      <c r="C74" s="13" t="s">
        <v>380</v>
      </c>
      <c r="D74" s="14" t="s">
        <v>373</v>
      </c>
      <c r="E74" s="15">
        <v>0.14000000000000001</v>
      </c>
      <c r="F74" s="286">
        <v>383.25512629677416</v>
      </c>
      <c r="G74" s="114">
        <v>0</v>
      </c>
      <c r="H74" s="15">
        <f t="shared" si="4"/>
        <v>0</v>
      </c>
      <c r="I74" s="65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0" t="s">
        <v>8</v>
      </c>
      <c r="E75" s="53" t="s">
        <v>0</v>
      </c>
      <c r="F75" s="288" t="s">
        <v>9</v>
      </c>
      <c r="G75" s="55" t="s">
        <v>126</v>
      </c>
      <c r="H75" s="54" t="s">
        <v>127</v>
      </c>
      <c r="I75" s="12" t="s">
        <v>128</v>
      </c>
      <c r="J75" s="7"/>
    </row>
    <row r="76" spans="2:10" s="9" customFormat="1" ht="15.6" customHeight="1">
      <c r="B76" s="191" t="s">
        <v>342</v>
      </c>
      <c r="C76" s="13" t="s">
        <v>68</v>
      </c>
      <c r="D76" s="14" t="s">
        <v>69</v>
      </c>
      <c r="E76" s="15">
        <v>0.122</v>
      </c>
      <c r="F76" s="289">
        <v>335.71903999999989</v>
      </c>
      <c r="G76" s="114">
        <v>0</v>
      </c>
      <c r="H76" s="15">
        <f t="shared" ref="H76:H82" si="8">SUM(E76*G76)</f>
        <v>0</v>
      </c>
      <c r="I76" s="65">
        <f t="shared" ref="I76:I82" si="9">SUM(F76*G76)</f>
        <v>0</v>
      </c>
      <c r="J76" s="7"/>
    </row>
    <row r="77" spans="2:10" s="9" customFormat="1" ht="15.6" customHeight="1">
      <c r="B77" s="192"/>
      <c r="C77" s="13" t="s">
        <v>70</v>
      </c>
      <c r="D77" s="14" t="s">
        <v>71</v>
      </c>
      <c r="E77" s="15">
        <v>0.16700000000000001</v>
      </c>
      <c r="F77" s="286">
        <v>456.90879999999987</v>
      </c>
      <c r="G77" s="114">
        <v>0</v>
      </c>
      <c r="H77" s="15">
        <f t="shared" si="8"/>
        <v>0</v>
      </c>
      <c r="I77" s="65">
        <f t="shared" si="9"/>
        <v>0</v>
      </c>
      <c r="J77" s="7"/>
    </row>
    <row r="78" spans="2:10" s="9" customFormat="1" ht="15.6" customHeight="1">
      <c r="B78" s="192"/>
      <c r="C78" s="117">
        <v>463</v>
      </c>
      <c r="D78" s="116" t="s">
        <v>72</v>
      </c>
      <c r="E78" s="115">
        <v>0.114</v>
      </c>
      <c r="F78" s="286">
        <v>312.04191999999989</v>
      </c>
      <c r="G78" s="114">
        <v>0</v>
      </c>
      <c r="H78" s="15">
        <f t="shared" si="8"/>
        <v>0</v>
      </c>
      <c r="I78" s="65">
        <f t="shared" si="9"/>
        <v>0</v>
      </c>
      <c r="J78" s="7"/>
    </row>
    <row r="79" spans="2:10" s="9" customFormat="1" ht="15.6" customHeight="1">
      <c r="B79" s="192"/>
      <c r="C79" s="117">
        <v>464</v>
      </c>
      <c r="D79" s="116" t="s">
        <v>73</v>
      </c>
      <c r="E79" s="115">
        <v>0.115</v>
      </c>
      <c r="F79" s="286">
        <v>314.64735999999988</v>
      </c>
      <c r="G79" s="114">
        <v>0</v>
      </c>
      <c r="H79" s="15">
        <f t="shared" si="8"/>
        <v>0</v>
      </c>
      <c r="I79" s="65">
        <f t="shared" si="9"/>
        <v>0</v>
      </c>
      <c r="J79" s="7"/>
    </row>
    <row r="80" spans="2:10" s="9" customFormat="1" ht="15.6" customHeight="1">
      <c r="B80" s="192"/>
      <c r="C80" s="117">
        <v>470</v>
      </c>
      <c r="D80" s="116" t="s">
        <v>74</v>
      </c>
      <c r="E80" s="115">
        <v>0.122</v>
      </c>
      <c r="F80" s="286">
        <v>333.88639999999992</v>
      </c>
      <c r="G80" s="114">
        <v>0</v>
      </c>
      <c r="H80" s="15">
        <f t="shared" si="8"/>
        <v>0</v>
      </c>
      <c r="I80" s="65">
        <f t="shared" si="9"/>
        <v>0</v>
      </c>
      <c r="J80" s="7"/>
    </row>
    <row r="81" spans="2:10" s="9" customFormat="1" ht="15.6" customHeight="1">
      <c r="B81" s="192"/>
      <c r="C81" s="117">
        <v>471</v>
      </c>
      <c r="D81" s="116" t="s">
        <v>75</v>
      </c>
      <c r="E81" s="115">
        <v>0.122</v>
      </c>
      <c r="F81" s="286">
        <v>333.88639999999992</v>
      </c>
      <c r="G81" s="114">
        <v>0</v>
      </c>
      <c r="H81" s="15">
        <f t="shared" si="8"/>
        <v>0</v>
      </c>
      <c r="I81" s="65">
        <f t="shared" si="9"/>
        <v>0</v>
      </c>
      <c r="J81" s="7"/>
    </row>
    <row r="82" spans="2:10" s="9" customFormat="1" ht="15.6" customHeight="1">
      <c r="B82" s="196"/>
      <c r="C82" s="117">
        <v>520</v>
      </c>
      <c r="D82" s="14" t="s">
        <v>260</v>
      </c>
      <c r="E82" s="115">
        <v>2.1000000000000001E-2</v>
      </c>
      <c r="F82" s="286">
        <v>57.363839999999989</v>
      </c>
      <c r="G82" s="114">
        <v>0</v>
      </c>
      <c r="H82" s="15">
        <f t="shared" si="8"/>
        <v>0</v>
      </c>
      <c r="I82" s="65">
        <f t="shared" si="9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0" t="s">
        <v>8</v>
      </c>
      <c r="E83" s="53" t="s">
        <v>0</v>
      </c>
      <c r="F83" s="288" t="s">
        <v>9</v>
      </c>
      <c r="G83" s="55" t="s">
        <v>126</v>
      </c>
      <c r="H83" s="54" t="s">
        <v>127</v>
      </c>
      <c r="I83" s="12" t="s">
        <v>128</v>
      </c>
      <c r="J83" s="7"/>
    </row>
    <row r="84" spans="2:10" s="9" customFormat="1" ht="15.6" customHeight="1">
      <c r="B84" s="191" t="s">
        <v>76</v>
      </c>
      <c r="C84" s="13" t="s">
        <v>77</v>
      </c>
      <c r="D84" s="14" t="s">
        <v>78</v>
      </c>
      <c r="E84" s="15">
        <v>7.9000000000000001E-2</v>
      </c>
      <c r="F84" s="289">
        <v>217.23039999999995</v>
      </c>
      <c r="G84" s="114">
        <v>0</v>
      </c>
      <c r="H84" s="15">
        <f t="shared" ref="H84:H95" si="10">SUM(E84*G84)</f>
        <v>0</v>
      </c>
      <c r="I84" s="65">
        <f t="shared" ref="I84:I95" si="11">SUM(F84*G84)</f>
        <v>0</v>
      </c>
      <c r="J84" s="7"/>
    </row>
    <row r="85" spans="2:10" s="9" customFormat="1" ht="15.6" customHeight="1">
      <c r="B85" s="192"/>
      <c r="C85" s="13" t="s">
        <v>79</v>
      </c>
      <c r="D85" s="14" t="s">
        <v>80</v>
      </c>
      <c r="E85" s="15">
        <v>0.08</v>
      </c>
      <c r="F85" s="286">
        <v>219.20287999999996</v>
      </c>
      <c r="G85" s="114">
        <v>0</v>
      </c>
      <c r="H85" s="15">
        <f t="shared" si="10"/>
        <v>0</v>
      </c>
      <c r="I85" s="65">
        <f t="shared" si="11"/>
        <v>0</v>
      </c>
      <c r="J85" s="7"/>
    </row>
    <row r="86" spans="2:10" s="9" customFormat="1" ht="15.6" customHeight="1">
      <c r="B86" s="192"/>
      <c r="C86" s="13" t="s">
        <v>81</v>
      </c>
      <c r="D86" s="14" t="s">
        <v>82</v>
      </c>
      <c r="E86" s="15">
        <v>0.06</v>
      </c>
      <c r="F86" s="286">
        <v>164.75360000000001</v>
      </c>
      <c r="G86" s="114">
        <v>0</v>
      </c>
      <c r="H86" s="15">
        <f t="shared" si="10"/>
        <v>0</v>
      </c>
      <c r="I86" s="65">
        <f t="shared" si="11"/>
        <v>0</v>
      </c>
      <c r="J86" s="7"/>
    </row>
    <row r="87" spans="2:10" s="9" customFormat="1" ht="15.6" customHeight="1">
      <c r="B87" s="192"/>
      <c r="C87" s="13" t="s">
        <v>83</v>
      </c>
      <c r="D87" s="14" t="s">
        <v>84</v>
      </c>
      <c r="E87" s="15">
        <v>0.06</v>
      </c>
      <c r="F87" s="286">
        <v>164.75360000000001</v>
      </c>
      <c r="G87" s="114">
        <v>0</v>
      </c>
      <c r="H87" s="15">
        <f t="shared" si="10"/>
        <v>0</v>
      </c>
      <c r="I87" s="65">
        <f t="shared" si="11"/>
        <v>0</v>
      </c>
      <c r="J87" s="7"/>
    </row>
    <row r="88" spans="2:10" s="9" customFormat="1" ht="15.6" customHeight="1">
      <c r="B88" s="192"/>
      <c r="C88" s="13" t="s">
        <v>85</v>
      </c>
      <c r="D88" s="14" t="s">
        <v>86</v>
      </c>
      <c r="E88" s="15">
        <v>0.06</v>
      </c>
      <c r="F88" s="286">
        <v>164.75360000000001</v>
      </c>
      <c r="G88" s="114">
        <v>0</v>
      </c>
      <c r="H88" s="15">
        <f t="shared" si="10"/>
        <v>0</v>
      </c>
      <c r="I88" s="65">
        <f t="shared" si="11"/>
        <v>0</v>
      </c>
      <c r="J88" s="7"/>
    </row>
    <row r="89" spans="2:10" s="9" customFormat="1" ht="15.6" customHeight="1">
      <c r="B89" s="192"/>
      <c r="C89" s="13" t="s">
        <v>87</v>
      </c>
      <c r="D89" s="14" t="s">
        <v>88</v>
      </c>
      <c r="E89" s="15">
        <v>0.06</v>
      </c>
      <c r="F89" s="286">
        <v>164.75360000000001</v>
      </c>
      <c r="G89" s="114">
        <v>0</v>
      </c>
      <c r="H89" s="15">
        <f t="shared" si="10"/>
        <v>0</v>
      </c>
      <c r="I89" s="65">
        <f t="shared" si="11"/>
        <v>0</v>
      </c>
      <c r="J89" s="7"/>
    </row>
    <row r="90" spans="2:10" s="9" customFormat="1" ht="15.6" customHeight="1">
      <c r="B90" s="192"/>
      <c r="C90" s="13" t="s">
        <v>89</v>
      </c>
      <c r="D90" s="14" t="s">
        <v>90</v>
      </c>
      <c r="E90" s="15">
        <v>0.129</v>
      </c>
      <c r="F90" s="286">
        <v>353.30943999999988</v>
      </c>
      <c r="G90" s="114">
        <v>0</v>
      </c>
      <c r="H90" s="15">
        <f t="shared" si="10"/>
        <v>0</v>
      </c>
      <c r="I90" s="65">
        <f t="shared" si="11"/>
        <v>0</v>
      </c>
      <c r="J90" s="7"/>
    </row>
    <row r="91" spans="2:10" s="9" customFormat="1" ht="15.6" customHeight="1">
      <c r="B91" s="192"/>
      <c r="C91" s="13" t="s">
        <v>91</v>
      </c>
      <c r="D91" s="14" t="s">
        <v>92</v>
      </c>
      <c r="E91" s="15">
        <v>0.13300000000000001</v>
      </c>
      <c r="F91" s="286">
        <v>365.71839999999997</v>
      </c>
      <c r="G91" s="114">
        <v>0</v>
      </c>
      <c r="H91" s="15">
        <f t="shared" si="10"/>
        <v>0</v>
      </c>
      <c r="I91" s="65">
        <f t="shared" si="11"/>
        <v>0</v>
      </c>
      <c r="J91" s="7"/>
    </row>
    <row r="92" spans="2:10" s="9" customFormat="1" ht="15.6" customHeight="1">
      <c r="B92" s="192"/>
      <c r="C92" s="13" t="s">
        <v>93</v>
      </c>
      <c r="D92" s="14" t="s">
        <v>94</v>
      </c>
      <c r="E92" s="15">
        <v>0.09</v>
      </c>
      <c r="F92" s="286">
        <v>243.46879999999993</v>
      </c>
      <c r="G92" s="114">
        <v>0</v>
      </c>
      <c r="H92" s="15">
        <f t="shared" si="10"/>
        <v>0</v>
      </c>
      <c r="I92" s="65">
        <f t="shared" si="11"/>
        <v>0</v>
      </c>
      <c r="J92" s="7"/>
    </row>
    <row r="93" spans="2:10" s="9" customFormat="1" ht="15.6" customHeight="1">
      <c r="B93" s="192"/>
      <c r="C93" s="13" t="s">
        <v>95</v>
      </c>
      <c r="D93" s="14" t="s">
        <v>96</v>
      </c>
      <c r="E93" s="15">
        <v>0.08</v>
      </c>
      <c r="F93" s="286">
        <v>216.58271999999991</v>
      </c>
      <c r="G93" s="114">
        <v>0</v>
      </c>
      <c r="H93" s="15">
        <f t="shared" si="10"/>
        <v>0</v>
      </c>
      <c r="I93" s="65">
        <f t="shared" si="11"/>
        <v>0</v>
      </c>
      <c r="J93" s="7"/>
    </row>
    <row r="94" spans="2:10" s="9" customFormat="1" ht="15.6" customHeight="1">
      <c r="B94" s="192"/>
      <c r="C94" s="13" t="s">
        <v>97</v>
      </c>
      <c r="D94" s="14" t="s">
        <v>98</v>
      </c>
      <c r="E94" s="15">
        <v>6.4000000000000001E-2</v>
      </c>
      <c r="F94" s="286">
        <v>174.06399999999999</v>
      </c>
      <c r="G94" s="114">
        <v>0</v>
      </c>
      <c r="H94" s="15">
        <f t="shared" si="10"/>
        <v>0</v>
      </c>
      <c r="I94" s="65">
        <f t="shared" si="11"/>
        <v>0</v>
      </c>
      <c r="J94" s="7"/>
    </row>
    <row r="95" spans="2:10" s="9" customFormat="1" ht="15.6" customHeight="1">
      <c r="B95" s="196"/>
      <c r="C95" s="13" t="s">
        <v>343</v>
      </c>
      <c r="D95" s="14" t="s">
        <v>357</v>
      </c>
      <c r="E95" s="15">
        <v>8.3000000000000004E-2</v>
      </c>
      <c r="F95" s="286">
        <v>227.33403428571424</v>
      </c>
      <c r="G95" s="114">
        <v>0</v>
      </c>
      <c r="H95" s="15">
        <f t="shared" si="10"/>
        <v>0</v>
      </c>
      <c r="I95" s="65">
        <f t="shared" si="11"/>
        <v>0</v>
      </c>
      <c r="J95" s="7"/>
    </row>
    <row r="96" spans="2:10" s="9" customFormat="1" ht="15.6" customHeight="1" thickBot="1">
      <c r="B96" s="10" t="s">
        <v>6</v>
      </c>
      <c r="C96" s="10" t="s">
        <v>7</v>
      </c>
      <c r="D96" s="20" t="s">
        <v>8</v>
      </c>
      <c r="E96" s="11" t="s">
        <v>0</v>
      </c>
      <c r="F96" s="288" t="s">
        <v>9</v>
      </c>
      <c r="G96" s="55" t="s">
        <v>126</v>
      </c>
      <c r="H96" s="54" t="s">
        <v>127</v>
      </c>
      <c r="I96" s="12" t="s">
        <v>128</v>
      </c>
      <c r="J96" s="7"/>
    </row>
    <row r="97" spans="2:10" s="9" customFormat="1" ht="15.6" customHeight="1">
      <c r="B97" s="191" t="s">
        <v>327</v>
      </c>
      <c r="C97" s="119" t="s">
        <v>265</v>
      </c>
      <c r="D97" s="118" t="s">
        <v>296</v>
      </c>
      <c r="E97" s="15">
        <v>0.14499999999999999</v>
      </c>
      <c r="F97" s="289">
        <v>396.93951999999973</v>
      </c>
      <c r="G97" s="114">
        <v>0</v>
      </c>
      <c r="H97" s="15">
        <f t="shared" ref="H97:H102" si="12">SUM(E97*G97)</f>
        <v>0</v>
      </c>
      <c r="I97" s="65">
        <f t="shared" ref="I97:I102" si="13">SUM(F97*G97)</f>
        <v>0</v>
      </c>
      <c r="J97" s="7"/>
    </row>
    <row r="98" spans="2:10" s="9" customFormat="1" ht="15.6" customHeight="1">
      <c r="B98" s="192"/>
      <c r="C98" s="119" t="s">
        <v>267</v>
      </c>
      <c r="D98" s="118" t="s">
        <v>314</v>
      </c>
      <c r="E98" s="15">
        <v>7.2999999999999995E-2</v>
      </c>
      <c r="F98" s="286">
        <v>199.77983999999987</v>
      </c>
      <c r="G98" s="114">
        <v>0</v>
      </c>
      <c r="H98" s="15">
        <f t="shared" si="12"/>
        <v>0</v>
      </c>
      <c r="I98" s="65">
        <f t="shared" si="13"/>
        <v>0</v>
      </c>
      <c r="J98" s="7"/>
    </row>
    <row r="99" spans="2:10" s="9" customFormat="1" ht="15.6" customHeight="1">
      <c r="B99" s="192"/>
      <c r="C99" s="119" t="s">
        <v>268</v>
      </c>
      <c r="D99" s="118" t="s">
        <v>299</v>
      </c>
      <c r="E99" s="15">
        <v>8.6999999999999994E-2</v>
      </c>
      <c r="F99" s="286">
        <v>238.07391999999979</v>
      </c>
      <c r="G99" s="114">
        <v>0</v>
      </c>
      <c r="H99" s="15">
        <f t="shared" si="12"/>
        <v>0</v>
      </c>
      <c r="I99" s="65">
        <f t="shared" si="13"/>
        <v>0</v>
      </c>
      <c r="J99" s="7"/>
    </row>
    <row r="100" spans="2:10" s="9" customFormat="1" ht="15.6" customHeight="1">
      <c r="B100" s="192"/>
      <c r="C100" s="119" t="s">
        <v>269</v>
      </c>
      <c r="D100" s="118" t="s">
        <v>302</v>
      </c>
      <c r="E100" s="15">
        <v>7.2999999999999995E-2</v>
      </c>
      <c r="F100" s="286">
        <v>199.77983999999987</v>
      </c>
      <c r="G100" s="114">
        <v>0</v>
      </c>
      <c r="H100" s="15">
        <f t="shared" si="12"/>
        <v>0</v>
      </c>
      <c r="I100" s="65">
        <f t="shared" si="13"/>
        <v>0</v>
      </c>
      <c r="J100" s="7"/>
    </row>
    <row r="101" spans="2:10" s="9" customFormat="1" ht="15.6" customHeight="1">
      <c r="B101" s="192"/>
      <c r="C101" s="13" t="s">
        <v>324</v>
      </c>
      <c r="D101" s="14" t="s">
        <v>99</v>
      </c>
      <c r="E101" s="15">
        <v>6.4000000000000001E-2</v>
      </c>
      <c r="F101" s="286">
        <v>175.17037037037042</v>
      </c>
      <c r="G101" s="114">
        <v>0</v>
      </c>
      <c r="H101" s="15">
        <f t="shared" si="12"/>
        <v>0</v>
      </c>
      <c r="I101" s="65">
        <f t="shared" si="13"/>
        <v>0</v>
      </c>
      <c r="J101" s="7"/>
    </row>
    <row r="102" spans="2:10" s="9" customFormat="1" ht="15.6" customHeight="1">
      <c r="B102" s="196"/>
      <c r="C102" s="13" t="s">
        <v>325</v>
      </c>
      <c r="D102" s="14" t="s">
        <v>326</v>
      </c>
      <c r="E102" s="15">
        <v>0.21</v>
      </c>
      <c r="F102" s="286">
        <v>574.88668444444454</v>
      </c>
      <c r="G102" s="114">
        <v>0</v>
      </c>
      <c r="H102" s="15">
        <f t="shared" si="12"/>
        <v>0</v>
      </c>
      <c r="I102" s="65">
        <f t="shared" si="13"/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288" t="s">
        <v>9</v>
      </c>
      <c r="G103" s="55" t="s">
        <v>126</v>
      </c>
      <c r="H103" s="54" t="s">
        <v>127</v>
      </c>
      <c r="I103" s="12" t="s">
        <v>128</v>
      </c>
      <c r="J103" s="7"/>
    </row>
    <row r="104" spans="2:10" s="9" customFormat="1" ht="15.6" customHeight="1">
      <c r="B104" s="191" t="s">
        <v>288</v>
      </c>
      <c r="C104" s="119" t="s">
        <v>261</v>
      </c>
      <c r="D104" s="118" t="s">
        <v>292</v>
      </c>
      <c r="E104" s="15">
        <v>0.64600000000000002</v>
      </c>
      <c r="F104" s="285">
        <v>1767.2022399999987</v>
      </c>
      <c r="G104" s="114">
        <v>0</v>
      </c>
      <c r="H104" s="15">
        <f>SUM(E104*G104)</f>
        <v>0</v>
      </c>
      <c r="I104" s="65">
        <f>SUM(F104*G104)</f>
        <v>0</v>
      </c>
      <c r="J104" s="7"/>
    </row>
    <row r="105" spans="2:10" s="9" customFormat="1" ht="15.6" customHeight="1">
      <c r="B105" s="192"/>
      <c r="C105" s="119" t="s">
        <v>262</v>
      </c>
      <c r="D105" s="118" t="s">
        <v>293</v>
      </c>
      <c r="E105" s="15">
        <v>0.107</v>
      </c>
      <c r="F105" s="286">
        <v>293.31071999999978</v>
      </c>
      <c r="G105" s="114">
        <v>0</v>
      </c>
      <c r="H105" s="15">
        <f>SUM(E105*G105)</f>
        <v>0</v>
      </c>
      <c r="I105" s="65">
        <f>SUM(F105*G105)</f>
        <v>0</v>
      </c>
      <c r="J105" s="7"/>
    </row>
    <row r="106" spans="2:10" s="9" customFormat="1" ht="15.6" customHeight="1">
      <c r="B106" s="192"/>
      <c r="C106" s="119" t="s">
        <v>263</v>
      </c>
      <c r="D106" s="118" t="s">
        <v>294</v>
      </c>
      <c r="E106" s="15">
        <v>0.17899999999999999</v>
      </c>
      <c r="F106" s="286">
        <v>488.85119999999978</v>
      </c>
      <c r="G106" s="114">
        <v>0</v>
      </c>
      <c r="H106" s="15">
        <f>SUM(E106*G106)</f>
        <v>0</v>
      </c>
      <c r="I106" s="65">
        <f>SUM(F106*G106)</f>
        <v>0</v>
      </c>
      <c r="J106" s="7"/>
    </row>
    <row r="107" spans="2:10" s="9" customFormat="1" ht="15.6" customHeight="1">
      <c r="B107" s="192"/>
      <c r="C107" s="119" t="s">
        <v>264</v>
      </c>
      <c r="D107" s="118" t="s">
        <v>295</v>
      </c>
      <c r="E107" s="15">
        <v>0.17899999999999999</v>
      </c>
      <c r="F107" s="286">
        <v>488.85119999999978</v>
      </c>
      <c r="G107" s="114">
        <v>0</v>
      </c>
      <c r="H107" s="15">
        <f>SUM(E107*G107)</f>
        <v>0</v>
      </c>
      <c r="I107" s="65">
        <f>SUM(F107*G107)</f>
        <v>0</v>
      </c>
      <c r="J107" s="7"/>
    </row>
    <row r="108" spans="2:10" s="9" customFormat="1" ht="15.6" customHeight="1">
      <c r="B108" s="192"/>
      <c r="C108" s="119" t="s">
        <v>266</v>
      </c>
      <c r="D108" s="118" t="s">
        <v>313</v>
      </c>
      <c r="E108" s="15">
        <v>0.2</v>
      </c>
      <c r="F108" s="286">
        <v>547.51039999999966</v>
      </c>
      <c r="G108" s="114">
        <v>0</v>
      </c>
      <c r="H108" s="15">
        <f>SUM(E108*G108)</f>
        <v>0</v>
      </c>
      <c r="I108" s="65">
        <f>SUM(F108*G108)</f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288" t="s">
        <v>9</v>
      </c>
      <c r="G109" s="55" t="s">
        <v>126</v>
      </c>
      <c r="H109" s="54" t="s">
        <v>127</v>
      </c>
      <c r="I109" s="12" t="s">
        <v>128</v>
      </c>
      <c r="J109" s="7"/>
    </row>
    <row r="110" spans="2:10" s="9" customFormat="1" ht="15.6" customHeight="1">
      <c r="B110" s="192" t="s">
        <v>100</v>
      </c>
      <c r="C110" s="13" t="s">
        <v>101</v>
      </c>
      <c r="D110" s="14" t="s">
        <v>102</v>
      </c>
      <c r="E110" s="15">
        <v>1.4E-2</v>
      </c>
      <c r="F110" s="286">
        <v>38.46335999999998</v>
      </c>
      <c r="G110" s="114">
        <v>0</v>
      </c>
      <c r="H110" s="15">
        <f t="shared" ref="H110:H124" si="14">SUM(E110*G110)</f>
        <v>0</v>
      </c>
      <c r="I110" s="65">
        <f t="shared" ref="I110:I124" si="15">SUM(F110*G110)</f>
        <v>0</v>
      </c>
      <c r="J110" s="7"/>
    </row>
    <row r="111" spans="2:10" s="9" customFormat="1" ht="15.6" customHeight="1">
      <c r="B111" s="192"/>
      <c r="C111" s="13" t="s">
        <v>103</v>
      </c>
      <c r="D111" s="14" t="s">
        <v>104</v>
      </c>
      <c r="E111" s="15">
        <v>3.1E-2</v>
      </c>
      <c r="F111" s="286">
        <v>84.912320000000008</v>
      </c>
      <c r="G111" s="114">
        <v>0</v>
      </c>
      <c r="H111" s="15">
        <f t="shared" si="14"/>
        <v>0</v>
      </c>
      <c r="I111" s="65">
        <f t="shared" si="15"/>
        <v>0</v>
      </c>
      <c r="J111" s="7"/>
    </row>
    <row r="112" spans="2:10" s="9" customFormat="1" ht="15.6" customHeight="1">
      <c r="B112" s="192"/>
      <c r="C112" s="13" t="s">
        <v>105</v>
      </c>
      <c r="D112" s="14" t="s">
        <v>106</v>
      </c>
      <c r="E112" s="15">
        <v>0.08</v>
      </c>
      <c r="F112" s="286">
        <v>219.20287999999996</v>
      </c>
      <c r="G112" s="114">
        <v>0</v>
      </c>
      <c r="H112" s="15">
        <f t="shared" si="14"/>
        <v>0</v>
      </c>
      <c r="I112" s="65">
        <f t="shared" si="15"/>
        <v>0</v>
      </c>
      <c r="J112" s="7"/>
    </row>
    <row r="113" spans="2:10" s="9" customFormat="1" ht="15.6" customHeight="1">
      <c r="B113" s="192"/>
      <c r="C113" s="13" t="s">
        <v>107</v>
      </c>
      <c r="D113" s="14" t="s">
        <v>108</v>
      </c>
      <c r="E113" s="15">
        <v>2.9000000000000001E-2</v>
      </c>
      <c r="F113" s="286">
        <v>79.362880000000018</v>
      </c>
      <c r="G113" s="114">
        <v>0</v>
      </c>
      <c r="H113" s="15">
        <f t="shared" si="14"/>
        <v>0</v>
      </c>
      <c r="I113" s="65">
        <f t="shared" si="15"/>
        <v>0</v>
      </c>
      <c r="J113" s="7"/>
    </row>
    <row r="114" spans="2:10" s="9" customFormat="1" ht="15.6" customHeight="1">
      <c r="B114" s="192"/>
      <c r="C114" s="13" t="s">
        <v>109</v>
      </c>
      <c r="D114" s="14" t="s">
        <v>110</v>
      </c>
      <c r="E114" s="15">
        <v>0.06</v>
      </c>
      <c r="F114" s="286">
        <v>164.75360000000001</v>
      </c>
      <c r="G114" s="114">
        <v>0</v>
      </c>
      <c r="H114" s="15">
        <f t="shared" si="14"/>
        <v>0</v>
      </c>
      <c r="I114" s="65">
        <f t="shared" si="15"/>
        <v>0</v>
      </c>
      <c r="J114" s="7"/>
    </row>
    <row r="115" spans="2:10" s="9" customFormat="1" ht="15.6" customHeight="1">
      <c r="B115" s="192"/>
      <c r="C115" s="13" t="s">
        <v>111</v>
      </c>
      <c r="D115" s="14" t="s">
        <v>112</v>
      </c>
      <c r="E115" s="15">
        <v>9.2999999999999999E-2</v>
      </c>
      <c r="F115" s="286">
        <v>255.69375999999994</v>
      </c>
      <c r="G115" s="114">
        <v>0</v>
      </c>
      <c r="H115" s="15">
        <f t="shared" si="14"/>
        <v>0</v>
      </c>
      <c r="I115" s="65">
        <f t="shared" si="15"/>
        <v>0</v>
      </c>
      <c r="J115" s="7"/>
    </row>
    <row r="116" spans="2:10" s="9" customFormat="1" ht="15.6" customHeight="1">
      <c r="B116" s="192"/>
      <c r="C116" s="13" t="s">
        <v>113</v>
      </c>
      <c r="D116" s="14" t="s">
        <v>114</v>
      </c>
      <c r="E116" s="15">
        <v>0.17699999999999999</v>
      </c>
      <c r="F116" s="286">
        <v>487.6</v>
      </c>
      <c r="G116" s="114">
        <v>0</v>
      </c>
      <c r="H116" s="15">
        <f t="shared" si="14"/>
        <v>0</v>
      </c>
      <c r="I116" s="65">
        <f t="shared" si="15"/>
        <v>0</v>
      </c>
      <c r="J116" s="7"/>
    </row>
    <row r="117" spans="2:10" s="9" customFormat="1" ht="15.6" customHeight="1">
      <c r="B117" s="192"/>
      <c r="C117" s="13" t="s">
        <v>115</v>
      </c>
      <c r="D117" s="14" t="s">
        <v>116</v>
      </c>
      <c r="E117" s="15">
        <v>0.17699999999999999</v>
      </c>
      <c r="F117" s="286">
        <v>487.6</v>
      </c>
      <c r="G117" s="114">
        <v>0</v>
      </c>
      <c r="H117" s="15">
        <f t="shared" si="14"/>
        <v>0</v>
      </c>
      <c r="I117" s="65">
        <f t="shared" si="15"/>
        <v>0</v>
      </c>
      <c r="J117" s="7"/>
    </row>
    <row r="118" spans="2:10" s="9" customFormat="1" ht="15.6" customHeight="1">
      <c r="B118" s="192"/>
      <c r="C118" s="13" t="s">
        <v>117</v>
      </c>
      <c r="D118" s="14" t="s">
        <v>118</v>
      </c>
      <c r="E118" s="15">
        <v>2.7E-2</v>
      </c>
      <c r="F118" s="286">
        <v>73.84287999999998</v>
      </c>
      <c r="G118" s="114">
        <v>0</v>
      </c>
      <c r="H118" s="15">
        <f t="shared" si="14"/>
        <v>0</v>
      </c>
      <c r="I118" s="65">
        <f t="shared" si="15"/>
        <v>0</v>
      </c>
      <c r="J118" s="7"/>
    </row>
    <row r="119" spans="2:10" s="9" customFormat="1" ht="15.6" customHeight="1">
      <c r="B119" s="192"/>
      <c r="C119" s="13" t="s">
        <v>119</v>
      </c>
      <c r="D119" s="14" t="s">
        <v>120</v>
      </c>
      <c r="E119" s="15">
        <v>9.9000000000000005E-2</v>
      </c>
      <c r="F119" s="286">
        <v>271.15712000000002</v>
      </c>
      <c r="G119" s="114">
        <v>0</v>
      </c>
      <c r="H119" s="15">
        <f t="shared" si="14"/>
        <v>0</v>
      </c>
      <c r="I119" s="65">
        <f t="shared" si="15"/>
        <v>0</v>
      </c>
      <c r="J119" s="7"/>
    </row>
    <row r="120" spans="2:10" s="9" customFormat="1" ht="15.6" customHeight="1">
      <c r="B120" s="192"/>
      <c r="C120" s="13" t="s">
        <v>135</v>
      </c>
      <c r="D120" s="14" t="s">
        <v>136</v>
      </c>
      <c r="E120" s="15">
        <v>1.7000000000000001E-2</v>
      </c>
      <c r="F120" s="286">
        <v>46.618239999999993</v>
      </c>
      <c r="G120" s="114">
        <v>0</v>
      </c>
      <c r="H120" s="15">
        <f t="shared" si="14"/>
        <v>0</v>
      </c>
      <c r="I120" s="65">
        <f t="shared" si="15"/>
        <v>0</v>
      </c>
      <c r="J120" s="7"/>
    </row>
    <row r="121" spans="2:10" s="9" customFormat="1" ht="15.6" customHeight="1">
      <c r="B121" s="192"/>
      <c r="C121" s="117">
        <v>521</v>
      </c>
      <c r="D121" s="14" t="s">
        <v>270</v>
      </c>
      <c r="E121" s="115">
        <v>7.0999999999999994E-2</v>
      </c>
      <c r="F121" s="286">
        <v>194.24511999999999</v>
      </c>
      <c r="G121" s="114">
        <v>0</v>
      </c>
      <c r="H121" s="15">
        <f t="shared" si="14"/>
        <v>0</v>
      </c>
      <c r="I121" s="65">
        <f t="shared" si="15"/>
        <v>0</v>
      </c>
      <c r="J121" s="7"/>
    </row>
    <row r="122" spans="2:10" s="9" customFormat="1" ht="15.6" customHeight="1">
      <c r="B122" s="192"/>
      <c r="C122" s="117">
        <v>522</v>
      </c>
      <c r="D122" s="14" t="s">
        <v>271</v>
      </c>
      <c r="E122" s="115">
        <v>7.0999999999999994E-2</v>
      </c>
      <c r="F122" s="286">
        <v>194.24511999999999</v>
      </c>
      <c r="G122" s="114">
        <v>0</v>
      </c>
      <c r="H122" s="15">
        <f t="shared" si="14"/>
        <v>0</v>
      </c>
      <c r="I122" s="65">
        <f t="shared" si="15"/>
        <v>0</v>
      </c>
      <c r="J122" s="7"/>
    </row>
    <row r="123" spans="2:10" s="9" customFormat="1" ht="15.6" customHeight="1">
      <c r="B123" s="192"/>
      <c r="C123" s="117">
        <v>523</v>
      </c>
      <c r="D123" s="14" t="s">
        <v>272</v>
      </c>
      <c r="E123" s="115">
        <v>6.2E-2</v>
      </c>
      <c r="F123" s="286">
        <v>169.64063999999999</v>
      </c>
      <c r="G123" s="114">
        <v>0</v>
      </c>
      <c r="H123" s="15">
        <f t="shared" si="14"/>
        <v>0</v>
      </c>
      <c r="I123" s="65">
        <f t="shared" si="15"/>
        <v>0</v>
      </c>
      <c r="J123" s="7"/>
    </row>
    <row r="124" spans="2:10" s="9" customFormat="1" ht="15.6" customHeight="1">
      <c r="B124" s="196"/>
      <c r="C124" s="117">
        <v>524</v>
      </c>
      <c r="D124" s="116" t="s">
        <v>273</v>
      </c>
      <c r="E124" s="115">
        <v>0.121</v>
      </c>
      <c r="F124" s="286">
        <v>331.12639999999988</v>
      </c>
      <c r="G124" s="114">
        <v>0</v>
      </c>
      <c r="H124" s="15">
        <f t="shared" si="14"/>
        <v>0</v>
      </c>
      <c r="I124" s="65">
        <f t="shared" si="15"/>
        <v>0</v>
      </c>
      <c r="J124" s="7"/>
    </row>
    <row r="125" spans="2:10" s="9" customFormat="1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288" t="s">
        <v>9</v>
      </c>
      <c r="G125" s="55" t="s">
        <v>126</v>
      </c>
      <c r="H125" s="54" t="s">
        <v>127</v>
      </c>
      <c r="I125" s="12" t="s">
        <v>128</v>
      </c>
      <c r="J125" s="7"/>
    </row>
    <row r="126" spans="2:10" s="9" customFormat="1" ht="15.6" customHeight="1">
      <c r="B126" s="198" t="s">
        <v>382</v>
      </c>
      <c r="C126" s="13" t="s">
        <v>121</v>
      </c>
      <c r="D126" s="14" t="s">
        <v>122</v>
      </c>
      <c r="E126" s="15">
        <v>0.13300000000000001</v>
      </c>
      <c r="F126" s="286">
        <v>363.56191999999987</v>
      </c>
      <c r="G126" s="114">
        <v>0</v>
      </c>
      <c r="H126" s="15">
        <f>SUM(E126*G126)</f>
        <v>0</v>
      </c>
      <c r="I126" s="65">
        <f>SUM(F126*G126)</f>
        <v>0</v>
      </c>
      <c r="J126" s="7"/>
    </row>
    <row r="127" spans="2:10" s="9" customFormat="1" ht="15.6" customHeight="1">
      <c r="B127" s="198"/>
      <c r="C127" s="13" t="s">
        <v>328</v>
      </c>
      <c r="D127" s="14" t="s">
        <v>329</v>
      </c>
      <c r="E127" s="15">
        <v>7.1999999999999995E-2</v>
      </c>
      <c r="F127" s="286">
        <v>197.17143703703704</v>
      </c>
      <c r="G127" s="114">
        <v>0</v>
      </c>
      <c r="H127" s="15">
        <f>SUM(E127*G127)</f>
        <v>0</v>
      </c>
      <c r="I127" s="65">
        <f>SUM(F127*G127)</f>
        <v>0</v>
      </c>
      <c r="J127" s="7"/>
    </row>
    <row r="128" spans="2:10" s="9" customFormat="1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288" t="s">
        <v>9</v>
      </c>
      <c r="G128" s="55" t="s">
        <v>126</v>
      </c>
      <c r="H128" s="54" t="s">
        <v>127</v>
      </c>
      <c r="I128" s="12" t="s">
        <v>128</v>
      </c>
      <c r="J128" s="7"/>
    </row>
    <row r="129" spans="2:10" s="9" customFormat="1" ht="15.6" customHeight="1">
      <c r="B129" s="191" t="s">
        <v>330</v>
      </c>
      <c r="C129" s="13" t="s">
        <v>303</v>
      </c>
      <c r="D129" s="14" t="s">
        <v>308</v>
      </c>
      <c r="E129" s="15">
        <v>0.34100000000000003</v>
      </c>
      <c r="F129" s="286">
        <v>933.55301925925903</v>
      </c>
      <c r="G129" s="114">
        <v>0</v>
      </c>
      <c r="H129" s="15">
        <f>SUM(E129*G129)</f>
        <v>0</v>
      </c>
      <c r="I129" s="65">
        <f>SUM(F129*G129)</f>
        <v>0</v>
      </c>
      <c r="J129" s="7"/>
    </row>
    <row r="130" spans="2:10" s="9" customFormat="1" ht="15.6" customHeight="1">
      <c r="B130" s="192"/>
      <c r="C130" s="13" t="s">
        <v>304</v>
      </c>
      <c r="D130" s="14" t="s">
        <v>309</v>
      </c>
      <c r="E130" s="15">
        <v>9.4E-2</v>
      </c>
      <c r="F130" s="285">
        <v>257.29823999999996</v>
      </c>
      <c r="G130" s="114">
        <v>0</v>
      </c>
      <c r="H130" s="15">
        <f>SUM(E130*G130)</f>
        <v>0</v>
      </c>
      <c r="I130" s="65">
        <f>SUM(F130*G130)</f>
        <v>0</v>
      </c>
      <c r="J130" s="7"/>
    </row>
    <row r="131" spans="2:10" s="9" customFormat="1" ht="15.6" customHeight="1">
      <c r="B131" s="192"/>
      <c r="C131" s="13" t="s">
        <v>305</v>
      </c>
      <c r="D131" s="14" t="s">
        <v>310</v>
      </c>
      <c r="E131" s="15">
        <v>8.8999999999999996E-2</v>
      </c>
      <c r="F131" s="286">
        <v>243.60863999999998</v>
      </c>
      <c r="G131" s="114">
        <v>0</v>
      </c>
      <c r="H131" s="15">
        <f>SUM(E131*G131)</f>
        <v>0</v>
      </c>
      <c r="I131" s="65">
        <f>SUM(F131*G131)</f>
        <v>0</v>
      </c>
      <c r="J131" s="7"/>
    </row>
    <row r="132" spans="2:10" s="9" customFormat="1" ht="15.6" customHeight="1">
      <c r="B132" s="192"/>
      <c r="C132" s="13" t="s">
        <v>306</v>
      </c>
      <c r="D132" s="14" t="s">
        <v>311</v>
      </c>
      <c r="E132" s="15">
        <v>9.4E-2</v>
      </c>
      <c r="F132" s="286">
        <v>257.29823999999996</v>
      </c>
      <c r="G132" s="114">
        <v>0</v>
      </c>
      <c r="H132" s="15">
        <f>SUM(E132*G132)</f>
        <v>0</v>
      </c>
      <c r="I132" s="65">
        <f>SUM(F132*G132)</f>
        <v>0</v>
      </c>
      <c r="J132" s="7"/>
    </row>
    <row r="133" spans="2:10" s="9" customFormat="1" ht="15.6" customHeight="1">
      <c r="B133" s="192"/>
      <c r="C133" s="13" t="s">
        <v>307</v>
      </c>
      <c r="D133" s="14" t="s">
        <v>312</v>
      </c>
      <c r="E133" s="15">
        <v>0.10299999999999999</v>
      </c>
      <c r="F133" s="286">
        <v>281.90271999999993</v>
      </c>
      <c r="G133" s="114">
        <v>0</v>
      </c>
      <c r="H133" s="15">
        <f>SUM(E133*G133)</f>
        <v>0</v>
      </c>
      <c r="I133" s="65">
        <f>SUM(F133*G133)</f>
        <v>0</v>
      </c>
      <c r="J133" s="7"/>
    </row>
    <row r="134" spans="2:10" s="9" customFormat="1" ht="15.6" customHeight="1">
      <c r="B134" s="140"/>
      <c r="C134" s="138"/>
      <c r="D134" s="139"/>
      <c r="E134" s="136"/>
      <c r="F134" s="134"/>
      <c r="G134" s="135"/>
      <c r="H134" s="136"/>
      <c r="I134" s="137"/>
      <c r="J134" s="7"/>
    </row>
    <row r="135" spans="2:10" s="9" customFormat="1" ht="15.6" customHeight="1">
      <c r="B135" s="221" t="s">
        <v>189</v>
      </c>
      <c r="C135" s="221"/>
      <c r="D135" s="221"/>
      <c r="E135" s="221"/>
      <c r="F135" s="221"/>
      <c r="G135" s="221"/>
      <c r="H135" s="221"/>
      <c r="I135" s="221"/>
      <c r="J135" s="7"/>
    </row>
    <row r="136" spans="2:10" s="9" customFormat="1" ht="15.6" customHeight="1">
      <c r="B136" s="219" t="s">
        <v>198</v>
      </c>
      <c r="C136" s="219"/>
      <c r="D136" s="219"/>
      <c r="E136" s="219"/>
      <c r="F136" s="219"/>
      <c r="G136" s="219"/>
      <c r="H136" s="219"/>
      <c r="I136" s="219"/>
      <c r="J136" s="7"/>
    </row>
    <row r="137" spans="2:10" s="9" customFormat="1" ht="15.6" customHeight="1">
      <c r="B137" s="10" t="s">
        <v>6</v>
      </c>
      <c r="C137" s="10" t="s">
        <v>7</v>
      </c>
      <c r="D137" s="20" t="s">
        <v>199</v>
      </c>
      <c r="E137" s="16"/>
      <c r="F137" s="56" t="s">
        <v>9</v>
      </c>
      <c r="G137" s="12" t="s">
        <v>126</v>
      </c>
      <c r="H137" s="12"/>
      <c r="I137" s="12" t="s">
        <v>128</v>
      </c>
      <c r="J137" s="7"/>
    </row>
    <row r="138" spans="2:10" s="9" customFormat="1" ht="15.6" customHeight="1">
      <c r="B138" s="193" t="s">
        <v>377</v>
      </c>
      <c r="C138" s="18">
        <v>1001</v>
      </c>
      <c r="D138" s="19" t="s">
        <v>138</v>
      </c>
      <c r="E138" s="16"/>
      <c r="F138" s="75">
        <v>16.130223325062033</v>
      </c>
      <c r="G138" s="62">
        <v>0</v>
      </c>
      <c r="H138" s="12"/>
      <c r="I138" s="83">
        <f>SUM(F138*G138)</f>
        <v>0</v>
      </c>
      <c r="J138" s="7"/>
    </row>
    <row r="139" spans="2:10" s="9" customFormat="1" ht="15.6" customHeight="1">
      <c r="B139" s="193"/>
      <c r="C139" s="18">
        <v>1008</v>
      </c>
      <c r="D139" s="19" t="s">
        <v>381</v>
      </c>
      <c r="E139" s="16"/>
      <c r="F139" s="75">
        <v>19.442977667493793</v>
      </c>
      <c r="G139" s="62">
        <v>0</v>
      </c>
      <c r="H139" s="12"/>
      <c r="I139" s="83">
        <f>SUM(F139*G139)</f>
        <v>0</v>
      </c>
      <c r="J139" s="7"/>
    </row>
    <row r="140" spans="2:10" s="9" customFormat="1" ht="15.6" customHeight="1">
      <c r="B140" s="194"/>
      <c r="C140" s="133">
        <v>1148</v>
      </c>
      <c r="D140" s="85" t="s">
        <v>315</v>
      </c>
      <c r="E140" s="16"/>
      <c r="F140" s="75">
        <v>1.656377171215881</v>
      </c>
      <c r="G140" s="62">
        <v>0</v>
      </c>
      <c r="H140" s="12"/>
      <c r="I140" s="83">
        <f>SUM(F140*G140)</f>
        <v>0</v>
      </c>
      <c r="J140" s="7"/>
    </row>
    <row r="141" spans="2:10" s="9" customFormat="1" ht="15.6" customHeight="1">
      <c r="B141" s="10" t="s">
        <v>6</v>
      </c>
      <c r="C141" s="10" t="s">
        <v>7</v>
      </c>
      <c r="D141" s="20" t="s">
        <v>199</v>
      </c>
      <c r="E141" s="16"/>
      <c r="F141" s="56" t="s">
        <v>9</v>
      </c>
      <c r="G141" s="55" t="s">
        <v>126</v>
      </c>
      <c r="H141" s="12"/>
      <c r="I141" s="12" t="s">
        <v>128</v>
      </c>
    </row>
    <row r="142" spans="2:10" s="9" customFormat="1" ht="15.6" customHeight="1">
      <c r="B142" s="209" t="s">
        <v>139</v>
      </c>
      <c r="C142" s="18">
        <v>1100</v>
      </c>
      <c r="D142" s="19" t="s">
        <v>140</v>
      </c>
      <c r="E142" s="16"/>
      <c r="F142" s="75">
        <v>10.471861042183622</v>
      </c>
      <c r="G142" s="62">
        <v>0</v>
      </c>
      <c r="H142" s="12"/>
      <c r="I142" s="83">
        <f>SUM(F142*G142)</f>
        <v>0</v>
      </c>
    </row>
    <row r="143" spans="2:10" s="9" customFormat="1" ht="15.6" customHeight="1">
      <c r="B143" s="210"/>
      <c r="C143" s="18">
        <v>1106</v>
      </c>
      <c r="D143" s="19" t="s">
        <v>141</v>
      </c>
      <c r="E143" s="16"/>
      <c r="F143" s="75">
        <v>3.3238709677419358</v>
      </c>
      <c r="G143" s="62">
        <v>0</v>
      </c>
      <c r="H143" s="12"/>
      <c r="I143" s="83">
        <f>SUM(F143*G143)</f>
        <v>0</v>
      </c>
    </row>
    <row r="144" spans="2:10" s="9" customFormat="1" ht="18" customHeight="1">
      <c r="B144" s="210"/>
      <c r="C144" s="18">
        <v>1139</v>
      </c>
      <c r="D144" s="86" t="s">
        <v>274</v>
      </c>
      <c r="E144" s="16"/>
      <c r="F144" s="76">
        <v>1.7786600496277916</v>
      </c>
      <c r="G144" s="62">
        <v>0</v>
      </c>
      <c r="H144" s="12"/>
      <c r="I144" s="83">
        <f>SUM(F144*G144)</f>
        <v>0</v>
      </c>
    </row>
    <row r="145" spans="2:9" s="9" customFormat="1" ht="15.6" customHeight="1">
      <c r="B145" s="210"/>
      <c r="C145" s="18">
        <v>1147</v>
      </c>
      <c r="D145" s="87" t="s">
        <v>316</v>
      </c>
      <c r="E145" s="16"/>
      <c r="F145" s="75">
        <v>2.1677419354838712</v>
      </c>
      <c r="G145" s="62">
        <v>0</v>
      </c>
      <c r="H145" s="12"/>
      <c r="I145" s="83">
        <f>SUM(F145*G145)</f>
        <v>0</v>
      </c>
    </row>
    <row r="146" spans="2:9" s="9" customFormat="1" ht="15.6" customHeight="1">
      <c r="B146" s="10" t="s">
        <v>6</v>
      </c>
      <c r="C146" s="10" t="s">
        <v>7</v>
      </c>
      <c r="D146" s="20" t="s">
        <v>199</v>
      </c>
      <c r="E146" s="16"/>
      <c r="F146" s="56" t="s">
        <v>9</v>
      </c>
      <c r="G146" s="55" t="s">
        <v>126</v>
      </c>
      <c r="H146" s="12"/>
      <c r="I146" s="12" t="s">
        <v>128</v>
      </c>
    </row>
    <row r="147" spans="2:9" s="9" customFormat="1" ht="15.6" customHeight="1">
      <c r="B147" s="222" t="s">
        <v>187</v>
      </c>
      <c r="C147" s="18">
        <v>1201</v>
      </c>
      <c r="D147" s="19" t="s">
        <v>142</v>
      </c>
      <c r="E147" s="16"/>
      <c r="F147" s="75">
        <v>64.821042183622836</v>
      </c>
      <c r="G147" s="62">
        <v>0</v>
      </c>
      <c r="H147" s="12"/>
      <c r="I147" s="83">
        <f t="shared" ref="I147:I154" si="16">SUM(F147*G147)</f>
        <v>0</v>
      </c>
    </row>
    <row r="148" spans="2:9" s="9" customFormat="1" ht="15.6" customHeight="1">
      <c r="B148" s="222"/>
      <c r="C148" s="18">
        <v>1210</v>
      </c>
      <c r="D148" s="19" t="s">
        <v>143</v>
      </c>
      <c r="E148" s="16"/>
      <c r="F148" s="75">
        <v>104.20724565756822</v>
      </c>
      <c r="G148" s="62">
        <v>0</v>
      </c>
      <c r="H148" s="12"/>
      <c r="I148" s="83">
        <f t="shared" si="16"/>
        <v>0</v>
      </c>
    </row>
    <row r="149" spans="2:9" s="9" customFormat="1" ht="15.6" customHeight="1">
      <c r="B149" s="222"/>
      <c r="C149" s="229">
        <v>1502</v>
      </c>
      <c r="D149" s="19" t="s">
        <v>144</v>
      </c>
      <c r="E149" s="16"/>
      <c r="F149" s="75">
        <v>80.773399503722075</v>
      </c>
      <c r="G149" s="62">
        <v>0</v>
      </c>
      <c r="H149" s="12"/>
      <c r="I149" s="83">
        <f t="shared" si="16"/>
        <v>0</v>
      </c>
    </row>
    <row r="150" spans="2:9" s="9" customFormat="1" ht="15.6" customHeight="1">
      <c r="B150" s="222"/>
      <c r="C150" s="230"/>
      <c r="D150" s="19" t="s">
        <v>145</v>
      </c>
      <c r="E150" s="16"/>
      <c r="F150" s="75">
        <v>161.54679900744415</v>
      </c>
      <c r="G150" s="62">
        <v>0</v>
      </c>
      <c r="H150" s="12"/>
      <c r="I150" s="83">
        <f t="shared" si="16"/>
        <v>0</v>
      </c>
    </row>
    <row r="151" spans="2:9" s="9" customFormat="1" ht="15.6" customHeight="1">
      <c r="B151" s="222"/>
      <c r="C151" s="231"/>
      <c r="D151" s="19" t="s">
        <v>146</v>
      </c>
      <c r="E151" s="16"/>
      <c r="F151" s="75">
        <v>242.33131513647646</v>
      </c>
      <c r="G151" s="62">
        <v>0</v>
      </c>
      <c r="H151" s="12"/>
      <c r="I151" s="83">
        <f t="shared" si="16"/>
        <v>0</v>
      </c>
    </row>
    <row r="152" spans="2:9" s="9" customFormat="1" ht="15.6" customHeight="1">
      <c r="B152" s="222"/>
      <c r="C152" s="18">
        <v>1505</v>
      </c>
      <c r="D152" s="19" t="s">
        <v>147</v>
      </c>
      <c r="E152" s="16"/>
      <c r="F152" s="75">
        <v>694.52228287841194</v>
      </c>
      <c r="G152" s="62">
        <v>0</v>
      </c>
      <c r="H152" s="12"/>
      <c r="I152" s="83">
        <f t="shared" si="16"/>
        <v>0</v>
      </c>
    </row>
    <row r="153" spans="2:9" s="9" customFormat="1" ht="15.6" customHeight="1">
      <c r="B153" s="222"/>
      <c r="C153" s="18">
        <v>1536</v>
      </c>
      <c r="D153" s="19" t="s">
        <v>148</v>
      </c>
      <c r="E153" s="16"/>
      <c r="F153" s="75">
        <v>814.01488833746896</v>
      </c>
      <c r="G153" s="62">
        <v>0</v>
      </c>
      <c r="H153" s="12"/>
      <c r="I153" s="83">
        <f t="shared" si="16"/>
        <v>0</v>
      </c>
    </row>
    <row r="154" spans="2:9" s="9" customFormat="1" ht="15.6" customHeight="1" thickBot="1">
      <c r="B154" s="222"/>
      <c r="C154" s="18">
        <v>1301</v>
      </c>
      <c r="D154" s="19" t="s">
        <v>149</v>
      </c>
      <c r="E154" s="16"/>
      <c r="F154" s="77">
        <v>64.58136774193548</v>
      </c>
      <c r="G154" s="62">
        <v>0</v>
      </c>
      <c r="H154" s="12"/>
      <c r="I154" s="83">
        <f t="shared" si="16"/>
        <v>0</v>
      </c>
    </row>
    <row r="155" spans="2:9" s="9" customFormat="1" ht="15.6" customHeight="1">
      <c r="B155" s="10" t="s">
        <v>6</v>
      </c>
      <c r="C155" s="10" t="s">
        <v>7</v>
      </c>
      <c r="D155" s="20" t="s">
        <v>199</v>
      </c>
      <c r="E155" s="16"/>
      <c r="F155" s="56" t="s">
        <v>9</v>
      </c>
      <c r="G155" s="55" t="s">
        <v>126</v>
      </c>
      <c r="H155" s="12"/>
      <c r="I155" s="12" t="s">
        <v>128</v>
      </c>
    </row>
    <row r="156" spans="2:9" s="9" customFormat="1" ht="15.6" customHeight="1">
      <c r="B156" s="153"/>
      <c r="C156" s="18">
        <v>1537</v>
      </c>
      <c r="D156" s="19" t="s">
        <v>150</v>
      </c>
      <c r="E156" s="16"/>
      <c r="F156" s="89">
        <v>0</v>
      </c>
      <c r="G156" s="62">
        <v>0</v>
      </c>
      <c r="H156" s="12"/>
      <c r="I156" s="83">
        <f>SUM(F156*G156)</f>
        <v>0</v>
      </c>
    </row>
    <row r="157" spans="2:9" s="9" customFormat="1" ht="15.6" customHeight="1">
      <c r="B157" s="10" t="s">
        <v>6</v>
      </c>
      <c r="C157" s="10" t="s">
        <v>7</v>
      </c>
      <c r="D157" s="20" t="s">
        <v>199</v>
      </c>
      <c r="E157" s="16"/>
      <c r="F157" s="56" t="s">
        <v>9</v>
      </c>
      <c r="G157" s="55" t="s">
        <v>126</v>
      </c>
      <c r="H157" s="12"/>
      <c r="I157" s="12" t="s">
        <v>128</v>
      </c>
    </row>
    <row r="158" spans="2:9" s="9" customFormat="1" ht="15.6" customHeight="1">
      <c r="B158" s="210" t="s">
        <v>379</v>
      </c>
      <c r="C158" s="18">
        <v>1503</v>
      </c>
      <c r="D158" s="19" t="s">
        <v>151</v>
      </c>
      <c r="E158" s="16"/>
      <c r="F158" s="75">
        <v>1745.521389578164</v>
      </c>
      <c r="G158" s="62">
        <v>0</v>
      </c>
      <c r="H158" s="12"/>
      <c r="I158" s="83">
        <f t="shared" ref="I158:I177" si="17">SUM(F158*G158)</f>
        <v>0</v>
      </c>
    </row>
    <row r="159" spans="2:9" s="9" customFormat="1" ht="15.6" customHeight="1">
      <c r="B159" s="210"/>
      <c r="C159" s="18">
        <v>1508</v>
      </c>
      <c r="D159" s="19" t="s">
        <v>152</v>
      </c>
      <c r="E159" s="16"/>
      <c r="F159" s="75">
        <v>929.0322580645161</v>
      </c>
      <c r="G159" s="62">
        <v>0</v>
      </c>
      <c r="H159" s="12"/>
      <c r="I159" s="83">
        <f t="shared" si="17"/>
        <v>0</v>
      </c>
    </row>
    <row r="160" spans="2:9" s="9" customFormat="1" ht="15.6" customHeight="1">
      <c r="B160" s="210"/>
      <c r="C160" s="18">
        <v>1509</v>
      </c>
      <c r="D160" s="19" t="s">
        <v>275</v>
      </c>
      <c r="E160" s="16"/>
      <c r="F160" s="75">
        <v>929.0322580645161</v>
      </c>
      <c r="G160" s="62">
        <v>0</v>
      </c>
      <c r="H160" s="12"/>
      <c r="I160" s="83">
        <f t="shared" si="17"/>
        <v>0</v>
      </c>
    </row>
    <row r="161" spans="2:9" s="9" customFormat="1" ht="15.6" customHeight="1">
      <c r="B161" s="210"/>
      <c r="C161" s="18">
        <v>1510</v>
      </c>
      <c r="D161" s="19" t="s">
        <v>153</v>
      </c>
      <c r="E161" s="16"/>
      <c r="F161" s="75">
        <v>929.0322580645161</v>
      </c>
      <c r="G161" s="62">
        <v>0</v>
      </c>
      <c r="H161" s="12"/>
      <c r="I161" s="83">
        <f t="shared" si="17"/>
        <v>0</v>
      </c>
    </row>
    <row r="162" spans="2:9" s="9" customFormat="1" ht="15.6" customHeight="1">
      <c r="B162" s="210"/>
      <c r="C162" s="18">
        <v>1511</v>
      </c>
      <c r="D162" s="19" t="s">
        <v>154</v>
      </c>
      <c r="E162" s="16"/>
      <c r="F162" s="75">
        <v>929.0322580645161</v>
      </c>
      <c r="G162" s="62">
        <v>0</v>
      </c>
      <c r="H162" s="12"/>
      <c r="I162" s="83">
        <f t="shared" si="17"/>
        <v>0</v>
      </c>
    </row>
    <row r="163" spans="2:9" s="9" customFormat="1" ht="15.6" customHeight="1">
      <c r="B163" s="210"/>
      <c r="C163" s="18">
        <v>1512</v>
      </c>
      <c r="D163" s="19" t="s">
        <v>155</v>
      </c>
      <c r="E163" s="16"/>
      <c r="F163" s="75">
        <v>929.0322580645161</v>
      </c>
      <c r="G163" s="62">
        <v>0</v>
      </c>
      <c r="H163" s="12"/>
      <c r="I163" s="83">
        <f t="shared" si="17"/>
        <v>0</v>
      </c>
    </row>
    <row r="164" spans="2:9" s="9" customFormat="1" ht="15.6" customHeight="1">
      <c r="B164" s="210"/>
      <c r="C164" s="18">
        <v>1513</v>
      </c>
      <c r="D164" s="19" t="s">
        <v>156</v>
      </c>
      <c r="E164" s="16"/>
      <c r="F164" s="75">
        <v>929.0322580645161</v>
      </c>
      <c r="G164" s="62">
        <v>0</v>
      </c>
      <c r="H164" s="12"/>
      <c r="I164" s="83">
        <f t="shared" si="17"/>
        <v>0</v>
      </c>
    </row>
    <row r="165" spans="2:9" s="9" customFormat="1" ht="15.6" customHeight="1">
      <c r="B165" s="210"/>
      <c r="C165" s="18">
        <v>1514</v>
      </c>
      <c r="D165" s="19" t="s">
        <v>157</v>
      </c>
      <c r="E165" s="16"/>
      <c r="F165" s="75">
        <v>929.0322580645161</v>
      </c>
      <c r="G165" s="62">
        <v>0</v>
      </c>
      <c r="H165" s="12"/>
      <c r="I165" s="83">
        <f t="shared" si="17"/>
        <v>0</v>
      </c>
    </row>
    <row r="166" spans="2:9" s="9" customFormat="1" ht="15.6" customHeight="1">
      <c r="B166" s="210"/>
      <c r="C166" s="18">
        <v>1515</v>
      </c>
      <c r="D166" s="19" t="s">
        <v>158</v>
      </c>
      <c r="E166" s="16"/>
      <c r="F166" s="75">
        <v>929.0322580645161</v>
      </c>
      <c r="G166" s="62">
        <v>0</v>
      </c>
      <c r="H166" s="12"/>
      <c r="I166" s="83">
        <f t="shared" si="17"/>
        <v>0</v>
      </c>
    </row>
    <row r="167" spans="2:9" s="9" customFormat="1" ht="15.6" customHeight="1">
      <c r="B167" s="210"/>
      <c r="C167" s="18">
        <v>1518</v>
      </c>
      <c r="D167" s="19" t="s">
        <v>344</v>
      </c>
      <c r="E167" s="16"/>
      <c r="F167" s="75">
        <v>929.0322580645161</v>
      </c>
      <c r="G167" s="62">
        <v>0</v>
      </c>
      <c r="H167" s="12"/>
      <c r="I167" s="83">
        <f t="shared" si="17"/>
        <v>0</v>
      </c>
    </row>
    <row r="168" spans="2:9" s="9" customFormat="1" ht="15.6" customHeight="1">
      <c r="B168" s="210"/>
      <c r="C168" s="18">
        <v>1528</v>
      </c>
      <c r="D168" s="19" t="s">
        <v>159</v>
      </c>
      <c r="E168" s="16"/>
      <c r="F168" s="75">
        <v>929.0322580645161</v>
      </c>
      <c r="G168" s="62">
        <v>0</v>
      </c>
      <c r="H168" s="12"/>
      <c r="I168" s="83">
        <f t="shared" si="17"/>
        <v>0</v>
      </c>
    </row>
    <row r="169" spans="2:9" s="9" customFormat="1" ht="15.6" customHeight="1">
      <c r="B169" s="210"/>
      <c r="C169" s="18">
        <v>1532</v>
      </c>
      <c r="D169" s="19" t="s">
        <v>160</v>
      </c>
      <c r="E169" s="16"/>
      <c r="F169" s="75">
        <v>1032.258064516129</v>
      </c>
      <c r="G169" s="62">
        <v>0</v>
      </c>
      <c r="H169" s="12"/>
      <c r="I169" s="83">
        <f t="shared" si="17"/>
        <v>0</v>
      </c>
    </row>
    <row r="170" spans="2:9" s="9" customFormat="1" ht="15.6" customHeight="1">
      <c r="B170" s="210"/>
      <c r="C170" s="18">
        <v>1533</v>
      </c>
      <c r="D170" s="19" t="s">
        <v>161</v>
      </c>
      <c r="E170" s="16"/>
      <c r="F170" s="75">
        <v>929.0322580645161</v>
      </c>
      <c r="G170" s="62">
        <v>0</v>
      </c>
      <c r="H170" s="12"/>
      <c r="I170" s="83">
        <f t="shared" si="17"/>
        <v>0</v>
      </c>
    </row>
    <row r="171" spans="2:9" s="9" customFormat="1" ht="15.6" customHeight="1">
      <c r="B171" s="210"/>
      <c r="C171" s="18">
        <v>1534</v>
      </c>
      <c r="D171" s="19" t="s">
        <v>162</v>
      </c>
      <c r="E171" s="16"/>
      <c r="F171" s="75">
        <v>929.0322580645161</v>
      </c>
      <c r="G171" s="62">
        <v>0</v>
      </c>
      <c r="H171" s="12"/>
      <c r="I171" s="83">
        <f t="shared" si="17"/>
        <v>0</v>
      </c>
    </row>
    <row r="172" spans="2:9" s="9" customFormat="1" ht="15.6" customHeight="1">
      <c r="B172" s="210"/>
      <c r="C172" s="18">
        <v>1535</v>
      </c>
      <c r="D172" s="19" t="s">
        <v>163</v>
      </c>
      <c r="E172" s="16"/>
      <c r="F172" s="75">
        <v>929.0322580645161</v>
      </c>
      <c r="G172" s="62">
        <v>0</v>
      </c>
      <c r="H172" s="12"/>
      <c r="I172" s="83">
        <f t="shared" si="17"/>
        <v>0</v>
      </c>
    </row>
    <row r="173" spans="2:9" s="9" customFormat="1" ht="15.6" customHeight="1">
      <c r="B173" s="210"/>
      <c r="C173" s="18">
        <v>1539</v>
      </c>
      <c r="D173" s="19" t="s">
        <v>164</v>
      </c>
      <c r="E173" s="16"/>
      <c r="F173" s="75">
        <v>929.0322580645161</v>
      </c>
      <c r="G173" s="62">
        <v>0</v>
      </c>
      <c r="H173" s="12"/>
      <c r="I173" s="83">
        <f t="shared" si="17"/>
        <v>0</v>
      </c>
    </row>
    <row r="174" spans="2:9" s="9" customFormat="1" ht="15.6" customHeight="1">
      <c r="B174" s="210"/>
      <c r="C174" s="18">
        <v>1541</v>
      </c>
      <c r="D174" s="19" t="s">
        <v>276</v>
      </c>
      <c r="E174" s="16"/>
      <c r="F174" s="75">
        <v>929.0322580645161</v>
      </c>
      <c r="G174" s="62">
        <v>0</v>
      </c>
      <c r="H174" s="12"/>
      <c r="I174" s="83">
        <f t="shared" si="17"/>
        <v>0</v>
      </c>
    </row>
    <row r="175" spans="2:9" s="9" customFormat="1" ht="15.6" customHeight="1">
      <c r="B175" s="210"/>
      <c r="C175" s="18">
        <v>1542</v>
      </c>
      <c r="D175" s="19" t="s">
        <v>317</v>
      </c>
      <c r="E175" s="16"/>
      <c r="F175" s="75">
        <v>929.0322580645161</v>
      </c>
      <c r="G175" s="62">
        <v>0</v>
      </c>
      <c r="H175" s="12"/>
      <c r="I175" s="83">
        <f t="shared" si="17"/>
        <v>0</v>
      </c>
    </row>
    <row r="176" spans="2:9" s="9" customFormat="1" ht="15.6" customHeight="1">
      <c r="B176" s="210"/>
      <c r="C176" s="18">
        <v>7003</v>
      </c>
      <c r="D176" s="19" t="s">
        <v>318</v>
      </c>
      <c r="E176" s="16"/>
      <c r="F176" s="75">
        <v>722.58064516129036</v>
      </c>
      <c r="G176" s="62">
        <v>0</v>
      </c>
      <c r="H176" s="12"/>
      <c r="I176" s="83">
        <f t="shared" si="17"/>
        <v>0</v>
      </c>
    </row>
    <row r="177" spans="2:9" s="9" customFormat="1" ht="15.6" customHeight="1">
      <c r="B177" s="213"/>
      <c r="C177" s="18">
        <v>7009</v>
      </c>
      <c r="D177" s="19" t="s">
        <v>331</v>
      </c>
      <c r="E177" s="16"/>
      <c r="F177" s="75">
        <v>722.58064516129036</v>
      </c>
      <c r="G177" s="62">
        <v>0</v>
      </c>
      <c r="H177" s="12"/>
      <c r="I177" s="83">
        <f t="shared" si="17"/>
        <v>0</v>
      </c>
    </row>
    <row r="178" spans="2:9" s="9" customFormat="1" ht="15.6" customHeight="1">
      <c r="B178" s="10" t="s">
        <v>6</v>
      </c>
      <c r="C178" s="10" t="s">
        <v>7</v>
      </c>
      <c r="D178" s="20" t="s">
        <v>199</v>
      </c>
      <c r="E178" s="16"/>
      <c r="F178" s="56" t="s">
        <v>9</v>
      </c>
      <c r="G178" s="55" t="s">
        <v>126</v>
      </c>
      <c r="H178" s="12"/>
      <c r="I178" s="56" t="s">
        <v>128</v>
      </c>
    </row>
    <row r="179" spans="2:9" s="9" customFormat="1" ht="15.6" customHeight="1">
      <c r="B179" s="209" t="s">
        <v>166</v>
      </c>
      <c r="C179" s="90" t="s">
        <v>167</v>
      </c>
      <c r="D179" s="19" t="s">
        <v>168</v>
      </c>
      <c r="E179" s="16"/>
      <c r="F179" s="75">
        <v>481.46104218362279</v>
      </c>
      <c r="G179" s="62">
        <v>0</v>
      </c>
      <c r="H179" s="12"/>
      <c r="I179" s="83">
        <f t="shared" ref="I179:I187" si="18">SUM(F179*G179)</f>
        <v>0</v>
      </c>
    </row>
    <row r="180" spans="2:9" s="9" customFormat="1" ht="15.6" customHeight="1">
      <c r="B180" s="210"/>
      <c r="C180" s="90" t="s">
        <v>169</v>
      </c>
      <c r="D180" s="19" t="s">
        <v>170</v>
      </c>
      <c r="E180" s="16"/>
      <c r="F180" s="75">
        <v>321.59285359801493</v>
      </c>
      <c r="G180" s="62">
        <v>0</v>
      </c>
      <c r="H180" s="12"/>
      <c r="I180" s="83">
        <f t="shared" si="18"/>
        <v>0</v>
      </c>
    </row>
    <row r="181" spans="2:9" s="9" customFormat="1" ht="15.6" customHeight="1">
      <c r="B181" s="210"/>
      <c r="C181" s="18">
        <v>1608</v>
      </c>
      <c r="D181" s="19" t="s">
        <v>171</v>
      </c>
      <c r="E181" s="16"/>
      <c r="F181" s="75">
        <v>176.98779156327544</v>
      </c>
      <c r="G181" s="62">
        <v>0</v>
      </c>
      <c r="H181" s="12"/>
      <c r="I181" s="83">
        <f t="shared" si="18"/>
        <v>0</v>
      </c>
    </row>
    <row r="182" spans="2:9" s="9" customFormat="1" ht="15.6" customHeight="1">
      <c r="B182" s="210"/>
      <c r="C182" s="18">
        <v>1609</v>
      </c>
      <c r="D182" s="19" t="s">
        <v>172</v>
      </c>
      <c r="E182" s="16"/>
      <c r="F182" s="75">
        <v>192.95126550868483</v>
      </c>
      <c r="G182" s="62">
        <v>0</v>
      </c>
      <c r="H182" s="12"/>
      <c r="I182" s="83">
        <f t="shared" si="18"/>
        <v>0</v>
      </c>
    </row>
    <row r="183" spans="2:9" s="9" customFormat="1" ht="15.6" customHeight="1">
      <c r="B183" s="210"/>
      <c r="C183" s="18">
        <v>1610</v>
      </c>
      <c r="D183" s="19" t="s">
        <v>173</v>
      </c>
      <c r="E183" s="16"/>
      <c r="F183" s="75">
        <v>80.773399503722075</v>
      </c>
      <c r="G183" s="62">
        <v>0</v>
      </c>
      <c r="H183" s="12"/>
      <c r="I183" s="83">
        <f t="shared" si="18"/>
        <v>0</v>
      </c>
    </row>
    <row r="184" spans="2:9" s="9" customFormat="1" ht="15.6" customHeight="1">
      <c r="B184" s="210"/>
      <c r="C184" s="18">
        <v>1611</v>
      </c>
      <c r="D184" s="19" t="s">
        <v>174</v>
      </c>
      <c r="E184" s="16"/>
      <c r="F184" s="75">
        <v>234.32734491315136</v>
      </c>
      <c r="G184" s="62">
        <v>0</v>
      </c>
      <c r="H184" s="12"/>
      <c r="I184" s="83">
        <f t="shared" si="18"/>
        <v>0</v>
      </c>
    </row>
    <row r="185" spans="2:9" s="9" customFormat="1" ht="15.6" customHeight="1">
      <c r="B185" s="210"/>
      <c r="C185" s="18">
        <v>1612</v>
      </c>
      <c r="D185" s="19" t="s">
        <v>175</v>
      </c>
      <c r="E185" s="16"/>
      <c r="F185" s="75">
        <v>161.20218362282878</v>
      </c>
      <c r="G185" s="62">
        <v>0</v>
      </c>
      <c r="H185" s="12"/>
      <c r="I185" s="83">
        <f t="shared" si="18"/>
        <v>0</v>
      </c>
    </row>
    <row r="186" spans="2:9" s="9" customFormat="1" ht="15.6" customHeight="1">
      <c r="B186" s="210"/>
      <c r="C186" s="18">
        <v>1636</v>
      </c>
      <c r="D186" s="19" t="s">
        <v>176</v>
      </c>
      <c r="E186" s="21"/>
      <c r="F186" s="76">
        <v>390.56039702233249</v>
      </c>
      <c r="G186" s="62">
        <v>0</v>
      </c>
      <c r="H186" s="12"/>
      <c r="I186" s="83">
        <f t="shared" si="18"/>
        <v>0</v>
      </c>
    </row>
    <row r="187" spans="2:9" s="9" customFormat="1" ht="15.6" customHeight="1" thickBot="1">
      <c r="B187" s="213"/>
      <c r="C187" s="18">
        <v>1637</v>
      </c>
      <c r="D187" s="19" t="s">
        <v>246</v>
      </c>
      <c r="E187" s="21"/>
      <c r="F187" s="77">
        <v>169.35066997518609</v>
      </c>
      <c r="G187" s="62">
        <v>0</v>
      </c>
      <c r="H187" s="12"/>
      <c r="I187" s="83">
        <f t="shared" si="18"/>
        <v>0</v>
      </c>
    </row>
    <row r="188" spans="2:9" s="9" customFormat="1" ht="15.6" customHeight="1">
      <c r="B188" s="10" t="s">
        <v>6</v>
      </c>
      <c r="C188" s="49" t="s">
        <v>7</v>
      </c>
      <c r="D188" s="20" t="s">
        <v>199</v>
      </c>
      <c r="E188" s="16"/>
      <c r="F188" s="56" t="s">
        <v>9</v>
      </c>
      <c r="G188" s="55" t="s">
        <v>126</v>
      </c>
      <c r="H188" s="12"/>
      <c r="I188" s="12" t="s">
        <v>128</v>
      </c>
    </row>
    <row r="189" spans="2:9" s="9" customFormat="1" ht="15.6" customHeight="1">
      <c r="B189" s="206" t="s">
        <v>188</v>
      </c>
      <c r="C189" s="18">
        <v>1800</v>
      </c>
      <c r="D189" s="19" t="s">
        <v>165</v>
      </c>
      <c r="E189" s="16"/>
      <c r="F189" s="75">
        <v>2.1677419354838712</v>
      </c>
      <c r="G189" s="62">
        <v>0</v>
      </c>
      <c r="H189" s="12"/>
      <c r="I189" s="83">
        <f t="shared" ref="I189:I199" si="19">SUM(F189*G189)</f>
        <v>0</v>
      </c>
    </row>
    <row r="190" spans="2:9" s="9" customFormat="1" ht="15.6" customHeight="1">
      <c r="B190" s="207"/>
      <c r="C190" s="90" t="s">
        <v>177</v>
      </c>
      <c r="D190" s="19" t="s">
        <v>178</v>
      </c>
      <c r="E190" s="16"/>
      <c r="F190" s="78">
        <v>32.404962779156328</v>
      </c>
      <c r="G190" s="62">
        <v>0</v>
      </c>
      <c r="H190" s="12"/>
      <c r="I190" s="83">
        <f t="shared" si="19"/>
        <v>0</v>
      </c>
    </row>
    <row r="191" spans="2:9" s="9" customFormat="1" ht="15.6" customHeight="1">
      <c r="B191" s="207"/>
      <c r="C191" s="90" t="s">
        <v>179</v>
      </c>
      <c r="D191" s="19" t="s">
        <v>180</v>
      </c>
      <c r="E191" s="16"/>
      <c r="F191" s="75">
        <v>45.033449131513642</v>
      </c>
      <c r="G191" s="62">
        <v>0</v>
      </c>
      <c r="H191" s="12"/>
      <c r="I191" s="83">
        <f t="shared" si="19"/>
        <v>0</v>
      </c>
    </row>
    <row r="192" spans="2:9" s="9" customFormat="1" ht="15.6" customHeight="1">
      <c r="B192" s="207"/>
      <c r="C192" s="90" t="s">
        <v>181</v>
      </c>
      <c r="D192" s="19" t="s">
        <v>281</v>
      </c>
      <c r="E192" s="16"/>
      <c r="F192" s="75">
        <v>71.95791563275435</v>
      </c>
      <c r="G192" s="62">
        <v>0</v>
      </c>
      <c r="H192" s="12"/>
      <c r="I192" s="83">
        <f t="shared" si="19"/>
        <v>0</v>
      </c>
    </row>
    <row r="193" spans="2:9" s="9" customFormat="1" ht="15.6" customHeight="1">
      <c r="B193" s="207"/>
      <c r="C193" s="90" t="s">
        <v>182</v>
      </c>
      <c r="D193" s="19" t="s">
        <v>280</v>
      </c>
      <c r="E193" s="16"/>
      <c r="F193" s="76">
        <v>56.172307692307697</v>
      </c>
      <c r="G193" s="62">
        <v>0</v>
      </c>
      <c r="H193" s="12"/>
      <c r="I193" s="83">
        <f t="shared" si="19"/>
        <v>0</v>
      </c>
    </row>
    <row r="194" spans="2:9" s="9" customFormat="1" ht="15.6" customHeight="1">
      <c r="B194" s="207"/>
      <c r="C194" s="90" t="s">
        <v>183</v>
      </c>
      <c r="D194" s="19" t="s">
        <v>279</v>
      </c>
      <c r="E194" s="16"/>
      <c r="F194" s="76">
        <v>56.172307692307697</v>
      </c>
      <c r="G194" s="62">
        <v>0</v>
      </c>
      <c r="H194" s="12"/>
      <c r="I194" s="83">
        <f t="shared" si="19"/>
        <v>0</v>
      </c>
    </row>
    <row r="195" spans="2:9" s="9" customFormat="1" ht="15.6" customHeight="1">
      <c r="B195" s="207"/>
      <c r="C195" s="90" t="s">
        <v>184</v>
      </c>
      <c r="D195" s="19" t="s">
        <v>332</v>
      </c>
      <c r="E195" s="16"/>
      <c r="F195" s="76">
        <v>2.5806451612903225</v>
      </c>
      <c r="G195" s="62">
        <v>0</v>
      </c>
      <c r="H195" s="12"/>
      <c r="I195" s="83">
        <f t="shared" si="19"/>
        <v>0</v>
      </c>
    </row>
    <row r="196" spans="2:9" s="9" customFormat="1" ht="15.6" customHeight="1">
      <c r="B196" s="207"/>
      <c r="C196" s="90" t="s">
        <v>247</v>
      </c>
      <c r="D196" s="86" t="s">
        <v>278</v>
      </c>
      <c r="E196" s="16"/>
      <c r="F196" s="76">
        <v>56.172307692307697</v>
      </c>
      <c r="G196" s="62">
        <v>0</v>
      </c>
      <c r="H196" s="12"/>
      <c r="I196" s="83">
        <f t="shared" si="19"/>
        <v>0</v>
      </c>
    </row>
    <row r="197" spans="2:9" s="9" customFormat="1" ht="15.6" customHeight="1">
      <c r="B197" s="207"/>
      <c r="C197" s="90" t="s">
        <v>248</v>
      </c>
      <c r="D197" s="86" t="s">
        <v>277</v>
      </c>
      <c r="E197" s="16"/>
      <c r="F197" s="76">
        <v>56.172307692307697</v>
      </c>
      <c r="G197" s="62">
        <v>0</v>
      </c>
      <c r="H197" s="12"/>
      <c r="I197" s="83">
        <f t="shared" si="19"/>
        <v>0</v>
      </c>
    </row>
    <row r="198" spans="2:9" s="9" customFormat="1" ht="15.6" customHeight="1">
      <c r="B198" s="207"/>
      <c r="C198" s="90" t="s">
        <v>333</v>
      </c>
      <c r="D198" s="87" t="s">
        <v>335</v>
      </c>
      <c r="E198" s="16"/>
      <c r="F198" s="75">
        <v>3.6129032258064515</v>
      </c>
      <c r="G198" s="62">
        <v>0</v>
      </c>
      <c r="H198" s="12"/>
      <c r="I198" s="83">
        <f t="shared" si="19"/>
        <v>0</v>
      </c>
    </row>
    <row r="199" spans="2:9" s="9" customFormat="1" ht="15.6" customHeight="1" thickBot="1">
      <c r="B199" s="208"/>
      <c r="C199" s="90" t="s">
        <v>334</v>
      </c>
      <c r="D199" s="91" t="s">
        <v>336</v>
      </c>
      <c r="E199" s="16"/>
      <c r="F199" s="77">
        <v>56.172307692307697</v>
      </c>
      <c r="G199" s="62">
        <v>0</v>
      </c>
      <c r="H199" s="12"/>
      <c r="I199" s="83">
        <f t="shared" si="19"/>
        <v>0</v>
      </c>
    </row>
    <row r="200" spans="2:9" s="9" customFormat="1" ht="15.6" customHeight="1">
      <c r="B200" s="10" t="s">
        <v>6</v>
      </c>
      <c r="C200" s="10" t="s">
        <v>7</v>
      </c>
      <c r="D200" s="20" t="s">
        <v>199</v>
      </c>
      <c r="E200" s="16"/>
      <c r="F200" s="82" t="s">
        <v>9</v>
      </c>
      <c r="G200" s="55" t="s">
        <v>126</v>
      </c>
      <c r="H200" s="12"/>
      <c r="I200" s="12" t="s">
        <v>128</v>
      </c>
    </row>
    <row r="201" spans="2:9" s="9" customFormat="1" ht="15.6" customHeight="1">
      <c r="B201" s="220" t="s">
        <v>185</v>
      </c>
      <c r="C201" s="90" t="s">
        <v>345</v>
      </c>
      <c r="D201" s="19" t="s">
        <v>360</v>
      </c>
      <c r="E201" s="16"/>
      <c r="F201" s="75">
        <v>72.258064516129039</v>
      </c>
      <c r="G201" s="62">
        <v>0</v>
      </c>
      <c r="H201" s="12"/>
      <c r="I201" s="83">
        <f t="shared" ref="I201:I212" si="20">SUM(F201*G201)</f>
        <v>0</v>
      </c>
    </row>
    <row r="202" spans="2:9" s="9" customFormat="1" ht="15.6" customHeight="1">
      <c r="B202" s="220"/>
      <c r="C202" s="90" t="s">
        <v>359</v>
      </c>
      <c r="D202" s="19" t="s">
        <v>361</v>
      </c>
      <c r="E202" s="16"/>
      <c r="F202" s="75">
        <v>72.258064516129039</v>
      </c>
      <c r="G202" s="62">
        <v>0</v>
      </c>
      <c r="H202" s="12"/>
      <c r="I202" s="83">
        <f t="shared" si="20"/>
        <v>0</v>
      </c>
    </row>
    <row r="203" spans="2:9" s="9" customFormat="1" ht="15.6" customHeight="1">
      <c r="B203" s="220"/>
      <c r="C203" s="90" t="s">
        <v>352</v>
      </c>
      <c r="D203" s="19" t="s">
        <v>362</v>
      </c>
      <c r="E203" s="16"/>
      <c r="F203" s="75">
        <v>412.90322580645159</v>
      </c>
      <c r="G203" s="62">
        <v>0</v>
      </c>
      <c r="H203" s="12"/>
      <c r="I203" s="83">
        <f t="shared" si="20"/>
        <v>0</v>
      </c>
    </row>
    <row r="204" spans="2:9" s="9" customFormat="1" ht="15.6" customHeight="1">
      <c r="B204" s="220"/>
      <c r="C204" s="90" t="s">
        <v>369</v>
      </c>
      <c r="D204" s="19" t="s">
        <v>370</v>
      </c>
      <c r="E204" s="16"/>
      <c r="F204" s="75">
        <v>185.80645161290323</v>
      </c>
      <c r="G204" s="62">
        <v>0</v>
      </c>
      <c r="H204" s="12"/>
      <c r="I204" s="83">
        <f t="shared" ref="I204" si="21">SUM(F204*G204)</f>
        <v>0</v>
      </c>
    </row>
    <row r="205" spans="2:9" s="9" customFormat="1" ht="15.6" customHeight="1">
      <c r="B205" s="220"/>
      <c r="C205" s="90" t="s">
        <v>363</v>
      </c>
      <c r="D205" s="19" t="s">
        <v>364</v>
      </c>
      <c r="E205" s="16"/>
      <c r="F205" s="78">
        <v>504.73290322580641</v>
      </c>
      <c r="G205" s="62">
        <v>0</v>
      </c>
      <c r="H205" s="12"/>
      <c r="I205" s="83">
        <f t="shared" si="20"/>
        <v>0</v>
      </c>
    </row>
    <row r="206" spans="2:9" s="9" customFormat="1" ht="15.6" customHeight="1">
      <c r="B206" s="220"/>
      <c r="C206" s="18">
        <v>6034</v>
      </c>
      <c r="D206" s="19" t="s">
        <v>186</v>
      </c>
      <c r="E206" s="16"/>
      <c r="F206" s="75">
        <v>83.263523573200999</v>
      </c>
      <c r="G206" s="62">
        <v>0</v>
      </c>
      <c r="H206" s="12"/>
      <c r="I206" s="83">
        <f t="shared" si="20"/>
        <v>0</v>
      </c>
    </row>
    <row r="207" spans="2:9" s="9" customFormat="1" ht="15.6" customHeight="1">
      <c r="B207" s="220"/>
      <c r="C207" s="18">
        <v>6051</v>
      </c>
      <c r="D207" s="19" t="s">
        <v>376</v>
      </c>
      <c r="E207" s="16"/>
      <c r="F207" s="75">
        <v>123.87096774193549</v>
      </c>
      <c r="G207" s="62">
        <v>0</v>
      </c>
      <c r="H207" s="12"/>
      <c r="I207" s="83">
        <f t="shared" si="20"/>
        <v>0</v>
      </c>
    </row>
    <row r="208" spans="2:9" s="9" customFormat="1" ht="15.6" customHeight="1">
      <c r="B208" s="220"/>
      <c r="C208" s="18">
        <v>6052</v>
      </c>
      <c r="D208" s="19" t="s">
        <v>368</v>
      </c>
      <c r="E208" s="16"/>
      <c r="F208" s="75">
        <v>567.74193548387098</v>
      </c>
      <c r="G208" s="62">
        <v>0</v>
      </c>
      <c r="H208" s="12"/>
      <c r="I208" s="83">
        <f t="shared" si="20"/>
        <v>0</v>
      </c>
    </row>
    <row r="209" spans="2:16" s="9" customFormat="1" ht="15.6" customHeight="1">
      <c r="B209" s="220"/>
      <c r="C209" s="18">
        <v>6050</v>
      </c>
      <c r="D209" s="19" t="s">
        <v>365</v>
      </c>
      <c r="E209" s="16"/>
      <c r="F209" s="75">
        <v>144.51612903225808</v>
      </c>
      <c r="G209" s="62">
        <v>0</v>
      </c>
      <c r="H209" s="12"/>
      <c r="I209" s="83">
        <f t="shared" si="20"/>
        <v>0</v>
      </c>
    </row>
    <row r="210" spans="2:16" s="9" customFormat="1" ht="15.6" customHeight="1">
      <c r="B210" s="220"/>
      <c r="C210" s="18">
        <v>6057</v>
      </c>
      <c r="D210" s="19" t="s">
        <v>366</v>
      </c>
      <c r="E210" s="16"/>
      <c r="F210" s="75">
        <v>258.06451612903226</v>
      </c>
      <c r="G210" s="62">
        <v>0</v>
      </c>
      <c r="H210" s="12"/>
      <c r="I210" s="83">
        <f t="shared" si="20"/>
        <v>0</v>
      </c>
    </row>
    <row r="211" spans="2:16" s="9" customFormat="1" ht="15.6" customHeight="1">
      <c r="B211" s="220"/>
      <c r="C211" s="90" t="s">
        <v>346</v>
      </c>
      <c r="D211" s="19" t="s">
        <v>319</v>
      </c>
      <c r="E211" s="16"/>
      <c r="F211" s="75">
        <v>53.524492234169657</v>
      </c>
      <c r="G211" s="62">
        <v>0</v>
      </c>
      <c r="H211" s="12"/>
      <c r="I211" s="83">
        <f t="shared" si="20"/>
        <v>0</v>
      </c>
    </row>
    <row r="212" spans="2:16" s="9" customFormat="1" ht="15.6" customHeight="1">
      <c r="B212" s="220"/>
      <c r="C212" s="18">
        <v>6019</v>
      </c>
      <c r="D212" s="19" t="s">
        <v>367</v>
      </c>
      <c r="E212" s="16"/>
      <c r="F212" s="75">
        <v>10.32258064516129</v>
      </c>
      <c r="G212" s="62">
        <v>0</v>
      </c>
      <c r="H212" s="12"/>
      <c r="I212" s="83">
        <f t="shared" si="20"/>
        <v>0</v>
      </c>
    </row>
    <row r="213" spans="2:16" s="9" customFormat="1" ht="15.6" customHeight="1">
      <c r="B213" s="220"/>
      <c r="C213" s="18">
        <v>9087</v>
      </c>
      <c r="D213" s="19" t="s">
        <v>282</v>
      </c>
      <c r="E213" s="16"/>
      <c r="F213" s="75">
        <v>504.72813895781638</v>
      </c>
      <c r="G213" s="62">
        <v>0</v>
      </c>
      <c r="H213" s="12"/>
      <c r="I213" s="83">
        <f t="shared" ref="I213" si="22">SUM(F213*G213)</f>
        <v>0</v>
      </c>
    </row>
    <row r="214" spans="2:16" s="9" customFormat="1" ht="15.6" customHeight="1">
      <c r="B214" s="144"/>
      <c r="C214" s="37"/>
      <c r="D214" s="38"/>
      <c r="E214" s="42"/>
      <c r="F214" s="141"/>
      <c r="G214" s="142"/>
      <c r="H214" s="8"/>
      <c r="I214" s="143"/>
    </row>
    <row r="215" spans="2:16" s="9" customFormat="1" ht="15.6" customHeight="1">
      <c r="B215" s="79"/>
      <c r="C215" s="79"/>
      <c r="D215" s="79"/>
      <c r="E215" s="79"/>
      <c r="F215" s="290"/>
      <c r="G215" s="79"/>
      <c r="H215" s="79"/>
      <c r="I215" s="79"/>
      <c r="K215" s="100" t="s">
        <v>408</v>
      </c>
      <c r="L215" s="104"/>
      <c r="M215" s="103"/>
      <c r="N215" s="98"/>
      <c r="O215" s="47"/>
      <c r="P215" s="102"/>
    </row>
    <row r="216" spans="2:16" s="9" customFormat="1" ht="15.6" customHeight="1">
      <c r="B216" s="79"/>
      <c r="C216" s="79"/>
      <c r="D216" s="79"/>
      <c r="E216" s="79"/>
      <c r="F216" s="290"/>
      <c r="G216" s="79"/>
      <c r="H216" s="79"/>
      <c r="I216" s="79"/>
      <c r="K216" s="293" t="s">
        <v>252</v>
      </c>
      <c r="L216" s="104"/>
      <c r="M216" s="103"/>
      <c r="N216" s="98"/>
      <c r="O216" s="47"/>
      <c r="P216" s="102"/>
    </row>
    <row r="217" spans="2:16" s="9" customFormat="1" ht="15.6" customHeight="1">
      <c r="B217" s="79"/>
      <c r="C217" s="79"/>
      <c r="D217" s="79"/>
      <c r="E217" s="79"/>
      <c r="F217" s="290"/>
      <c r="G217" s="79"/>
      <c r="H217" s="79"/>
      <c r="I217" s="79"/>
      <c r="K217" s="100"/>
      <c r="L217" s="104"/>
      <c r="M217" s="103"/>
      <c r="N217" s="98"/>
      <c r="O217" s="47"/>
      <c r="P217" s="102"/>
    </row>
    <row r="218" spans="2:16" s="9" customFormat="1" ht="16.2" thickBot="1">
      <c r="B218" s="51"/>
      <c r="C218" s="41"/>
      <c r="D218" s="38"/>
      <c r="E218" s="42"/>
      <c r="F218" s="47"/>
      <c r="G218" s="40"/>
      <c r="H218" s="8"/>
      <c r="I218" s="39"/>
      <c r="K218" s="100" t="s">
        <v>193</v>
      </c>
      <c r="L218" s="100" t="s">
        <v>251</v>
      </c>
      <c r="M218" s="99"/>
      <c r="N218" s="99"/>
      <c r="O218" s="97"/>
      <c r="P218" s="97"/>
    </row>
    <row r="219" spans="2:16" s="9" customFormat="1" ht="15.6" customHeight="1">
      <c r="B219"/>
      <c r="C219"/>
      <c r="D219"/>
      <c r="E219"/>
      <c r="F219" s="291"/>
      <c r="G219" s="204" t="s">
        <v>192</v>
      </c>
      <c r="H219" s="205"/>
      <c r="I219" s="319">
        <f>SUM(I23:I133)</f>
        <v>0</v>
      </c>
      <c r="K219" s="296" t="s">
        <v>410</v>
      </c>
      <c r="L219" s="295">
        <v>600</v>
      </c>
      <c r="M219"/>
      <c r="N219"/>
      <c r="O219"/>
      <c r="P219"/>
    </row>
    <row r="220" spans="2:16" s="9" customFormat="1">
      <c r="B220"/>
      <c r="C220"/>
      <c r="D220"/>
      <c r="E220"/>
      <c r="F220" s="291"/>
      <c r="G220" s="214" t="s">
        <v>200</v>
      </c>
      <c r="H220" s="215"/>
      <c r="I220" s="320">
        <f>SUM(I138:I213)</f>
        <v>0</v>
      </c>
      <c r="K220" s="297" t="s">
        <v>411</v>
      </c>
      <c r="L220" s="295">
        <v>0</v>
      </c>
      <c r="M220"/>
      <c r="N220"/>
      <c r="O220"/>
      <c r="P220"/>
    </row>
    <row r="221" spans="2:16" s="9" customFormat="1">
      <c r="B221"/>
      <c r="C221"/>
      <c r="D221"/>
      <c r="E221"/>
      <c r="F221" s="291"/>
      <c r="G221" s="302" t="s">
        <v>193</v>
      </c>
      <c r="H221" s="313"/>
      <c r="I221" s="321">
        <f>-SUM(I219)*15/85+I219+I220</f>
        <v>0</v>
      </c>
      <c r="K221" s="298" t="s">
        <v>389</v>
      </c>
      <c r="L221" s="295">
        <v>180</v>
      </c>
      <c r="M221"/>
      <c r="N221"/>
      <c r="O221"/>
      <c r="P221"/>
    </row>
    <row r="222" spans="2:16" s="9" customFormat="1">
      <c r="B222"/>
      <c r="C222"/>
      <c r="D222"/>
      <c r="E222"/>
      <c r="F222" s="291"/>
      <c r="G222" s="314" t="s">
        <v>194</v>
      </c>
      <c r="H222" s="315"/>
      <c r="I222" s="304">
        <v>0</v>
      </c>
      <c r="K222" s="296" t="s">
        <v>390</v>
      </c>
      <c r="L222" s="295">
        <v>240</v>
      </c>
      <c r="M222"/>
      <c r="N222"/>
      <c r="O222"/>
      <c r="P222"/>
    </row>
    <row r="223" spans="2:16" s="9" customFormat="1">
      <c r="B223"/>
      <c r="C223"/>
      <c r="D223"/>
      <c r="E223"/>
      <c r="F223" s="291"/>
      <c r="G223" s="303" t="s">
        <v>137</v>
      </c>
      <c r="H223" s="232"/>
      <c r="I223" s="322">
        <f>SUM(I219,I220,I222)*100/115</f>
        <v>0</v>
      </c>
      <c r="K223" s="296" t="s">
        <v>391</v>
      </c>
      <c r="L223" s="295">
        <v>300</v>
      </c>
      <c r="M223"/>
      <c r="N223"/>
      <c r="O223"/>
      <c r="P223"/>
    </row>
    <row r="224" spans="2:16" s="9" customFormat="1">
      <c r="B224"/>
      <c r="C224"/>
      <c r="D224"/>
      <c r="E224"/>
      <c r="F224" s="291"/>
      <c r="G224" s="214" t="s">
        <v>287</v>
      </c>
      <c r="H224" s="215"/>
      <c r="I224" s="322">
        <f>SUM(I223)*15/100</f>
        <v>0</v>
      </c>
      <c r="K224" s="298" t="s">
        <v>392</v>
      </c>
      <c r="L224" s="295">
        <v>360</v>
      </c>
      <c r="M224"/>
      <c r="N224"/>
      <c r="O224"/>
      <c r="P224"/>
    </row>
    <row r="225" spans="2:16" s="9" customFormat="1" ht="16.2" thickBot="1">
      <c r="B225"/>
      <c r="C225"/>
      <c r="D225"/>
      <c r="E225"/>
      <c r="F225" s="291"/>
      <c r="G225" s="283" t="s">
        <v>191</v>
      </c>
      <c r="H225" s="318"/>
      <c r="I225" s="310">
        <f>SUM(H23:H133)</f>
        <v>0</v>
      </c>
      <c r="K225" s="296" t="s">
        <v>393</v>
      </c>
      <c r="L225" s="295">
        <v>420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291"/>
      <c r="G226" s="3"/>
      <c r="H226" s="22"/>
      <c r="I226" s="33"/>
      <c r="K226" s="296" t="s">
        <v>394</v>
      </c>
      <c r="L226" s="295">
        <v>480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291"/>
      <c r="G227" s="284" t="s">
        <v>206</v>
      </c>
      <c r="H227" s="224"/>
      <c r="I227" s="66">
        <f>SUM(I223:I224)</f>
        <v>0</v>
      </c>
      <c r="K227" s="298" t="s">
        <v>395</v>
      </c>
      <c r="L227" s="295">
        <v>540</v>
      </c>
      <c r="M227"/>
      <c r="N227"/>
      <c r="O227"/>
      <c r="P227"/>
    </row>
    <row r="228" spans="2:16">
      <c r="K228" s="296" t="s">
        <v>396</v>
      </c>
      <c r="L228" s="295">
        <v>600</v>
      </c>
    </row>
    <row r="229" spans="2:16">
      <c r="D229" s="27" t="s">
        <v>209</v>
      </c>
      <c r="E229" s="28" t="s">
        <v>208</v>
      </c>
      <c r="F229" s="287" t="s">
        <v>230</v>
      </c>
      <c r="K229" s="296" t="s">
        <v>397</v>
      </c>
      <c r="L229" s="295">
        <v>660</v>
      </c>
    </row>
    <row r="230" spans="2:16">
      <c r="D230" s="245"/>
      <c r="E230" s="246"/>
      <c r="F230" s="287" t="s">
        <v>231</v>
      </c>
      <c r="K230" s="298" t="s">
        <v>398</v>
      </c>
      <c r="L230" s="295">
        <v>720</v>
      </c>
    </row>
    <row r="231" spans="2:16" ht="14.4" customHeight="1">
      <c r="C231" s="220" t="s">
        <v>213</v>
      </c>
      <c r="D231" s="26" t="s">
        <v>210</v>
      </c>
      <c r="E231" s="32"/>
      <c r="K231" s="296" t="s">
        <v>399</v>
      </c>
      <c r="L231" s="295">
        <v>780</v>
      </c>
    </row>
    <row r="232" spans="2:16">
      <c r="C232" s="220"/>
      <c r="D232" s="26" t="s">
        <v>211</v>
      </c>
      <c r="E232" s="32"/>
      <c r="K232" s="296" t="s">
        <v>400</v>
      </c>
      <c r="L232" s="295">
        <v>840</v>
      </c>
    </row>
    <row r="233" spans="2:16">
      <c r="C233" s="220"/>
      <c r="D233" s="26" t="s">
        <v>219</v>
      </c>
      <c r="E233" s="32"/>
      <c r="K233" s="298" t="s">
        <v>401</v>
      </c>
      <c r="L233" s="295">
        <v>900</v>
      </c>
    </row>
    <row r="234" spans="2:16">
      <c r="C234" s="220"/>
      <c r="D234" s="26" t="s">
        <v>212</v>
      </c>
      <c r="E234" s="32"/>
      <c r="K234" s="296" t="s">
        <v>402</v>
      </c>
      <c r="L234" s="295">
        <v>960</v>
      </c>
    </row>
    <row r="235" spans="2:16">
      <c r="C235" s="220"/>
      <c r="D235" s="26" t="s">
        <v>228</v>
      </c>
      <c r="E235" s="32"/>
      <c r="K235" s="296" t="s">
        <v>403</v>
      </c>
      <c r="L235" s="295">
        <v>1020</v>
      </c>
    </row>
    <row r="236" spans="2:16">
      <c r="K236" s="298" t="s">
        <v>404</v>
      </c>
      <c r="L236" s="295">
        <v>1080</v>
      </c>
    </row>
    <row r="237" spans="2:16">
      <c r="K237" s="296" t="s">
        <v>405</v>
      </c>
      <c r="L237" s="295">
        <v>1140</v>
      </c>
    </row>
    <row r="238" spans="2:16">
      <c r="K238" s="296" t="s">
        <v>406</v>
      </c>
      <c r="L238" s="295">
        <v>1200</v>
      </c>
    </row>
    <row r="239" spans="2:16">
      <c r="K239" s="298" t="s">
        <v>407</v>
      </c>
      <c r="L239" s="295">
        <v>1260</v>
      </c>
    </row>
    <row r="240" spans="2:16">
      <c r="K240" s="92"/>
      <c r="L240" s="152"/>
    </row>
    <row r="241" spans="11:12">
      <c r="K241" s="294" t="s">
        <v>409</v>
      </c>
      <c r="L241" s="294"/>
    </row>
    <row r="242" spans="11:12">
      <c r="K242" s="92"/>
      <c r="L242" s="152"/>
    </row>
    <row r="243" spans="11:12">
      <c r="K243" s="92"/>
      <c r="L243" s="152"/>
    </row>
    <row r="244" spans="11:12">
      <c r="L244" s="152"/>
    </row>
    <row r="245" spans="11:12">
      <c r="K245" s="92"/>
      <c r="L245" s="152"/>
    </row>
    <row r="246" spans="11:12">
      <c r="K246" s="92"/>
      <c r="L246" s="152"/>
    </row>
    <row r="247" spans="11:12">
      <c r="L247" s="152"/>
    </row>
    <row r="248" spans="11:12">
      <c r="K248" s="92"/>
      <c r="L248" s="152"/>
    </row>
    <row r="249" spans="11:12">
      <c r="K249" s="92"/>
      <c r="L249" s="152"/>
    </row>
    <row r="250" spans="11:12">
      <c r="L250" s="152"/>
    </row>
    <row r="251" spans="11:12">
      <c r="K251" s="92"/>
      <c r="L251" s="152"/>
    </row>
    <row r="252" spans="11:12">
      <c r="K252" s="92"/>
      <c r="L252" s="152"/>
    </row>
    <row r="253" spans="11:12">
      <c r="L253" s="152"/>
    </row>
    <row r="254" spans="11:12">
      <c r="K254" s="92"/>
      <c r="L254" s="152"/>
    </row>
    <row r="255" spans="11:12">
      <c r="L255" s="152"/>
    </row>
    <row r="256" spans="11:12">
      <c r="K256" s="92"/>
      <c r="L256" s="152"/>
    </row>
    <row r="257" spans="11:12">
      <c r="K257" s="92"/>
      <c r="L257" s="152"/>
    </row>
    <row r="258" spans="11:12">
      <c r="L258" s="152"/>
    </row>
    <row r="259" spans="11:12">
      <c r="L259" s="152"/>
    </row>
    <row r="260" spans="11:12">
      <c r="K260" s="92"/>
      <c r="L260" s="152"/>
    </row>
    <row r="261" spans="11:12">
      <c r="K261" s="92"/>
      <c r="L261" s="152"/>
    </row>
    <row r="262" spans="11:12">
      <c r="L262" s="152"/>
    </row>
    <row r="263" spans="11:12">
      <c r="K263" s="92"/>
      <c r="L263" s="152"/>
    </row>
    <row r="264" spans="11:12">
      <c r="K264" s="92"/>
      <c r="L264" s="152"/>
    </row>
    <row r="265" spans="11:12">
      <c r="L265" s="152"/>
    </row>
    <row r="266" spans="11:12">
      <c r="K266" s="92"/>
      <c r="L266" s="152"/>
    </row>
    <row r="267" spans="11:12">
      <c r="K267" s="92"/>
      <c r="L267" s="152"/>
    </row>
    <row r="268" spans="11:12">
      <c r="L268" s="152"/>
    </row>
    <row r="269" spans="11:12">
      <c r="K269" s="92"/>
      <c r="L269" s="152"/>
    </row>
    <row r="270" spans="11:12">
      <c r="L270" s="152"/>
    </row>
    <row r="271" spans="11:12">
      <c r="K271" s="92"/>
      <c r="L271" s="152"/>
    </row>
  </sheetData>
  <sheetProtection sheet="1" selectLockedCells="1"/>
  <mergeCells count="52">
    <mergeCell ref="K241:L241"/>
    <mergeCell ref="G222:H222"/>
    <mergeCell ref="B189:B199"/>
    <mergeCell ref="B201:B213"/>
    <mergeCell ref="G227:H227"/>
    <mergeCell ref="G219:H219"/>
    <mergeCell ref="G220:H220"/>
    <mergeCell ref="G221:H221"/>
    <mergeCell ref="G223:H223"/>
    <mergeCell ref="G224:H224"/>
    <mergeCell ref="D230:E230"/>
    <mergeCell ref="C231:C235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25:H225"/>
    <mergeCell ref="B50:B74"/>
    <mergeCell ref="B76:B82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84:B95"/>
    <mergeCell ref="B97:B102"/>
    <mergeCell ref="B104:B108"/>
    <mergeCell ref="B110:B124"/>
    <mergeCell ref="B126:B127"/>
    <mergeCell ref="B129:B133"/>
    <mergeCell ref="B135:I135"/>
    <mergeCell ref="B136:I136"/>
    <mergeCell ref="B138:B140"/>
    <mergeCell ref="B142:B145"/>
    <mergeCell ref="B147:B154"/>
    <mergeCell ref="C149:C151"/>
    <mergeCell ref="B158:B177"/>
    <mergeCell ref="B179:B187"/>
  </mergeCells>
  <dataValidations count="1">
    <dataValidation type="list" allowBlank="1" showInputMessage="1" showErrorMessage="1" sqref="I222" xr:uid="{00000000-0002-0000-0300-000001000000}">
      <formula1>INDIRECT($H$220)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0" max="16383" man="1"/>
    <brk id="22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E231:E235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271"/>
  <sheetViews>
    <sheetView zoomScaleNormal="100" workbookViewId="0">
      <selection activeCell="G218" sqref="G218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8.109375" customWidth="1"/>
    <col min="5" max="5" width="11.33203125" bestFit="1" customWidth="1"/>
    <col min="6" max="6" width="13" style="291" customWidth="1"/>
    <col min="7" max="7" width="21.3320312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  <col min="12" max="12" width="13.6640625" customWidth="1"/>
  </cols>
  <sheetData>
    <row r="1" spans="2:9" ht="16.2" thickBot="1"/>
    <row r="2" spans="2:9" ht="23.4">
      <c r="G2" s="154" t="s">
        <v>229</v>
      </c>
      <c r="H2" s="155"/>
      <c r="I2" s="156"/>
    </row>
    <row r="3" spans="2:9">
      <c r="G3" s="157" t="s">
        <v>205</v>
      </c>
      <c r="H3" s="158"/>
      <c r="I3" s="30"/>
    </row>
    <row r="4" spans="2:9">
      <c r="G4" s="157" t="s">
        <v>227</v>
      </c>
      <c r="H4" s="158"/>
      <c r="I4" s="30"/>
    </row>
    <row r="5" spans="2:9" ht="16.2" thickBot="1">
      <c r="G5" s="159" t="s">
        <v>1</v>
      </c>
      <c r="H5" s="160"/>
      <c r="I5" s="31"/>
    </row>
    <row r="6" spans="2:9" ht="16.2" thickBot="1"/>
    <row r="7" spans="2:9" ht="16.2" thickBot="1">
      <c r="B7" s="161" t="s">
        <v>130</v>
      </c>
      <c r="C7" s="162"/>
      <c r="D7" s="163"/>
      <c r="E7" s="164"/>
      <c r="G7" s="165" t="s">
        <v>222</v>
      </c>
      <c r="H7" s="166"/>
      <c r="I7" s="16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2" t="s">
        <v>221</v>
      </c>
      <c r="C9" s="183"/>
      <c r="D9" s="183"/>
      <c r="E9" s="184"/>
      <c r="G9" s="25" t="s">
        <v>223</v>
      </c>
      <c r="H9" s="263"/>
      <c r="I9" s="264"/>
    </row>
    <row r="10" spans="2:9" ht="14.4" customHeight="1">
      <c r="B10" s="185"/>
      <c r="C10" s="276"/>
      <c r="D10" s="276"/>
      <c r="E10" s="187"/>
      <c r="G10" s="256" t="s">
        <v>207</v>
      </c>
      <c r="H10" s="257"/>
      <c r="I10" s="258"/>
    </row>
    <row r="11" spans="2:9" ht="14.4" customHeight="1">
      <c r="B11" s="185"/>
      <c r="C11" s="276"/>
      <c r="D11" s="276"/>
      <c r="E11" s="187"/>
      <c r="G11" s="169"/>
      <c r="H11" s="259"/>
      <c r="I11" s="260"/>
    </row>
    <row r="12" spans="2:9" ht="14.4" customHeight="1">
      <c r="B12" s="185"/>
      <c r="C12" s="276"/>
      <c r="D12" s="276"/>
      <c r="E12" s="187"/>
      <c r="G12" s="29" t="s">
        <v>218</v>
      </c>
      <c r="H12" s="261"/>
      <c r="I12" s="262"/>
    </row>
    <row r="13" spans="2:9" ht="14.4" customHeight="1">
      <c r="B13" s="185"/>
      <c r="C13" s="276"/>
      <c r="D13" s="276"/>
      <c r="E13" s="187"/>
      <c r="G13" s="29" t="s">
        <v>2</v>
      </c>
      <c r="H13" s="254" t="s">
        <v>226</v>
      </c>
      <c r="I13" s="255"/>
    </row>
    <row r="14" spans="2:9" ht="14.4" customHeight="1">
      <c r="B14" s="185"/>
      <c r="C14" s="276"/>
      <c r="D14" s="276"/>
      <c r="E14" s="187"/>
      <c r="G14" s="4" t="s">
        <v>3</v>
      </c>
      <c r="H14" s="200"/>
      <c r="I14" s="253"/>
    </row>
    <row r="15" spans="2:9" ht="14.4" customHeight="1">
      <c r="B15" s="185"/>
      <c r="C15" s="276"/>
      <c r="D15" s="276"/>
      <c r="E15" s="187"/>
      <c r="G15" s="4" t="s">
        <v>4</v>
      </c>
      <c r="H15" s="200"/>
      <c r="I15" s="253"/>
    </row>
    <row r="16" spans="2:9" ht="15" customHeight="1" thickBot="1">
      <c r="B16" s="188"/>
      <c r="C16" s="189"/>
      <c r="D16" s="189"/>
      <c r="E16" s="190"/>
      <c r="G16" s="5" t="s">
        <v>5</v>
      </c>
      <c r="H16" s="251"/>
      <c r="I16" s="25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174" t="s">
        <v>202</v>
      </c>
      <c r="C18" s="174"/>
      <c r="D18" s="174"/>
      <c r="E18" s="174"/>
      <c r="F18" s="174"/>
      <c r="G18" s="174"/>
      <c r="H18" s="174"/>
      <c r="I18" s="174"/>
    </row>
    <row r="19" spans="2:10" ht="14.4">
      <c r="B19" s="277"/>
      <c r="C19" s="277"/>
      <c r="D19" s="278"/>
      <c r="E19" s="279"/>
      <c r="F19" s="280"/>
      <c r="G19" s="281" t="s">
        <v>220</v>
      </c>
      <c r="H19" s="281"/>
      <c r="I19" s="281"/>
    </row>
    <row r="21" spans="2:10" ht="18" customHeight="1">
      <c r="B21" s="282" t="s">
        <v>190</v>
      </c>
      <c r="C21" s="282"/>
      <c r="D21" s="282"/>
      <c r="E21" s="282"/>
      <c r="F21" s="282"/>
      <c r="G21" s="282"/>
      <c r="H21" s="282"/>
      <c r="I21" s="282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126</v>
      </c>
      <c r="H22" s="54" t="s">
        <v>127</v>
      </c>
      <c r="I22" s="12" t="s">
        <v>128</v>
      </c>
      <c r="J22" s="8"/>
    </row>
    <row r="23" spans="2:10" s="9" customFormat="1" ht="15.6" customHeight="1">
      <c r="B23" s="191" t="s">
        <v>10</v>
      </c>
      <c r="C23" s="13" t="s">
        <v>11</v>
      </c>
      <c r="D23" s="14" t="s">
        <v>12</v>
      </c>
      <c r="E23" s="15">
        <v>2</v>
      </c>
      <c r="F23" s="69">
        <v>5037.8040799999999</v>
      </c>
      <c r="G23" s="114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s="9" customFormat="1" ht="15.6" customHeight="1">
      <c r="B24" s="192"/>
      <c r="C24" s="13" t="s">
        <v>13</v>
      </c>
      <c r="D24" s="14" t="s">
        <v>14</v>
      </c>
      <c r="E24" s="15">
        <v>2</v>
      </c>
      <c r="F24" s="70">
        <v>5037.8040799999999</v>
      </c>
      <c r="G24" s="114">
        <v>0</v>
      </c>
      <c r="H24" s="15">
        <f t="shared" si="0"/>
        <v>0</v>
      </c>
      <c r="I24" s="65">
        <f t="shared" si="1"/>
        <v>0</v>
      </c>
      <c r="J24" s="7"/>
    </row>
    <row r="25" spans="2:10" s="9" customFormat="1" ht="15.6" customHeight="1">
      <c r="B25" s="192"/>
      <c r="C25" s="13" t="s">
        <v>15</v>
      </c>
      <c r="D25" s="14" t="s">
        <v>253</v>
      </c>
      <c r="E25" s="15">
        <v>1</v>
      </c>
      <c r="F25" s="70">
        <v>2566.5681599999998</v>
      </c>
      <c r="G25" s="114">
        <v>0</v>
      </c>
      <c r="H25" s="15">
        <f t="shared" si="0"/>
        <v>0</v>
      </c>
      <c r="I25" s="65">
        <f t="shared" si="1"/>
        <v>0</v>
      </c>
      <c r="J25" s="7"/>
    </row>
    <row r="26" spans="2:10" s="9" customFormat="1" ht="15.6" customHeight="1">
      <c r="B26" s="192"/>
      <c r="C26" s="13" t="s">
        <v>338</v>
      </c>
      <c r="D26" s="14" t="s">
        <v>339</v>
      </c>
      <c r="E26" s="15">
        <v>0.33400000000000002</v>
      </c>
      <c r="F26" s="69">
        <v>789.86599999999976</v>
      </c>
      <c r="G26" s="114">
        <v>0</v>
      </c>
      <c r="H26" s="15">
        <f t="shared" si="0"/>
        <v>0</v>
      </c>
      <c r="I26" s="65">
        <f t="shared" si="1"/>
        <v>0</v>
      </c>
      <c r="J26" s="7"/>
    </row>
    <row r="27" spans="2:10" s="9" customFormat="1" ht="15.6" customHeight="1">
      <c r="B27" s="192"/>
      <c r="C27" s="13" t="s">
        <v>337</v>
      </c>
      <c r="D27" s="14" t="s">
        <v>384</v>
      </c>
      <c r="E27" s="15">
        <v>0.33400000000000002</v>
      </c>
      <c r="F27" s="70">
        <v>789.86599999999976</v>
      </c>
      <c r="G27" s="114">
        <v>0</v>
      </c>
      <c r="H27" s="15">
        <f t="shared" si="0"/>
        <v>0</v>
      </c>
      <c r="I27" s="65">
        <f t="shared" si="1"/>
        <v>0</v>
      </c>
      <c r="J27" s="7"/>
    </row>
    <row r="28" spans="2:10" s="9" customFormat="1" ht="15.6" customHeight="1">
      <c r="B28" s="192"/>
      <c r="C28" s="13" t="s">
        <v>347</v>
      </c>
      <c r="D28" s="14" t="s">
        <v>349</v>
      </c>
      <c r="E28" s="15">
        <v>0.33400000000000002</v>
      </c>
      <c r="F28" s="70">
        <v>789.86599999999976</v>
      </c>
      <c r="G28" s="114">
        <v>0</v>
      </c>
      <c r="H28" s="15">
        <f t="shared" si="0"/>
        <v>0</v>
      </c>
      <c r="I28" s="65">
        <f t="shared" si="1"/>
        <v>0</v>
      </c>
      <c r="J28" s="7"/>
    </row>
    <row r="29" spans="2:10" s="9" customFormat="1" ht="15.6" customHeight="1">
      <c r="B29" s="192"/>
      <c r="C29" s="13" t="s">
        <v>320</v>
      </c>
      <c r="D29" s="14" t="s">
        <v>321</v>
      </c>
      <c r="E29" s="15">
        <v>1.516</v>
      </c>
      <c r="F29" s="69">
        <v>3793.697279999999</v>
      </c>
      <c r="G29" s="114">
        <v>0</v>
      </c>
      <c r="H29" s="15">
        <f t="shared" si="0"/>
        <v>0</v>
      </c>
      <c r="I29" s="65">
        <f t="shared" si="1"/>
        <v>0</v>
      </c>
      <c r="J29" s="7"/>
    </row>
    <row r="30" spans="2:10" s="9" customFormat="1" ht="15.6" customHeight="1">
      <c r="B30" s="192"/>
      <c r="C30" s="13" t="s">
        <v>16</v>
      </c>
      <c r="D30" s="14" t="s">
        <v>17</v>
      </c>
      <c r="E30" s="15">
        <v>1</v>
      </c>
      <c r="F30" s="70">
        <v>2547.601439999999</v>
      </c>
      <c r="G30" s="114">
        <v>0</v>
      </c>
      <c r="H30" s="15">
        <f t="shared" si="0"/>
        <v>0</v>
      </c>
      <c r="I30" s="65">
        <f t="shared" si="1"/>
        <v>0</v>
      </c>
      <c r="J30" s="7"/>
    </row>
    <row r="31" spans="2:10" s="9" customFormat="1" ht="15.6" customHeight="1">
      <c r="B31" s="192"/>
      <c r="C31" s="13" t="s">
        <v>241</v>
      </c>
      <c r="D31" s="14" t="s">
        <v>254</v>
      </c>
      <c r="E31" s="15">
        <v>0.58599999999999997</v>
      </c>
      <c r="F31" s="70">
        <v>1490.3300799999993</v>
      </c>
      <c r="G31" s="114">
        <v>0</v>
      </c>
      <c r="H31" s="15">
        <f t="shared" si="0"/>
        <v>0</v>
      </c>
      <c r="I31" s="65">
        <f t="shared" si="1"/>
        <v>0</v>
      </c>
      <c r="J31" s="7"/>
    </row>
    <row r="32" spans="2:10" s="9" customFormat="1" ht="15.6" customHeight="1">
      <c r="B32" s="192"/>
      <c r="C32" s="13" t="s">
        <v>242</v>
      </c>
      <c r="D32" s="14" t="s">
        <v>255</v>
      </c>
      <c r="E32" s="15">
        <v>0.58599999999999997</v>
      </c>
      <c r="F32" s="69">
        <v>1490.3300799999993</v>
      </c>
      <c r="G32" s="114">
        <v>0</v>
      </c>
      <c r="H32" s="15">
        <f t="shared" si="0"/>
        <v>0</v>
      </c>
      <c r="I32" s="65">
        <f t="shared" si="1"/>
        <v>0</v>
      </c>
      <c r="J32" s="7"/>
    </row>
    <row r="33" spans="2:10" s="9" customFormat="1" ht="15.6" customHeight="1">
      <c r="B33" s="192"/>
      <c r="C33" s="13" t="s">
        <v>243</v>
      </c>
      <c r="D33" s="14" t="s">
        <v>256</v>
      </c>
      <c r="E33" s="15">
        <v>0.48199999999999998</v>
      </c>
      <c r="F33" s="70">
        <v>1228.6342399999999</v>
      </c>
      <c r="G33" s="114">
        <v>0</v>
      </c>
      <c r="H33" s="15">
        <f t="shared" si="0"/>
        <v>0</v>
      </c>
      <c r="I33" s="65">
        <f t="shared" si="1"/>
        <v>0</v>
      </c>
      <c r="J33" s="7"/>
    </row>
    <row r="34" spans="2:10" s="9" customFormat="1" ht="15.6" customHeight="1">
      <c r="B34" s="196"/>
      <c r="C34" s="13" t="s">
        <v>244</v>
      </c>
      <c r="D34" s="14" t="s">
        <v>257</v>
      </c>
      <c r="E34" s="15">
        <v>0.48199999999999998</v>
      </c>
      <c r="F34" s="70">
        <v>1228.6342399999999</v>
      </c>
      <c r="G34" s="114">
        <v>0</v>
      </c>
      <c r="H34" s="15">
        <f t="shared" si="0"/>
        <v>0</v>
      </c>
      <c r="I34" s="65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288" t="s">
        <v>9</v>
      </c>
      <c r="G35" s="55" t="s">
        <v>126</v>
      </c>
      <c r="H35" s="54" t="s">
        <v>127</v>
      </c>
      <c r="I35" s="12" t="s">
        <v>128</v>
      </c>
      <c r="J35" s="7"/>
    </row>
    <row r="36" spans="2:10" s="9" customFormat="1" ht="15.6" customHeight="1">
      <c r="B36" s="192" t="s">
        <v>383</v>
      </c>
      <c r="C36" s="13" t="s">
        <v>18</v>
      </c>
      <c r="D36" s="14" t="s">
        <v>258</v>
      </c>
      <c r="E36" s="15">
        <v>0.14599999999999999</v>
      </c>
      <c r="F36" s="286">
        <v>379.00135999999998</v>
      </c>
      <c r="G36" s="114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s="9" customFormat="1" ht="15.6" customHeight="1">
      <c r="B37" s="192"/>
      <c r="C37" s="13" t="s">
        <v>19</v>
      </c>
      <c r="D37" s="14" t="s">
        <v>20</v>
      </c>
      <c r="E37" s="15">
        <v>7.0999999999999994E-2</v>
      </c>
      <c r="F37" s="286">
        <v>179.04855999999995</v>
      </c>
      <c r="G37" s="114">
        <v>0</v>
      </c>
      <c r="H37" s="15">
        <f t="shared" si="2"/>
        <v>0</v>
      </c>
      <c r="I37" s="65">
        <f t="shared" si="3"/>
        <v>0</v>
      </c>
      <c r="J37" s="7"/>
    </row>
    <row r="38" spans="2:10" s="9" customFormat="1" ht="15.6" customHeight="1">
      <c r="B38" s="192"/>
      <c r="C38" s="13" t="s">
        <v>21</v>
      </c>
      <c r="D38" s="14" t="s">
        <v>22</v>
      </c>
      <c r="E38" s="15">
        <v>9.6000000000000002E-2</v>
      </c>
      <c r="F38" s="286">
        <v>239.10247999999996</v>
      </c>
      <c r="G38" s="114">
        <v>0</v>
      </c>
      <c r="H38" s="15">
        <f t="shared" si="2"/>
        <v>0</v>
      </c>
      <c r="I38" s="65">
        <f t="shared" si="3"/>
        <v>0</v>
      </c>
      <c r="J38" s="7"/>
    </row>
    <row r="39" spans="2:10" s="9" customFormat="1" ht="15.6" customHeight="1">
      <c r="B39" s="192"/>
      <c r="C39" s="13" t="s">
        <v>23</v>
      </c>
      <c r="D39" s="14" t="s">
        <v>24</v>
      </c>
      <c r="E39" s="15">
        <v>1.9E-2</v>
      </c>
      <c r="F39" s="286">
        <v>47.788479999999986</v>
      </c>
      <c r="G39" s="114">
        <v>0</v>
      </c>
      <c r="H39" s="15">
        <f t="shared" si="2"/>
        <v>0</v>
      </c>
      <c r="I39" s="65">
        <f t="shared" si="3"/>
        <v>0</v>
      </c>
      <c r="J39" s="7"/>
    </row>
    <row r="40" spans="2:10" s="9" customFormat="1" ht="15.6" customHeight="1">
      <c r="B40" s="192"/>
      <c r="C40" s="13" t="s">
        <v>25</v>
      </c>
      <c r="D40" s="14" t="s">
        <v>26</v>
      </c>
      <c r="E40" s="15">
        <v>1.9E-2</v>
      </c>
      <c r="F40" s="286">
        <v>47.788479999999986</v>
      </c>
      <c r="G40" s="114">
        <v>0</v>
      </c>
      <c r="H40" s="15">
        <f t="shared" si="2"/>
        <v>0</v>
      </c>
      <c r="I40" s="65">
        <f t="shared" si="3"/>
        <v>0</v>
      </c>
      <c r="J40" s="7"/>
    </row>
    <row r="41" spans="2:10" s="9" customFormat="1" ht="15.6" customHeight="1">
      <c r="B41" s="192"/>
      <c r="C41" s="13" t="s">
        <v>289</v>
      </c>
      <c r="D41" s="14" t="s">
        <v>353</v>
      </c>
      <c r="E41" s="15">
        <v>0.10199999999999999</v>
      </c>
      <c r="F41" s="286">
        <v>265.34639999999996</v>
      </c>
      <c r="G41" s="114">
        <v>0</v>
      </c>
      <c r="H41" s="15">
        <f t="shared" si="2"/>
        <v>0</v>
      </c>
      <c r="I41" s="65">
        <f t="shared" si="3"/>
        <v>0</v>
      </c>
      <c r="J41" s="7"/>
    </row>
    <row r="42" spans="2:10" s="9" customFormat="1" ht="15.6" customHeight="1">
      <c r="B42" s="192"/>
      <c r="C42" s="13" t="s">
        <v>348</v>
      </c>
      <c r="D42" s="14" t="s">
        <v>354</v>
      </c>
      <c r="E42" s="15">
        <v>0.36</v>
      </c>
      <c r="F42" s="286">
        <v>932.92047999999988</v>
      </c>
      <c r="G42" s="114">
        <v>0</v>
      </c>
      <c r="H42" s="15">
        <f t="shared" si="2"/>
        <v>0</v>
      </c>
      <c r="I42" s="65">
        <f t="shared" si="3"/>
        <v>0</v>
      </c>
      <c r="J42" s="7"/>
    </row>
    <row r="43" spans="2:10" s="9" customFormat="1" ht="15.6" customHeight="1">
      <c r="B43" s="192"/>
      <c r="C43" s="13" t="s">
        <v>290</v>
      </c>
      <c r="D43" s="14" t="s">
        <v>355</v>
      </c>
      <c r="E43" s="15">
        <v>0.10199999999999999</v>
      </c>
      <c r="F43" s="286">
        <v>265.34639999999996</v>
      </c>
      <c r="G43" s="114">
        <v>0</v>
      </c>
      <c r="H43" s="15">
        <f t="shared" si="2"/>
        <v>0</v>
      </c>
      <c r="I43" s="65">
        <f t="shared" si="3"/>
        <v>0</v>
      </c>
      <c r="J43" s="7"/>
    </row>
    <row r="44" spans="2:10" s="9" customFormat="1" ht="15.6" customHeight="1">
      <c r="B44" s="196"/>
      <c r="C44" s="13" t="s">
        <v>291</v>
      </c>
      <c r="D44" s="14" t="s">
        <v>356</v>
      </c>
      <c r="E44" s="15">
        <v>0.1</v>
      </c>
      <c r="F44" s="286">
        <v>258.94135999999997</v>
      </c>
      <c r="G44" s="114">
        <v>0</v>
      </c>
      <c r="H44" s="15">
        <f t="shared" si="2"/>
        <v>0</v>
      </c>
      <c r="I44" s="65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288" t="s">
        <v>9</v>
      </c>
      <c r="G45" s="55" t="s">
        <v>126</v>
      </c>
      <c r="H45" s="54" t="s">
        <v>127</v>
      </c>
      <c r="I45" s="12" t="s">
        <v>128</v>
      </c>
      <c r="J45" s="7"/>
    </row>
    <row r="46" spans="2:10" s="9" customFormat="1" ht="15.6" customHeight="1">
      <c r="B46" s="197" t="s">
        <v>27</v>
      </c>
      <c r="C46" s="13" t="s">
        <v>28</v>
      </c>
      <c r="D46" s="14" t="s">
        <v>283</v>
      </c>
      <c r="E46" s="15">
        <v>6.2E-2</v>
      </c>
      <c r="F46" s="286">
        <v>155.54255999999995</v>
      </c>
      <c r="G46" s="114">
        <v>0</v>
      </c>
      <c r="H46" s="15">
        <f>SUM(E46*G46)</f>
        <v>0</v>
      </c>
      <c r="I46" s="65">
        <f>SUM(F46*G46)</f>
        <v>0</v>
      </c>
      <c r="J46" s="7"/>
    </row>
    <row r="47" spans="2:10" s="9" customFormat="1" ht="15.6" customHeight="1">
      <c r="B47" s="198"/>
      <c r="C47" s="13" t="s">
        <v>29</v>
      </c>
      <c r="D47" s="14" t="s">
        <v>284</v>
      </c>
      <c r="E47" s="15">
        <v>0.129</v>
      </c>
      <c r="F47" s="286">
        <v>324.99184000000014</v>
      </c>
      <c r="G47" s="114">
        <v>0</v>
      </c>
      <c r="H47" s="15">
        <f>SUM(E47*G47)</f>
        <v>0</v>
      </c>
      <c r="I47" s="65">
        <f>SUM(F47*G47)</f>
        <v>0</v>
      </c>
      <c r="J47" s="7"/>
    </row>
    <row r="48" spans="2:10" s="9" customFormat="1" ht="15.6" customHeight="1">
      <c r="B48" s="198"/>
      <c r="C48" s="13" t="s">
        <v>30</v>
      </c>
      <c r="D48" s="14" t="s">
        <v>31</v>
      </c>
      <c r="E48" s="15">
        <v>0.13300000000000001</v>
      </c>
      <c r="F48" s="286">
        <v>336.2324000000001</v>
      </c>
      <c r="G48" s="114">
        <v>0</v>
      </c>
      <c r="H48" s="15">
        <f>SUM(E48*G48)</f>
        <v>0</v>
      </c>
      <c r="I48" s="65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288" t="s">
        <v>9</v>
      </c>
      <c r="G49" s="55" t="s">
        <v>126</v>
      </c>
      <c r="H49" s="54" t="s">
        <v>127</v>
      </c>
      <c r="I49" s="12" t="s">
        <v>128</v>
      </c>
      <c r="J49" s="7"/>
    </row>
    <row r="50" spans="2:10" s="9" customFormat="1" ht="15.6" customHeight="1">
      <c r="B50" s="191" t="s">
        <v>32</v>
      </c>
      <c r="C50" s="13" t="s">
        <v>33</v>
      </c>
      <c r="D50" s="14" t="s">
        <v>34</v>
      </c>
      <c r="E50" s="15">
        <v>7.1999999999999995E-2</v>
      </c>
      <c r="F50" s="286">
        <v>180.28136000000001</v>
      </c>
      <c r="G50" s="114">
        <v>0</v>
      </c>
      <c r="H50" s="15">
        <f t="shared" ref="H50:H74" si="4">SUM(E50*G50)</f>
        <v>0</v>
      </c>
      <c r="I50" s="65">
        <f t="shared" ref="I50:I74" si="5">SUM(F50*G50)</f>
        <v>0</v>
      </c>
      <c r="J50" s="7"/>
    </row>
    <row r="51" spans="2:10" s="9" customFormat="1" ht="15.6" customHeight="1">
      <c r="B51" s="192"/>
      <c r="C51" s="13" t="s">
        <v>35</v>
      </c>
      <c r="D51" s="14" t="s">
        <v>36</v>
      </c>
      <c r="E51" s="15">
        <v>7.1999999999999995E-2</v>
      </c>
      <c r="F51" s="286">
        <v>180.28136000000001</v>
      </c>
      <c r="G51" s="114">
        <v>0</v>
      </c>
      <c r="H51" s="15">
        <f t="shared" si="4"/>
        <v>0</v>
      </c>
      <c r="I51" s="65">
        <f t="shared" si="5"/>
        <v>0</v>
      </c>
      <c r="J51" s="7"/>
    </row>
    <row r="52" spans="2:10" s="9" customFormat="1" ht="15.6" customHeight="1">
      <c r="B52" s="192"/>
      <c r="C52" s="13" t="s">
        <v>37</v>
      </c>
      <c r="D52" s="14" t="s">
        <v>38</v>
      </c>
      <c r="E52" s="15">
        <v>6.9000000000000006E-2</v>
      </c>
      <c r="F52" s="286">
        <v>173.94072</v>
      </c>
      <c r="G52" s="114">
        <v>0</v>
      </c>
      <c r="H52" s="15">
        <f t="shared" si="4"/>
        <v>0</v>
      </c>
      <c r="I52" s="65">
        <f t="shared" si="5"/>
        <v>0</v>
      </c>
      <c r="J52" s="7"/>
    </row>
    <row r="53" spans="2:10" s="9" customFormat="1" ht="15.6" customHeight="1">
      <c r="B53" s="192"/>
      <c r="C53" s="13" t="s">
        <v>39</v>
      </c>
      <c r="D53" s="14" t="s">
        <v>40</v>
      </c>
      <c r="E53" s="15">
        <v>7.3999999999999996E-2</v>
      </c>
      <c r="F53" s="286">
        <v>185.18127999999996</v>
      </c>
      <c r="G53" s="114">
        <v>0</v>
      </c>
      <c r="H53" s="15">
        <f t="shared" si="4"/>
        <v>0</v>
      </c>
      <c r="I53" s="65">
        <f t="shared" si="5"/>
        <v>0</v>
      </c>
      <c r="J53" s="7"/>
    </row>
    <row r="54" spans="2:10" s="9" customFormat="1" ht="15.6" customHeight="1">
      <c r="B54" s="192"/>
      <c r="C54" s="13" t="s">
        <v>41</v>
      </c>
      <c r="D54" s="14" t="s">
        <v>42</v>
      </c>
      <c r="E54" s="15">
        <v>5.1999999999999998E-2</v>
      </c>
      <c r="F54" s="286">
        <v>129.77887999999999</v>
      </c>
      <c r="G54" s="114">
        <v>0</v>
      </c>
      <c r="H54" s="15">
        <f t="shared" si="4"/>
        <v>0</v>
      </c>
      <c r="I54" s="65">
        <f t="shared" si="5"/>
        <v>0</v>
      </c>
      <c r="J54" s="7"/>
    </row>
    <row r="55" spans="2:10" s="9" customFormat="1" ht="15.6" customHeight="1">
      <c r="B55" s="192"/>
      <c r="C55" s="13" t="s">
        <v>43</v>
      </c>
      <c r="D55" s="14" t="s">
        <v>285</v>
      </c>
      <c r="E55" s="15">
        <v>0.122</v>
      </c>
      <c r="F55" s="286">
        <v>308.64343999999994</v>
      </c>
      <c r="G55" s="114">
        <v>0</v>
      </c>
      <c r="H55" s="15">
        <f t="shared" si="4"/>
        <v>0</v>
      </c>
      <c r="I55" s="65">
        <f t="shared" si="5"/>
        <v>0</v>
      </c>
      <c r="J55" s="7"/>
    </row>
    <row r="56" spans="2:10" s="9" customFormat="1" ht="15.6" customHeight="1">
      <c r="B56" s="192"/>
      <c r="C56" s="13" t="s">
        <v>44</v>
      </c>
      <c r="D56" s="14" t="s">
        <v>45</v>
      </c>
      <c r="E56" s="15">
        <v>0.122</v>
      </c>
      <c r="F56" s="286">
        <v>308.64343999999994</v>
      </c>
      <c r="G56" s="114">
        <v>0</v>
      </c>
      <c r="H56" s="15">
        <f t="shared" si="4"/>
        <v>0</v>
      </c>
      <c r="I56" s="65">
        <f t="shared" si="5"/>
        <v>0</v>
      </c>
      <c r="J56" s="7"/>
    </row>
    <row r="57" spans="2:10" s="9" customFormat="1" ht="15.6" customHeight="1">
      <c r="B57" s="192"/>
      <c r="C57" s="13" t="s">
        <v>46</v>
      </c>
      <c r="D57" s="14" t="s">
        <v>47</v>
      </c>
      <c r="E57" s="15">
        <v>6.2E-2</v>
      </c>
      <c r="F57" s="286">
        <v>156.56743999999998</v>
      </c>
      <c r="G57" s="114">
        <v>0</v>
      </c>
      <c r="H57" s="15">
        <f t="shared" si="4"/>
        <v>0</v>
      </c>
      <c r="I57" s="65">
        <f t="shared" si="5"/>
        <v>0</v>
      </c>
      <c r="J57" s="7"/>
    </row>
    <row r="58" spans="2:10" s="9" customFormat="1" ht="15.6" customHeight="1">
      <c r="B58" s="192"/>
      <c r="C58" s="13" t="s">
        <v>48</v>
      </c>
      <c r="D58" s="14" t="s">
        <v>286</v>
      </c>
      <c r="E58" s="15">
        <v>9.8000000000000004E-2</v>
      </c>
      <c r="F58" s="286">
        <v>246.30792000000005</v>
      </c>
      <c r="G58" s="114">
        <v>0</v>
      </c>
      <c r="H58" s="15">
        <f t="shared" si="4"/>
        <v>0</v>
      </c>
      <c r="I58" s="65">
        <f t="shared" si="5"/>
        <v>0</v>
      </c>
      <c r="J58" s="7"/>
    </row>
    <row r="59" spans="2:10" s="9" customFormat="1" ht="15.6" customHeight="1">
      <c r="B59" s="192"/>
      <c r="C59" s="13" t="s">
        <v>49</v>
      </c>
      <c r="D59" s="14" t="s">
        <v>50</v>
      </c>
      <c r="E59" s="15">
        <v>0.107</v>
      </c>
      <c r="F59" s="286">
        <v>268.55719999999991</v>
      </c>
      <c r="G59" s="114">
        <v>0</v>
      </c>
      <c r="H59" s="15">
        <f t="shared" si="4"/>
        <v>0</v>
      </c>
      <c r="I59" s="65">
        <f t="shared" si="5"/>
        <v>0</v>
      </c>
      <c r="J59" s="7"/>
    </row>
    <row r="60" spans="2:10" s="9" customFormat="1" ht="15.6" customHeight="1">
      <c r="B60" s="192"/>
      <c r="C60" s="13" t="s">
        <v>51</v>
      </c>
      <c r="D60" s="14" t="s">
        <v>52</v>
      </c>
      <c r="E60" s="15">
        <v>0.106</v>
      </c>
      <c r="F60" s="286">
        <v>263.68119999999999</v>
      </c>
      <c r="G60" s="114">
        <v>0</v>
      </c>
      <c r="H60" s="15">
        <f t="shared" si="4"/>
        <v>0</v>
      </c>
      <c r="I60" s="65">
        <f t="shared" si="5"/>
        <v>0</v>
      </c>
      <c r="J60" s="7"/>
    </row>
    <row r="61" spans="2:10" s="9" customFormat="1" ht="15.6" customHeight="1">
      <c r="B61" s="192"/>
      <c r="C61" s="13" t="s">
        <v>53</v>
      </c>
      <c r="D61" s="14" t="s">
        <v>54</v>
      </c>
      <c r="E61" s="15">
        <v>0.13600000000000001</v>
      </c>
      <c r="F61" s="286">
        <v>339.94736000000006</v>
      </c>
      <c r="G61" s="114">
        <v>0</v>
      </c>
      <c r="H61" s="15">
        <f t="shared" si="4"/>
        <v>0</v>
      </c>
      <c r="I61" s="65">
        <f t="shared" si="5"/>
        <v>0</v>
      </c>
      <c r="J61" s="7"/>
    </row>
    <row r="62" spans="2:10" s="9" customFormat="1" ht="15.6" customHeight="1">
      <c r="B62" s="192"/>
      <c r="C62" s="13" t="s">
        <v>55</v>
      </c>
      <c r="D62" s="14" t="s">
        <v>56</v>
      </c>
      <c r="E62" s="15">
        <v>0.13300000000000001</v>
      </c>
      <c r="F62" s="286">
        <v>334.22311999999988</v>
      </c>
      <c r="G62" s="114">
        <v>0</v>
      </c>
      <c r="H62" s="15">
        <f t="shared" si="4"/>
        <v>0</v>
      </c>
      <c r="I62" s="65">
        <f t="shared" si="5"/>
        <v>0</v>
      </c>
      <c r="J62" s="7"/>
    </row>
    <row r="63" spans="2:10" s="9" customFormat="1" ht="15.6" customHeight="1">
      <c r="B63" s="192"/>
      <c r="C63" s="13" t="s">
        <v>57</v>
      </c>
      <c r="D63" s="14" t="s">
        <v>58</v>
      </c>
      <c r="E63" s="15">
        <v>0.06</v>
      </c>
      <c r="F63" s="286">
        <v>151.00327999999993</v>
      </c>
      <c r="G63" s="114">
        <v>0</v>
      </c>
      <c r="H63" s="15">
        <f t="shared" si="4"/>
        <v>0</v>
      </c>
      <c r="I63" s="65">
        <f t="shared" si="5"/>
        <v>0</v>
      </c>
      <c r="J63" s="7"/>
    </row>
    <row r="64" spans="2:10" s="9" customFormat="1" ht="15.6" customHeight="1">
      <c r="B64" s="192"/>
      <c r="C64" s="13" t="s">
        <v>59</v>
      </c>
      <c r="D64" s="14" t="s">
        <v>60</v>
      </c>
      <c r="E64" s="15">
        <v>9.2999999999999999E-2</v>
      </c>
      <c r="F64" s="286">
        <v>233.99463999999998</v>
      </c>
      <c r="G64" s="114">
        <v>0</v>
      </c>
      <c r="H64" s="15">
        <f t="shared" si="4"/>
        <v>0</v>
      </c>
      <c r="I64" s="65">
        <f t="shared" si="5"/>
        <v>0</v>
      </c>
      <c r="J64" s="7"/>
    </row>
    <row r="65" spans="2:10" s="9" customFormat="1" ht="15.6" customHeight="1">
      <c r="B65" s="192"/>
      <c r="C65" s="13" t="s">
        <v>61</v>
      </c>
      <c r="D65" s="14" t="s">
        <v>123</v>
      </c>
      <c r="E65" s="15">
        <v>0.12</v>
      </c>
      <c r="F65" s="286">
        <v>301.98263999999989</v>
      </c>
      <c r="G65" s="114">
        <v>0</v>
      </c>
      <c r="H65" s="15">
        <f t="shared" si="4"/>
        <v>0</v>
      </c>
      <c r="I65" s="65">
        <f t="shared" si="5"/>
        <v>0</v>
      </c>
      <c r="J65" s="7"/>
    </row>
    <row r="66" spans="2:10" s="9" customFormat="1" ht="15.6" customHeight="1">
      <c r="B66" s="192"/>
      <c r="C66" s="13" t="s">
        <v>62</v>
      </c>
      <c r="D66" s="14" t="s">
        <v>124</v>
      </c>
      <c r="E66" s="15">
        <v>0.127</v>
      </c>
      <c r="F66" s="286">
        <v>319.67607999999996</v>
      </c>
      <c r="G66" s="114">
        <v>0</v>
      </c>
      <c r="H66" s="15">
        <f t="shared" si="4"/>
        <v>0</v>
      </c>
      <c r="I66" s="65">
        <f t="shared" si="5"/>
        <v>0</v>
      </c>
      <c r="J66" s="7"/>
    </row>
    <row r="67" spans="2:10" s="9" customFormat="1" ht="15.6" customHeight="1">
      <c r="B67" s="192"/>
      <c r="C67" s="13" t="s">
        <v>63</v>
      </c>
      <c r="D67" s="14" t="s">
        <v>125</v>
      </c>
      <c r="E67" s="15">
        <v>0.12</v>
      </c>
      <c r="F67" s="286">
        <v>301.91823999999986</v>
      </c>
      <c r="G67" s="114">
        <v>0</v>
      </c>
      <c r="H67" s="15">
        <f t="shared" si="4"/>
        <v>0</v>
      </c>
      <c r="I67" s="65">
        <f t="shared" si="5"/>
        <v>0</v>
      </c>
      <c r="J67" s="7"/>
    </row>
    <row r="68" spans="2:10" s="9" customFormat="1" ht="15.6" customHeight="1">
      <c r="B68" s="192"/>
      <c r="C68" s="122" t="s">
        <v>64</v>
      </c>
      <c r="D68" s="121" t="s">
        <v>65</v>
      </c>
      <c r="E68" s="120">
        <v>0.08</v>
      </c>
      <c r="F68" s="286">
        <v>201.32176000000001</v>
      </c>
      <c r="G68" s="114">
        <v>0</v>
      </c>
      <c r="H68" s="15">
        <f t="shared" si="4"/>
        <v>0</v>
      </c>
      <c r="I68" s="65">
        <f t="shared" si="5"/>
        <v>0</v>
      </c>
      <c r="J68" s="7"/>
    </row>
    <row r="69" spans="2:10" s="9" customFormat="1" ht="15.6" customHeight="1">
      <c r="B69" s="192"/>
      <c r="C69" s="13" t="s">
        <v>66</v>
      </c>
      <c r="D69" s="14" t="s">
        <v>67</v>
      </c>
      <c r="E69" s="15">
        <v>0.30299999999999999</v>
      </c>
      <c r="F69" s="286">
        <v>762.68551999999966</v>
      </c>
      <c r="G69" s="114">
        <v>0</v>
      </c>
      <c r="H69" s="15">
        <f t="shared" si="4"/>
        <v>0</v>
      </c>
      <c r="I69" s="65">
        <f t="shared" si="5"/>
        <v>0</v>
      </c>
      <c r="J69" s="7"/>
    </row>
    <row r="70" spans="2:10" s="9" customFormat="1" ht="15.6" customHeight="1">
      <c r="B70" s="192"/>
      <c r="C70" s="13" t="s">
        <v>245</v>
      </c>
      <c r="D70" s="14" t="s">
        <v>259</v>
      </c>
      <c r="E70" s="15">
        <v>0.25</v>
      </c>
      <c r="F70" s="286">
        <v>629.13648000000001</v>
      </c>
      <c r="G70" s="114">
        <v>0</v>
      </c>
      <c r="H70" s="15">
        <f t="shared" si="4"/>
        <v>0</v>
      </c>
      <c r="I70" s="65">
        <f t="shared" si="5"/>
        <v>0</v>
      </c>
      <c r="J70" s="7"/>
    </row>
    <row r="71" spans="2:10" s="9" customFormat="1" ht="15.6" customHeight="1">
      <c r="B71" s="192"/>
      <c r="C71" s="13" t="s">
        <v>322</v>
      </c>
      <c r="D71" s="14" t="s">
        <v>323</v>
      </c>
      <c r="E71" s="15">
        <v>0.14699999999999999</v>
      </c>
      <c r="F71" s="286">
        <v>369.99752296296305</v>
      </c>
      <c r="G71" s="114">
        <v>0</v>
      </c>
      <c r="H71" s="15">
        <f t="shared" si="4"/>
        <v>0</v>
      </c>
      <c r="I71" s="65">
        <f t="shared" si="5"/>
        <v>0</v>
      </c>
      <c r="J71" s="7"/>
    </row>
    <row r="72" spans="2:10" s="9" customFormat="1" ht="15.6" customHeight="1">
      <c r="B72" s="192"/>
      <c r="C72" s="13" t="s">
        <v>340</v>
      </c>
      <c r="D72" s="14" t="s">
        <v>341</v>
      </c>
      <c r="E72" s="15">
        <v>0.154</v>
      </c>
      <c r="F72" s="286">
        <v>387.50742857142859</v>
      </c>
      <c r="G72" s="114">
        <v>0</v>
      </c>
      <c r="H72" s="15">
        <f t="shared" si="4"/>
        <v>0</v>
      </c>
      <c r="I72" s="65">
        <f t="shared" si="5"/>
        <v>0</v>
      </c>
      <c r="J72" s="7"/>
    </row>
    <row r="73" spans="2:10" s="9" customFormat="1" ht="15.6" customHeight="1">
      <c r="B73" s="192"/>
      <c r="C73" s="13" t="s">
        <v>351</v>
      </c>
      <c r="D73" s="14" t="s">
        <v>350</v>
      </c>
      <c r="E73" s="15">
        <v>0.33400000000000002</v>
      </c>
      <c r="F73" s="286">
        <v>840.48991999999976</v>
      </c>
      <c r="G73" s="114">
        <v>0</v>
      </c>
      <c r="H73" s="15">
        <f t="shared" ref="H73" si="6">SUM(E73*G73)</f>
        <v>0</v>
      </c>
      <c r="I73" s="65">
        <f t="shared" ref="I73" si="7">SUM(F73*G73)</f>
        <v>0</v>
      </c>
      <c r="J73" s="7"/>
    </row>
    <row r="74" spans="2:10" s="9" customFormat="1" ht="15.6" customHeight="1">
      <c r="B74" s="196"/>
      <c r="C74" s="13" t="s">
        <v>380</v>
      </c>
      <c r="D74" s="14" t="s">
        <v>373</v>
      </c>
      <c r="E74" s="15">
        <v>0.14000000000000001</v>
      </c>
      <c r="F74" s="286">
        <v>352.31216087741939</v>
      </c>
      <c r="G74" s="114">
        <v>0</v>
      </c>
      <c r="H74" s="15">
        <f t="shared" si="4"/>
        <v>0</v>
      </c>
      <c r="I74" s="65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0" t="s">
        <v>8</v>
      </c>
      <c r="E75" s="53" t="s">
        <v>0</v>
      </c>
      <c r="F75" s="288" t="s">
        <v>9</v>
      </c>
      <c r="G75" s="55" t="s">
        <v>126</v>
      </c>
      <c r="H75" s="54" t="s">
        <v>127</v>
      </c>
      <c r="I75" s="12" t="s">
        <v>128</v>
      </c>
      <c r="J75" s="7"/>
    </row>
    <row r="76" spans="2:10" s="9" customFormat="1" ht="15.6" customHeight="1">
      <c r="B76" s="191" t="s">
        <v>342</v>
      </c>
      <c r="C76" s="13" t="s">
        <v>68</v>
      </c>
      <c r="D76" s="14" t="s">
        <v>69</v>
      </c>
      <c r="E76" s="15">
        <v>0.122</v>
      </c>
      <c r="F76" s="289">
        <v>308.64343999999994</v>
      </c>
      <c r="G76" s="114">
        <v>0</v>
      </c>
      <c r="H76" s="15">
        <f t="shared" ref="H76:H82" si="8">SUM(E76*G76)</f>
        <v>0</v>
      </c>
      <c r="I76" s="65">
        <f t="shared" ref="I76:I82" si="9">SUM(F76*G76)</f>
        <v>0</v>
      </c>
      <c r="J76" s="7"/>
    </row>
    <row r="77" spans="2:10" s="9" customFormat="1" ht="15.6" customHeight="1">
      <c r="B77" s="192"/>
      <c r="C77" s="13" t="s">
        <v>70</v>
      </c>
      <c r="D77" s="14" t="s">
        <v>71</v>
      </c>
      <c r="E77" s="15">
        <v>0.16700000000000001</v>
      </c>
      <c r="F77" s="286">
        <v>420.01679999999988</v>
      </c>
      <c r="G77" s="114">
        <v>0</v>
      </c>
      <c r="H77" s="15">
        <f t="shared" si="8"/>
        <v>0</v>
      </c>
      <c r="I77" s="65">
        <f t="shared" si="9"/>
        <v>0</v>
      </c>
      <c r="J77" s="7"/>
    </row>
    <row r="78" spans="2:10" s="9" customFormat="1" ht="15.6" customHeight="1">
      <c r="B78" s="192"/>
      <c r="C78" s="117">
        <v>463</v>
      </c>
      <c r="D78" s="116" t="s">
        <v>72</v>
      </c>
      <c r="E78" s="115">
        <v>0.114</v>
      </c>
      <c r="F78" s="286">
        <v>286.84311999999989</v>
      </c>
      <c r="G78" s="114">
        <v>0</v>
      </c>
      <c r="H78" s="15">
        <f t="shared" si="8"/>
        <v>0</v>
      </c>
      <c r="I78" s="65">
        <f t="shared" si="9"/>
        <v>0</v>
      </c>
      <c r="J78" s="7"/>
    </row>
    <row r="79" spans="2:10" s="9" customFormat="1" ht="15.6" customHeight="1">
      <c r="B79" s="192"/>
      <c r="C79" s="117">
        <v>464</v>
      </c>
      <c r="D79" s="116" t="s">
        <v>73</v>
      </c>
      <c r="E79" s="115">
        <v>0.115</v>
      </c>
      <c r="F79" s="286">
        <v>289.2369599999999</v>
      </c>
      <c r="G79" s="114">
        <v>0</v>
      </c>
      <c r="H79" s="15">
        <f t="shared" si="8"/>
        <v>0</v>
      </c>
      <c r="I79" s="65">
        <f t="shared" si="9"/>
        <v>0</v>
      </c>
      <c r="J79" s="7"/>
    </row>
    <row r="80" spans="2:10" s="9" customFormat="1" ht="15.6" customHeight="1">
      <c r="B80" s="192"/>
      <c r="C80" s="117">
        <v>470</v>
      </c>
      <c r="D80" s="116" t="s">
        <v>74</v>
      </c>
      <c r="E80" s="115">
        <v>0.122</v>
      </c>
      <c r="F80" s="286">
        <v>306.93039999999996</v>
      </c>
      <c r="G80" s="114">
        <v>0</v>
      </c>
      <c r="H80" s="15">
        <f t="shared" si="8"/>
        <v>0</v>
      </c>
      <c r="I80" s="65">
        <f t="shared" si="9"/>
        <v>0</v>
      </c>
      <c r="J80" s="7"/>
    </row>
    <row r="81" spans="2:10" s="9" customFormat="1" ht="15.6" customHeight="1">
      <c r="B81" s="192"/>
      <c r="C81" s="117">
        <v>471</v>
      </c>
      <c r="D81" s="116" t="s">
        <v>75</v>
      </c>
      <c r="E81" s="115">
        <v>0.122</v>
      </c>
      <c r="F81" s="286">
        <v>306.93039999999996</v>
      </c>
      <c r="G81" s="114">
        <v>0</v>
      </c>
      <c r="H81" s="15">
        <f t="shared" si="8"/>
        <v>0</v>
      </c>
      <c r="I81" s="65">
        <f t="shared" si="9"/>
        <v>0</v>
      </c>
      <c r="J81" s="7"/>
    </row>
    <row r="82" spans="2:10" s="9" customFormat="1" ht="15.6" customHeight="1">
      <c r="B82" s="196"/>
      <c r="C82" s="117">
        <v>520</v>
      </c>
      <c r="D82" s="14" t="s">
        <v>260</v>
      </c>
      <c r="E82" s="115">
        <v>2.1000000000000001E-2</v>
      </c>
      <c r="F82" s="286">
        <v>52.736239999999988</v>
      </c>
      <c r="G82" s="114">
        <v>0</v>
      </c>
      <c r="H82" s="15">
        <f t="shared" si="8"/>
        <v>0</v>
      </c>
      <c r="I82" s="65">
        <f t="shared" si="9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0" t="s">
        <v>8</v>
      </c>
      <c r="E83" s="53" t="s">
        <v>0</v>
      </c>
      <c r="F83" s="288" t="s">
        <v>9</v>
      </c>
      <c r="G83" s="55" t="s">
        <v>126</v>
      </c>
      <c r="H83" s="54" t="s">
        <v>127</v>
      </c>
      <c r="I83" s="12" t="s">
        <v>128</v>
      </c>
      <c r="J83" s="7"/>
    </row>
    <row r="84" spans="2:10" s="9" customFormat="1" ht="15.6" customHeight="1">
      <c r="B84" s="191" t="s">
        <v>76</v>
      </c>
      <c r="C84" s="13" t="s">
        <v>77</v>
      </c>
      <c r="D84" s="14" t="s">
        <v>78</v>
      </c>
      <c r="E84" s="15">
        <v>7.9000000000000001E-2</v>
      </c>
      <c r="F84" s="289">
        <v>199.70439999999991</v>
      </c>
      <c r="G84" s="114">
        <v>0</v>
      </c>
      <c r="H84" s="15">
        <f t="shared" ref="H84:H95" si="10">SUM(E84*G84)</f>
        <v>0</v>
      </c>
      <c r="I84" s="65">
        <f t="shared" ref="I84:I95" si="11">SUM(F84*G84)</f>
        <v>0</v>
      </c>
      <c r="J84" s="7"/>
    </row>
    <row r="85" spans="2:10" s="9" customFormat="1" ht="15.6" customHeight="1">
      <c r="B85" s="192"/>
      <c r="C85" s="13" t="s">
        <v>79</v>
      </c>
      <c r="D85" s="14" t="s">
        <v>80</v>
      </c>
      <c r="E85" s="15">
        <v>0.08</v>
      </c>
      <c r="F85" s="286">
        <v>201.52967999999996</v>
      </c>
      <c r="G85" s="114">
        <v>0</v>
      </c>
      <c r="H85" s="15">
        <f t="shared" si="10"/>
        <v>0</v>
      </c>
      <c r="I85" s="65">
        <f t="shared" si="11"/>
        <v>0</v>
      </c>
      <c r="J85" s="7"/>
    </row>
    <row r="86" spans="2:10" s="9" customFormat="1" ht="15.6" customHeight="1">
      <c r="B86" s="192"/>
      <c r="C86" s="13" t="s">
        <v>81</v>
      </c>
      <c r="D86" s="14" t="s">
        <v>82</v>
      </c>
      <c r="E86" s="15">
        <v>0.06</v>
      </c>
      <c r="F86" s="286">
        <v>151.45960000000002</v>
      </c>
      <c r="G86" s="114">
        <v>0</v>
      </c>
      <c r="H86" s="15">
        <f t="shared" si="10"/>
        <v>0</v>
      </c>
      <c r="I86" s="65">
        <f t="shared" si="11"/>
        <v>0</v>
      </c>
      <c r="J86" s="7"/>
    </row>
    <row r="87" spans="2:10" s="9" customFormat="1" ht="15.6" customHeight="1">
      <c r="B87" s="192"/>
      <c r="C87" s="13" t="s">
        <v>83</v>
      </c>
      <c r="D87" s="14" t="s">
        <v>84</v>
      </c>
      <c r="E87" s="15">
        <v>0.06</v>
      </c>
      <c r="F87" s="286">
        <v>151.45960000000002</v>
      </c>
      <c r="G87" s="114">
        <v>0</v>
      </c>
      <c r="H87" s="15">
        <f t="shared" si="10"/>
        <v>0</v>
      </c>
      <c r="I87" s="65">
        <f t="shared" si="11"/>
        <v>0</v>
      </c>
      <c r="J87" s="7"/>
    </row>
    <row r="88" spans="2:10" s="9" customFormat="1" ht="15.6" customHeight="1">
      <c r="B88" s="192"/>
      <c r="C88" s="13" t="s">
        <v>85</v>
      </c>
      <c r="D88" s="14" t="s">
        <v>86</v>
      </c>
      <c r="E88" s="15">
        <v>0.06</v>
      </c>
      <c r="F88" s="286">
        <v>151.45960000000002</v>
      </c>
      <c r="G88" s="114">
        <v>0</v>
      </c>
      <c r="H88" s="15">
        <f t="shared" si="10"/>
        <v>0</v>
      </c>
      <c r="I88" s="65">
        <f t="shared" si="11"/>
        <v>0</v>
      </c>
      <c r="J88" s="7"/>
    </row>
    <row r="89" spans="2:10" s="9" customFormat="1" ht="15.6" customHeight="1">
      <c r="B89" s="192"/>
      <c r="C89" s="13" t="s">
        <v>87</v>
      </c>
      <c r="D89" s="14" t="s">
        <v>88</v>
      </c>
      <c r="E89" s="15">
        <v>0.06</v>
      </c>
      <c r="F89" s="286">
        <v>151.45960000000002</v>
      </c>
      <c r="G89" s="114">
        <v>0</v>
      </c>
      <c r="H89" s="15">
        <f t="shared" si="10"/>
        <v>0</v>
      </c>
      <c r="I89" s="65">
        <f t="shared" si="11"/>
        <v>0</v>
      </c>
      <c r="J89" s="7"/>
    </row>
    <row r="90" spans="2:10" s="9" customFormat="1" ht="15.6" customHeight="1">
      <c r="B90" s="192"/>
      <c r="C90" s="13" t="s">
        <v>89</v>
      </c>
      <c r="D90" s="14" t="s">
        <v>90</v>
      </c>
      <c r="E90" s="15">
        <v>0.129</v>
      </c>
      <c r="F90" s="286">
        <v>324.80783999999989</v>
      </c>
      <c r="G90" s="114">
        <v>0</v>
      </c>
      <c r="H90" s="15">
        <f t="shared" si="10"/>
        <v>0</v>
      </c>
      <c r="I90" s="65">
        <f t="shared" si="11"/>
        <v>0</v>
      </c>
      <c r="J90" s="7"/>
    </row>
    <row r="91" spans="2:10" s="9" customFormat="1" ht="15.6" customHeight="1">
      <c r="B91" s="192"/>
      <c r="C91" s="13" t="s">
        <v>91</v>
      </c>
      <c r="D91" s="14" t="s">
        <v>92</v>
      </c>
      <c r="E91" s="15">
        <v>0.13300000000000001</v>
      </c>
      <c r="F91" s="286">
        <v>336.2324000000001</v>
      </c>
      <c r="G91" s="114">
        <v>0</v>
      </c>
      <c r="H91" s="15">
        <f t="shared" si="10"/>
        <v>0</v>
      </c>
      <c r="I91" s="65">
        <f t="shared" si="11"/>
        <v>0</v>
      </c>
      <c r="J91" s="7"/>
    </row>
    <row r="92" spans="2:10" s="9" customFormat="1" ht="15.6" customHeight="1">
      <c r="B92" s="192"/>
      <c r="C92" s="13" t="s">
        <v>93</v>
      </c>
      <c r="D92" s="14" t="s">
        <v>94</v>
      </c>
      <c r="E92" s="15">
        <v>0.09</v>
      </c>
      <c r="F92" s="286">
        <v>223.82679999999993</v>
      </c>
      <c r="G92" s="114">
        <v>0</v>
      </c>
      <c r="H92" s="15">
        <f t="shared" si="10"/>
        <v>0</v>
      </c>
      <c r="I92" s="65">
        <f t="shared" si="11"/>
        <v>0</v>
      </c>
      <c r="J92" s="7"/>
    </row>
    <row r="93" spans="2:10" s="9" customFormat="1" ht="15.6" customHeight="1">
      <c r="B93" s="192"/>
      <c r="C93" s="13" t="s">
        <v>95</v>
      </c>
      <c r="D93" s="14" t="s">
        <v>96</v>
      </c>
      <c r="E93" s="15">
        <v>0.08</v>
      </c>
      <c r="F93" s="286">
        <v>199.11191999999991</v>
      </c>
      <c r="G93" s="114">
        <v>0</v>
      </c>
      <c r="H93" s="15">
        <f t="shared" si="10"/>
        <v>0</v>
      </c>
      <c r="I93" s="65">
        <f t="shared" si="11"/>
        <v>0</v>
      </c>
      <c r="J93" s="7"/>
    </row>
    <row r="94" spans="2:10" s="9" customFormat="1" ht="15.6" customHeight="1">
      <c r="B94" s="192"/>
      <c r="C94" s="13" t="s">
        <v>97</v>
      </c>
      <c r="D94" s="14" t="s">
        <v>98</v>
      </c>
      <c r="E94" s="15">
        <v>6.4000000000000001E-2</v>
      </c>
      <c r="F94" s="286">
        <v>160.03399999999999</v>
      </c>
      <c r="G94" s="114">
        <v>0</v>
      </c>
      <c r="H94" s="15">
        <f t="shared" si="10"/>
        <v>0</v>
      </c>
      <c r="I94" s="65">
        <f t="shared" si="11"/>
        <v>0</v>
      </c>
      <c r="J94" s="7"/>
    </row>
    <row r="95" spans="2:10" s="9" customFormat="1" ht="15.6" customHeight="1">
      <c r="B95" s="196"/>
      <c r="C95" s="13" t="s">
        <v>343</v>
      </c>
      <c r="D95" s="14" t="s">
        <v>357</v>
      </c>
      <c r="E95" s="15">
        <v>8.3000000000000004E-2</v>
      </c>
      <c r="F95" s="286">
        <v>208.98923428571428</v>
      </c>
      <c r="G95" s="114">
        <v>0</v>
      </c>
      <c r="H95" s="15">
        <f t="shared" si="10"/>
        <v>0</v>
      </c>
      <c r="I95" s="65">
        <f t="shared" si="11"/>
        <v>0</v>
      </c>
      <c r="J95" s="7"/>
    </row>
    <row r="96" spans="2:10" s="9" customFormat="1" ht="15.6" customHeight="1" thickBot="1">
      <c r="B96" s="10" t="s">
        <v>6</v>
      </c>
      <c r="C96" s="10" t="s">
        <v>7</v>
      </c>
      <c r="D96" s="20" t="s">
        <v>8</v>
      </c>
      <c r="E96" s="11" t="s">
        <v>0</v>
      </c>
      <c r="F96" s="288" t="s">
        <v>9</v>
      </c>
      <c r="G96" s="55" t="s">
        <v>126</v>
      </c>
      <c r="H96" s="54" t="s">
        <v>127</v>
      </c>
      <c r="I96" s="12" t="s">
        <v>128</v>
      </c>
      <c r="J96" s="7"/>
    </row>
    <row r="97" spans="2:10" s="9" customFormat="1" ht="15.6" customHeight="1">
      <c r="B97" s="191" t="s">
        <v>327</v>
      </c>
      <c r="C97" s="119" t="s">
        <v>265</v>
      </c>
      <c r="D97" s="118" t="s">
        <v>296</v>
      </c>
      <c r="E97" s="15">
        <v>0.14499999999999999</v>
      </c>
      <c r="F97" s="289">
        <v>364.88671999999968</v>
      </c>
      <c r="G97" s="114">
        <v>0</v>
      </c>
      <c r="H97" s="15">
        <f t="shared" ref="H97:H102" si="12">SUM(E97*G97)</f>
        <v>0</v>
      </c>
      <c r="I97" s="65">
        <f t="shared" ref="I97:I102" si="13">SUM(F97*G97)</f>
        <v>0</v>
      </c>
      <c r="J97" s="7"/>
    </row>
    <row r="98" spans="2:10" s="9" customFormat="1" ht="15.6" customHeight="1">
      <c r="B98" s="192"/>
      <c r="C98" s="119" t="s">
        <v>267</v>
      </c>
      <c r="D98" s="118" t="s">
        <v>314</v>
      </c>
      <c r="E98" s="15">
        <v>7.2999999999999995E-2</v>
      </c>
      <c r="F98" s="286">
        <v>183.65223999999981</v>
      </c>
      <c r="G98" s="114">
        <v>0</v>
      </c>
      <c r="H98" s="15">
        <f t="shared" si="12"/>
        <v>0</v>
      </c>
      <c r="I98" s="65">
        <f t="shared" si="13"/>
        <v>0</v>
      </c>
      <c r="J98" s="7"/>
    </row>
    <row r="99" spans="2:10" s="9" customFormat="1" ht="15.6" customHeight="1">
      <c r="B99" s="192"/>
      <c r="C99" s="119" t="s">
        <v>268</v>
      </c>
      <c r="D99" s="118" t="s">
        <v>299</v>
      </c>
      <c r="E99" s="15">
        <v>8.6999999999999994E-2</v>
      </c>
      <c r="F99" s="286">
        <v>218.8551199999998</v>
      </c>
      <c r="G99" s="114">
        <v>0</v>
      </c>
      <c r="H99" s="15">
        <f t="shared" si="12"/>
        <v>0</v>
      </c>
      <c r="I99" s="65">
        <f t="shared" si="13"/>
        <v>0</v>
      </c>
      <c r="J99" s="7"/>
    </row>
    <row r="100" spans="2:10" s="9" customFormat="1" ht="15.6" customHeight="1">
      <c r="B100" s="192"/>
      <c r="C100" s="119" t="s">
        <v>269</v>
      </c>
      <c r="D100" s="118" t="s">
        <v>302</v>
      </c>
      <c r="E100" s="15">
        <v>7.2999999999999995E-2</v>
      </c>
      <c r="F100" s="286">
        <v>183.65223999999981</v>
      </c>
      <c r="G100" s="114">
        <v>0</v>
      </c>
      <c r="H100" s="15">
        <f t="shared" si="12"/>
        <v>0</v>
      </c>
      <c r="I100" s="65">
        <f t="shared" si="13"/>
        <v>0</v>
      </c>
      <c r="J100" s="7"/>
    </row>
    <row r="101" spans="2:10" s="9" customFormat="1" ht="15.6" customHeight="1">
      <c r="B101" s="192"/>
      <c r="C101" s="13" t="s">
        <v>324</v>
      </c>
      <c r="D101" s="14" t="s">
        <v>99</v>
      </c>
      <c r="E101" s="15">
        <v>6.4000000000000001E-2</v>
      </c>
      <c r="F101" s="286">
        <v>161.02962962962968</v>
      </c>
      <c r="G101" s="114">
        <v>0</v>
      </c>
      <c r="H101" s="15">
        <f t="shared" si="12"/>
        <v>0</v>
      </c>
      <c r="I101" s="65">
        <f t="shared" si="13"/>
        <v>0</v>
      </c>
      <c r="J101" s="7"/>
    </row>
    <row r="102" spans="2:10" s="9" customFormat="1" ht="15.6" customHeight="1">
      <c r="B102" s="196"/>
      <c r="C102" s="13" t="s">
        <v>325</v>
      </c>
      <c r="D102" s="14" t="s">
        <v>326</v>
      </c>
      <c r="E102" s="15">
        <v>0.21</v>
      </c>
      <c r="F102" s="286">
        <v>528.4723437037037</v>
      </c>
      <c r="G102" s="114">
        <v>0</v>
      </c>
      <c r="H102" s="15">
        <f t="shared" si="12"/>
        <v>0</v>
      </c>
      <c r="I102" s="65">
        <f t="shared" si="13"/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288" t="s">
        <v>9</v>
      </c>
      <c r="G103" s="55" t="s">
        <v>126</v>
      </c>
      <c r="H103" s="54" t="s">
        <v>127</v>
      </c>
      <c r="I103" s="12" t="s">
        <v>128</v>
      </c>
      <c r="J103" s="7"/>
    </row>
    <row r="104" spans="2:10" s="9" customFormat="1" ht="15.6" customHeight="1">
      <c r="B104" s="191" t="s">
        <v>288</v>
      </c>
      <c r="C104" s="119" t="s">
        <v>261</v>
      </c>
      <c r="D104" s="118" t="s">
        <v>292</v>
      </c>
      <c r="E104" s="15">
        <v>0.64600000000000002</v>
      </c>
      <c r="F104" s="285">
        <v>1624.5286399999989</v>
      </c>
      <c r="G104" s="114">
        <v>0</v>
      </c>
      <c r="H104" s="15">
        <f>SUM(E104*G104)</f>
        <v>0</v>
      </c>
      <c r="I104" s="65">
        <f>SUM(F104*G104)</f>
        <v>0</v>
      </c>
      <c r="J104" s="7"/>
    </row>
    <row r="105" spans="2:10" s="9" customFormat="1" ht="15.6" customHeight="1">
      <c r="B105" s="192"/>
      <c r="C105" s="119" t="s">
        <v>262</v>
      </c>
      <c r="D105" s="118" t="s">
        <v>293</v>
      </c>
      <c r="E105" s="15">
        <v>0.107</v>
      </c>
      <c r="F105" s="286">
        <v>269.62991999999974</v>
      </c>
      <c r="G105" s="114">
        <v>0</v>
      </c>
      <c r="H105" s="15">
        <f>SUM(E105*G105)</f>
        <v>0</v>
      </c>
      <c r="I105" s="65">
        <f>SUM(F105*G105)</f>
        <v>0</v>
      </c>
      <c r="J105" s="7"/>
    </row>
    <row r="106" spans="2:10" s="9" customFormat="1" ht="15.6" customHeight="1">
      <c r="B106" s="192"/>
      <c r="C106" s="119" t="s">
        <v>263</v>
      </c>
      <c r="D106" s="118" t="s">
        <v>294</v>
      </c>
      <c r="E106" s="15">
        <v>0.17899999999999999</v>
      </c>
      <c r="F106" s="286">
        <v>449.38319999999982</v>
      </c>
      <c r="G106" s="114">
        <v>0</v>
      </c>
      <c r="H106" s="15">
        <f>SUM(E106*G106)</f>
        <v>0</v>
      </c>
      <c r="I106" s="65">
        <f>SUM(F106*G106)</f>
        <v>0</v>
      </c>
      <c r="J106" s="7"/>
    </row>
    <row r="107" spans="2:10" s="9" customFormat="1" ht="15.6" customHeight="1">
      <c r="B107" s="192"/>
      <c r="C107" s="119" t="s">
        <v>264</v>
      </c>
      <c r="D107" s="118" t="s">
        <v>295</v>
      </c>
      <c r="E107" s="15">
        <v>0.17899999999999999</v>
      </c>
      <c r="F107" s="286">
        <v>449.38319999999982</v>
      </c>
      <c r="G107" s="114">
        <v>0</v>
      </c>
      <c r="H107" s="15">
        <f>SUM(E107*G107)</f>
        <v>0</v>
      </c>
      <c r="I107" s="65">
        <f>SUM(F107*G107)</f>
        <v>0</v>
      </c>
      <c r="J107" s="7"/>
    </row>
    <row r="108" spans="2:10" s="9" customFormat="1" ht="15.6" customHeight="1">
      <c r="B108" s="192"/>
      <c r="C108" s="119" t="s">
        <v>266</v>
      </c>
      <c r="D108" s="118" t="s">
        <v>313</v>
      </c>
      <c r="E108" s="15">
        <v>0.2</v>
      </c>
      <c r="F108" s="286">
        <v>503.30439999999965</v>
      </c>
      <c r="G108" s="114">
        <v>0</v>
      </c>
      <c r="H108" s="15">
        <f>SUM(E108*G108)</f>
        <v>0</v>
      </c>
      <c r="I108" s="65">
        <f>SUM(F108*G108)</f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288" t="s">
        <v>9</v>
      </c>
      <c r="G109" s="55" t="s">
        <v>126</v>
      </c>
      <c r="H109" s="54" t="s">
        <v>127</v>
      </c>
      <c r="I109" s="12" t="s">
        <v>128</v>
      </c>
      <c r="J109" s="7"/>
    </row>
    <row r="110" spans="2:10" s="9" customFormat="1" ht="15.6" customHeight="1">
      <c r="B110" s="192" t="s">
        <v>100</v>
      </c>
      <c r="C110" s="13" t="s">
        <v>101</v>
      </c>
      <c r="D110" s="14" t="s">
        <v>102</v>
      </c>
      <c r="E110" s="15">
        <v>1.4E-2</v>
      </c>
      <c r="F110" s="286">
        <v>35.36295999999998</v>
      </c>
      <c r="G110" s="114">
        <v>0</v>
      </c>
      <c r="H110" s="15">
        <f t="shared" ref="H110:H124" si="14">SUM(E110*G110)</f>
        <v>0</v>
      </c>
      <c r="I110" s="65">
        <f t="shared" ref="I110:I124" si="15">SUM(F110*G110)</f>
        <v>0</v>
      </c>
      <c r="J110" s="7"/>
    </row>
    <row r="111" spans="2:10" s="9" customFormat="1" ht="15.6" customHeight="1">
      <c r="B111" s="192"/>
      <c r="C111" s="13" t="s">
        <v>103</v>
      </c>
      <c r="D111" s="14" t="s">
        <v>104</v>
      </c>
      <c r="E111" s="15">
        <v>3.1E-2</v>
      </c>
      <c r="F111" s="286">
        <v>78.067520000000016</v>
      </c>
      <c r="G111" s="114">
        <v>0</v>
      </c>
      <c r="H111" s="15">
        <f t="shared" si="14"/>
        <v>0</v>
      </c>
      <c r="I111" s="65">
        <f t="shared" si="15"/>
        <v>0</v>
      </c>
      <c r="J111" s="7"/>
    </row>
    <row r="112" spans="2:10" s="9" customFormat="1" ht="15.6" customHeight="1">
      <c r="B112" s="192"/>
      <c r="C112" s="13" t="s">
        <v>105</v>
      </c>
      <c r="D112" s="14" t="s">
        <v>106</v>
      </c>
      <c r="E112" s="15">
        <v>0.08</v>
      </c>
      <c r="F112" s="286">
        <v>201.52967999999996</v>
      </c>
      <c r="G112" s="114">
        <v>0</v>
      </c>
      <c r="H112" s="15">
        <f t="shared" si="14"/>
        <v>0</v>
      </c>
      <c r="I112" s="65">
        <f t="shared" si="15"/>
        <v>0</v>
      </c>
      <c r="J112" s="7"/>
    </row>
    <row r="113" spans="2:10" s="9" customFormat="1" ht="15.6" customHeight="1">
      <c r="B113" s="192"/>
      <c r="C113" s="13" t="s">
        <v>107</v>
      </c>
      <c r="D113" s="14" t="s">
        <v>108</v>
      </c>
      <c r="E113" s="15">
        <v>2.9000000000000001E-2</v>
      </c>
      <c r="F113" s="286">
        <v>72.959680000000006</v>
      </c>
      <c r="G113" s="114">
        <v>0</v>
      </c>
      <c r="H113" s="15">
        <f t="shared" si="14"/>
        <v>0</v>
      </c>
      <c r="I113" s="65">
        <f t="shared" si="15"/>
        <v>0</v>
      </c>
      <c r="J113" s="7"/>
    </row>
    <row r="114" spans="2:10" s="9" customFormat="1" ht="15.6" customHeight="1">
      <c r="B114" s="192"/>
      <c r="C114" s="13" t="s">
        <v>109</v>
      </c>
      <c r="D114" s="14" t="s">
        <v>110</v>
      </c>
      <c r="E114" s="15">
        <v>0.06</v>
      </c>
      <c r="F114" s="286">
        <v>151.45960000000002</v>
      </c>
      <c r="G114" s="114">
        <v>0</v>
      </c>
      <c r="H114" s="15">
        <f t="shared" si="14"/>
        <v>0</v>
      </c>
      <c r="I114" s="65">
        <f t="shared" si="15"/>
        <v>0</v>
      </c>
      <c r="J114" s="7"/>
    </row>
    <row r="115" spans="2:10" s="9" customFormat="1" ht="15.6" customHeight="1">
      <c r="B115" s="192"/>
      <c r="C115" s="13" t="s">
        <v>111</v>
      </c>
      <c r="D115" s="14" t="s">
        <v>112</v>
      </c>
      <c r="E115" s="15">
        <v>9.2999999999999999E-2</v>
      </c>
      <c r="F115" s="286">
        <v>235.06735999999995</v>
      </c>
      <c r="G115" s="114">
        <v>0</v>
      </c>
      <c r="H115" s="15">
        <f t="shared" si="14"/>
        <v>0</v>
      </c>
      <c r="I115" s="65">
        <f t="shared" si="15"/>
        <v>0</v>
      </c>
      <c r="J115" s="7"/>
    </row>
    <row r="116" spans="2:10" s="9" customFormat="1" ht="15.6" customHeight="1">
      <c r="B116" s="192"/>
      <c r="C116" s="13" t="s">
        <v>113</v>
      </c>
      <c r="D116" s="14" t="s">
        <v>114</v>
      </c>
      <c r="E116" s="15">
        <v>0.17699999999999999</v>
      </c>
      <c r="F116" s="286">
        <v>448.2700000000001</v>
      </c>
      <c r="G116" s="114">
        <v>0</v>
      </c>
      <c r="H116" s="15">
        <f t="shared" si="14"/>
        <v>0</v>
      </c>
      <c r="I116" s="65">
        <f t="shared" si="15"/>
        <v>0</v>
      </c>
      <c r="J116" s="7"/>
    </row>
    <row r="117" spans="2:10" s="9" customFormat="1" ht="15.6" customHeight="1">
      <c r="B117" s="192"/>
      <c r="C117" s="13" t="s">
        <v>115</v>
      </c>
      <c r="D117" s="14" t="s">
        <v>116</v>
      </c>
      <c r="E117" s="15">
        <v>0.17699999999999999</v>
      </c>
      <c r="F117" s="286">
        <v>448.2700000000001</v>
      </c>
      <c r="G117" s="114">
        <v>0</v>
      </c>
      <c r="H117" s="15">
        <f t="shared" si="14"/>
        <v>0</v>
      </c>
      <c r="I117" s="65">
        <f t="shared" si="15"/>
        <v>0</v>
      </c>
      <c r="J117" s="7"/>
    </row>
    <row r="118" spans="2:10" s="9" customFormat="1" ht="15.6" customHeight="1">
      <c r="B118" s="192"/>
      <c r="C118" s="13" t="s">
        <v>117</v>
      </c>
      <c r="D118" s="14" t="s">
        <v>118</v>
      </c>
      <c r="E118" s="15">
        <v>2.7E-2</v>
      </c>
      <c r="F118" s="286">
        <v>67.899679999999989</v>
      </c>
      <c r="G118" s="114">
        <v>0</v>
      </c>
      <c r="H118" s="15">
        <f t="shared" si="14"/>
        <v>0</v>
      </c>
      <c r="I118" s="65">
        <f t="shared" si="15"/>
        <v>0</v>
      </c>
      <c r="J118" s="7"/>
    </row>
    <row r="119" spans="2:10" s="9" customFormat="1" ht="15.6" customHeight="1">
      <c r="B119" s="192"/>
      <c r="C119" s="13" t="s">
        <v>119</v>
      </c>
      <c r="D119" s="14" t="s">
        <v>120</v>
      </c>
      <c r="E119" s="15">
        <v>9.9000000000000005E-2</v>
      </c>
      <c r="F119" s="286">
        <v>249.27032</v>
      </c>
      <c r="G119" s="114">
        <v>0</v>
      </c>
      <c r="H119" s="15">
        <f t="shared" si="14"/>
        <v>0</v>
      </c>
      <c r="I119" s="65">
        <f t="shared" si="15"/>
        <v>0</v>
      </c>
      <c r="J119" s="7"/>
    </row>
    <row r="120" spans="2:10" s="9" customFormat="1" ht="15.6" customHeight="1">
      <c r="B120" s="192"/>
      <c r="C120" s="13" t="s">
        <v>135</v>
      </c>
      <c r="D120" s="14" t="s">
        <v>136</v>
      </c>
      <c r="E120" s="15">
        <v>1.7000000000000001E-2</v>
      </c>
      <c r="F120" s="286">
        <v>42.864639999999994</v>
      </c>
      <c r="G120" s="114">
        <v>0</v>
      </c>
      <c r="H120" s="15">
        <f t="shared" si="14"/>
        <v>0</v>
      </c>
      <c r="I120" s="65">
        <f t="shared" si="15"/>
        <v>0</v>
      </c>
      <c r="J120" s="7"/>
    </row>
    <row r="121" spans="2:10" s="9" customFormat="1" ht="15.6" customHeight="1">
      <c r="B121" s="192"/>
      <c r="C121" s="117">
        <v>521</v>
      </c>
      <c r="D121" s="14" t="s">
        <v>270</v>
      </c>
      <c r="E121" s="115">
        <v>7.0999999999999994E-2</v>
      </c>
      <c r="F121" s="286">
        <v>178.56832</v>
      </c>
      <c r="G121" s="114">
        <v>0</v>
      </c>
      <c r="H121" s="15">
        <f t="shared" si="14"/>
        <v>0</v>
      </c>
      <c r="I121" s="65">
        <f t="shared" si="15"/>
        <v>0</v>
      </c>
      <c r="J121" s="7"/>
    </row>
    <row r="122" spans="2:10" s="9" customFormat="1" ht="15.6" customHeight="1">
      <c r="B122" s="192"/>
      <c r="C122" s="117">
        <v>522</v>
      </c>
      <c r="D122" s="14" t="s">
        <v>271</v>
      </c>
      <c r="E122" s="115">
        <v>7.0999999999999994E-2</v>
      </c>
      <c r="F122" s="286">
        <v>178.56832</v>
      </c>
      <c r="G122" s="114">
        <v>0</v>
      </c>
      <c r="H122" s="15">
        <f t="shared" si="14"/>
        <v>0</v>
      </c>
      <c r="I122" s="65">
        <f t="shared" si="15"/>
        <v>0</v>
      </c>
      <c r="J122" s="7"/>
    </row>
    <row r="123" spans="2:10" s="9" customFormat="1" ht="15.6" customHeight="1">
      <c r="B123" s="192"/>
      <c r="C123" s="117">
        <v>523</v>
      </c>
      <c r="D123" s="14" t="s">
        <v>272</v>
      </c>
      <c r="E123" s="115">
        <v>6.2E-2</v>
      </c>
      <c r="F123" s="286">
        <v>155.95104000000001</v>
      </c>
      <c r="G123" s="114">
        <v>0</v>
      </c>
      <c r="H123" s="15">
        <f t="shared" si="14"/>
        <v>0</v>
      </c>
      <c r="I123" s="65">
        <f t="shared" si="15"/>
        <v>0</v>
      </c>
      <c r="J123" s="7"/>
    </row>
    <row r="124" spans="2:10" s="9" customFormat="1" ht="15.6" customHeight="1">
      <c r="B124" s="196"/>
      <c r="C124" s="117">
        <v>524</v>
      </c>
      <c r="D124" s="116" t="s">
        <v>273</v>
      </c>
      <c r="E124" s="115">
        <v>0.121</v>
      </c>
      <c r="F124" s="286">
        <v>304.40039999999988</v>
      </c>
      <c r="G124" s="114">
        <v>0</v>
      </c>
      <c r="H124" s="15">
        <f t="shared" si="14"/>
        <v>0</v>
      </c>
      <c r="I124" s="65">
        <f t="shared" si="15"/>
        <v>0</v>
      </c>
      <c r="J124" s="7"/>
    </row>
    <row r="125" spans="2:10" s="9" customFormat="1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288" t="s">
        <v>9</v>
      </c>
      <c r="G125" s="55" t="s">
        <v>126</v>
      </c>
      <c r="H125" s="54" t="s">
        <v>127</v>
      </c>
      <c r="I125" s="12" t="s">
        <v>128</v>
      </c>
      <c r="J125" s="7"/>
    </row>
    <row r="126" spans="2:10" s="9" customFormat="1" ht="15.6" customHeight="1">
      <c r="B126" s="198" t="s">
        <v>382</v>
      </c>
      <c r="C126" s="13" t="s">
        <v>121</v>
      </c>
      <c r="D126" s="14" t="s">
        <v>122</v>
      </c>
      <c r="E126" s="15">
        <v>0.13300000000000001</v>
      </c>
      <c r="F126" s="286">
        <v>334.22311999999988</v>
      </c>
      <c r="G126" s="114">
        <v>0</v>
      </c>
      <c r="H126" s="15">
        <f>SUM(E126*G126)</f>
        <v>0</v>
      </c>
      <c r="I126" s="65">
        <f>SUM(F126*G126)</f>
        <v>0</v>
      </c>
      <c r="J126" s="7"/>
    </row>
    <row r="127" spans="2:10" s="9" customFormat="1" ht="15.6" customHeight="1">
      <c r="B127" s="198"/>
      <c r="C127" s="13" t="s">
        <v>328</v>
      </c>
      <c r="D127" s="14" t="s">
        <v>329</v>
      </c>
      <c r="E127" s="15">
        <v>7.1999999999999995E-2</v>
      </c>
      <c r="F127" s="286">
        <v>181.25543703703704</v>
      </c>
      <c r="G127" s="114">
        <v>0</v>
      </c>
      <c r="H127" s="15">
        <f>SUM(E127*G127)</f>
        <v>0</v>
      </c>
      <c r="I127" s="65">
        <f>SUM(F127*G127)</f>
        <v>0</v>
      </c>
      <c r="J127" s="7"/>
    </row>
    <row r="128" spans="2:10" s="9" customFormat="1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288" t="s">
        <v>9</v>
      </c>
      <c r="G128" s="55" t="s">
        <v>126</v>
      </c>
      <c r="H128" s="54" t="s">
        <v>127</v>
      </c>
      <c r="I128" s="12" t="s">
        <v>128</v>
      </c>
      <c r="J128" s="7"/>
    </row>
    <row r="129" spans="2:12" s="9" customFormat="1" ht="15.6" customHeight="1">
      <c r="B129" s="191" t="s">
        <v>330</v>
      </c>
      <c r="C129" s="13" t="s">
        <v>303</v>
      </c>
      <c r="D129" s="14" t="s">
        <v>308</v>
      </c>
      <c r="E129" s="15">
        <v>0.34100000000000003</v>
      </c>
      <c r="F129" s="286">
        <v>858.18661925925903</v>
      </c>
      <c r="G129" s="114">
        <v>0</v>
      </c>
      <c r="H129" s="15">
        <f>SUM(E129*G129)</f>
        <v>0</v>
      </c>
      <c r="I129" s="65">
        <f>SUM(F129*G129)</f>
        <v>0</v>
      </c>
      <c r="J129" s="7"/>
    </row>
    <row r="130" spans="2:12" s="9" customFormat="1" ht="15.6" customHeight="1">
      <c r="B130" s="192"/>
      <c r="C130" s="13" t="s">
        <v>304</v>
      </c>
      <c r="D130" s="14" t="s">
        <v>309</v>
      </c>
      <c r="E130" s="15">
        <v>9.4E-2</v>
      </c>
      <c r="F130" s="285">
        <v>236.52463999999992</v>
      </c>
      <c r="G130" s="114">
        <v>0</v>
      </c>
      <c r="H130" s="15">
        <f>SUM(E130*G130)</f>
        <v>0</v>
      </c>
      <c r="I130" s="65">
        <f>SUM(F130*G130)</f>
        <v>0</v>
      </c>
      <c r="J130" s="7"/>
    </row>
    <row r="131" spans="2:12" s="9" customFormat="1" ht="15.6" customHeight="1">
      <c r="B131" s="192"/>
      <c r="C131" s="13" t="s">
        <v>305</v>
      </c>
      <c r="D131" s="14" t="s">
        <v>310</v>
      </c>
      <c r="E131" s="15">
        <v>8.8999999999999996E-2</v>
      </c>
      <c r="F131" s="286">
        <v>223.93903999999998</v>
      </c>
      <c r="G131" s="114">
        <v>0</v>
      </c>
      <c r="H131" s="15">
        <f>SUM(E131*G131)</f>
        <v>0</v>
      </c>
      <c r="I131" s="65">
        <f>SUM(F131*G131)</f>
        <v>0</v>
      </c>
      <c r="J131" s="7"/>
    </row>
    <row r="132" spans="2:12" s="9" customFormat="1" ht="15.6" customHeight="1">
      <c r="B132" s="192"/>
      <c r="C132" s="13" t="s">
        <v>306</v>
      </c>
      <c r="D132" s="14" t="s">
        <v>311</v>
      </c>
      <c r="E132" s="15">
        <v>9.4E-2</v>
      </c>
      <c r="F132" s="286">
        <v>236.52463999999992</v>
      </c>
      <c r="G132" s="114">
        <v>0</v>
      </c>
      <c r="H132" s="15">
        <f>SUM(E132*G132)</f>
        <v>0</v>
      </c>
      <c r="I132" s="65">
        <f>SUM(F132*G132)</f>
        <v>0</v>
      </c>
      <c r="J132" s="7"/>
    </row>
    <row r="133" spans="2:12" s="9" customFormat="1" ht="15.6" customHeight="1">
      <c r="B133" s="192"/>
      <c r="C133" s="13" t="s">
        <v>307</v>
      </c>
      <c r="D133" s="14" t="s">
        <v>312</v>
      </c>
      <c r="E133" s="15">
        <v>0.10299999999999999</v>
      </c>
      <c r="F133" s="286">
        <v>259.14191999999991</v>
      </c>
      <c r="G133" s="114">
        <v>0</v>
      </c>
      <c r="H133" s="15">
        <f>SUM(E133*G133)</f>
        <v>0</v>
      </c>
      <c r="I133" s="65">
        <f>SUM(F133*G133)</f>
        <v>0</v>
      </c>
      <c r="J133" s="7"/>
    </row>
    <row r="134" spans="2:12" ht="15.6" customHeight="1">
      <c r="B134" s="273"/>
      <c r="C134" s="274"/>
      <c r="D134" s="274"/>
      <c r="E134" s="274"/>
      <c r="F134" s="274"/>
      <c r="G134" s="274"/>
      <c r="H134" s="274"/>
      <c r="I134" s="275"/>
      <c r="J134" s="7"/>
    </row>
    <row r="135" spans="2:12" ht="15.6" customHeight="1">
      <c r="B135" s="221" t="s">
        <v>189</v>
      </c>
      <c r="C135" s="221"/>
      <c r="D135" s="221"/>
      <c r="E135" s="221"/>
      <c r="F135" s="221"/>
      <c r="G135" s="221"/>
      <c r="H135" s="221"/>
      <c r="I135" s="221"/>
      <c r="J135" s="7"/>
    </row>
    <row r="136" spans="2:12" ht="15.6" customHeight="1">
      <c r="B136" s="221" t="s">
        <v>198</v>
      </c>
      <c r="C136" s="221"/>
      <c r="D136" s="221"/>
      <c r="E136" s="221"/>
      <c r="F136" s="221"/>
      <c r="G136" s="221"/>
      <c r="H136" s="221"/>
      <c r="I136" s="221"/>
      <c r="J136" s="7"/>
    </row>
    <row r="137" spans="2:12" s="9" customFormat="1" ht="15.6" customHeight="1">
      <c r="B137" s="10" t="s">
        <v>6</v>
      </c>
      <c r="C137" s="10" t="s">
        <v>7</v>
      </c>
      <c r="D137" s="20" t="s">
        <v>199</v>
      </c>
      <c r="E137" s="16"/>
      <c r="F137" s="56" t="s">
        <v>9</v>
      </c>
      <c r="G137" s="12" t="s">
        <v>126</v>
      </c>
      <c r="H137" s="12"/>
      <c r="I137" s="12" t="s">
        <v>128</v>
      </c>
      <c r="J137" s="7"/>
    </row>
    <row r="138" spans="2:12" s="9" customFormat="1" ht="15.6" customHeight="1">
      <c r="B138" s="193" t="s">
        <v>377</v>
      </c>
      <c r="C138" s="18">
        <v>1001</v>
      </c>
      <c r="D138" s="19" t="s">
        <v>138</v>
      </c>
      <c r="E138" s="16"/>
      <c r="F138" s="75">
        <v>16.130223325062033</v>
      </c>
      <c r="G138" s="62">
        <v>0</v>
      </c>
      <c r="H138" s="12"/>
      <c r="I138" s="83">
        <f>SUM(F138*G138)</f>
        <v>0</v>
      </c>
      <c r="J138" s="7"/>
    </row>
    <row r="139" spans="2:12" s="52" customFormat="1" ht="18" customHeight="1">
      <c r="B139" s="193"/>
      <c r="C139" s="18">
        <v>1008</v>
      </c>
      <c r="D139" s="19" t="s">
        <v>381</v>
      </c>
      <c r="E139" s="16"/>
      <c r="F139" s="75">
        <v>19.442977667493793</v>
      </c>
      <c r="G139" s="62">
        <v>0</v>
      </c>
      <c r="H139" s="12"/>
      <c r="I139" s="83">
        <f>SUM(F139*G139)</f>
        <v>0</v>
      </c>
      <c r="J139" s="9"/>
      <c r="K139" s="9"/>
      <c r="L139" s="9"/>
    </row>
    <row r="140" spans="2:12" s="52" customFormat="1" ht="15.6" customHeight="1">
      <c r="B140" s="194"/>
      <c r="C140" s="84">
        <v>1148</v>
      </c>
      <c r="D140" s="85" t="s">
        <v>315</v>
      </c>
      <c r="E140" s="16"/>
      <c r="F140" s="75">
        <v>1.656377171215881</v>
      </c>
      <c r="G140" s="62">
        <v>0</v>
      </c>
      <c r="H140" s="12"/>
      <c r="I140" s="83">
        <f>SUM(F140*G140)</f>
        <v>0</v>
      </c>
      <c r="J140" s="9"/>
      <c r="K140" s="9"/>
      <c r="L140" s="9"/>
    </row>
    <row r="141" spans="2:12" s="52" customFormat="1" ht="15.6" customHeight="1">
      <c r="B141" s="10" t="s">
        <v>6</v>
      </c>
      <c r="C141" s="10" t="s">
        <v>7</v>
      </c>
      <c r="D141" s="20" t="s">
        <v>199</v>
      </c>
      <c r="E141" s="16"/>
      <c r="F141" s="56" t="s">
        <v>9</v>
      </c>
      <c r="G141" s="55" t="s">
        <v>126</v>
      </c>
      <c r="H141" s="12"/>
      <c r="I141" s="12" t="s">
        <v>128</v>
      </c>
      <c r="J141" s="9"/>
      <c r="K141" s="9"/>
      <c r="L141" s="9"/>
    </row>
    <row r="142" spans="2:12" s="52" customFormat="1" ht="15.6" customHeight="1">
      <c r="B142" s="211" t="s">
        <v>139</v>
      </c>
      <c r="C142" s="18">
        <v>1100</v>
      </c>
      <c r="D142" s="19" t="s">
        <v>140</v>
      </c>
      <c r="E142" s="16"/>
      <c r="F142" s="75">
        <v>10.471861042183622</v>
      </c>
      <c r="G142" s="62">
        <v>0</v>
      </c>
      <c r="H142" s="12"/>
      <c r="I142" s="83">
        <f>SUM(F142*G142)</f>
        <v>0</v>
      </c>
      <c r="J142" s="9"/>
      <c r="K142" s="9"/>
      <c r="L142" s="9"/>
    </row>
    <row r="143" spans="2:12" s="52" customFormat="1" ht="15.6" customHeight="1">
      <c r="B143" s="212"/>
      <c r="C143" s="18">
        <v>1106</v>
      </c>
      <c r="D143" s="19" t="s">
        <v>141</v>
      </c>
      <c r="E143" s="16"/>
      <c r="F143" s="75">
        <v>3.3238709677419358</v>
      </c>
      <c r="G143" s="62">
        <v>0</v>
      </c>
      <c r="H143" s="12"/>
      <c r="I143" s="83">
        <f>SUM(F143*G143)</f>
        <v>0</v>
      </c>
      <c r="J143" s="9"/>
      <c r="K143" s="9"/>
      <c r="L143" s="9"/>
    </row>
    <row r="144" spans="2:12" s="52" customFormat="1" ht="15.6" customHeight="1">
      <c r="B144" s="212"/>
      <c r="C144" s="18">
        <v>1139</v>
      </c>
      <c r="D144" s="86" t="s">
        <v>274</v>
      </c>
      <c r="E144" s="16"/>
      <c r="F144" s="76">
        <v>1.7786600496277916</v>
      </c>
      <c r="G144" s="62">
        <v>0</v>
      </c>
      <c r="H144" s="12"/>
      <c r="I144" s="83">
        <f>SUM(F144*G144)</f>
        <v>0</v>
      </c>
      <c r="J144" s="9"/>
      <c r="K144" s="9"/>
      <c r="L144" s="9"/>
    </row>
    <row r="145" spans="2:12" s="52" customFormat="1" ht="15.6" customHeight="1">
      <c r="B145" s="212"/>
      <c r="C145" s="18">
        <v>1147</v>
      </c>
      <c r="D145" s="87" t="s">
        <v>316</v>
      </c>
      <c r="E145" s="16"/>
      <c r="F145" s="75">
        <v>2.1677419354838712</v>
      </c>
      <c r="G145" s="62">
        <v>0</v>
      </c>
      <c r="H145" s="12"/>
      <c r="I145" s="83">
        <f>SUM(F145*G145)</f>
        <v>0</v>
      </c>
      <c r="J145" s="9"/>
      <c r="K145" s="9"/>
      <c r="L145" s="9"/>
    </row>
    <row r="146" spans="2:12" s="52" customFormat="1" ht="15.6" customHeight="1">
      <c r="B146" s="10" t="s">
        <v>6</v>
      </c>
      <c r="C146" s="10" t="s">
        <v>7</v>
      </c>
      <c r="D146" s="20" t="s">
        <v>199</v>
      </c>
      <c r="E146" s="16"/>
      <c r="F146" s="56" t="s">
        <v>9</v>
      </c>
      <c r="G146" s="55" t="s">
        <v>126</v>
      </c>
      <c r="H146" s="12"/>
      <c r="I146" s="12" t="s">
        <v>128</v>
      </c>
      <c r="J146" s="9"/>
      <c r="K146" s="9"/>
      <c r="L146" s="9"/>
    </row>
    <row r="147" spans="2:12" s="52" customFormat="1" ht="15.6" customHeight="1">
      <c r="B147" s="222" t="s">
        <v>187</v>
      </c>
      <c r="C147" s="18">
        <v>1201</v>
      </c>
      <c r="D147" s="19" t="s">
        <v>142</v>
      </c>
      <c r="E147" s="16"/>
      <c r="F147" s="75">
        <v>64.821042183622836</v>
      </c>
      <c r="G147" s="62">
        <v>0</v>
      </c>
      <c r="H147" s="12"/>
      <c r="I147" s="83">
        <f t="shared" ref="I147:I154" si="16">SUM(F147*G147)</f>
        <v>0</v>
      </c>
      <c r="J147" s="9"/>
      <c r="K147" s="9"/>
      <c r="L147" s="9"/>
    </row>
    <row r="148" spans="2:12" s="52" customFormat="1" ht="15.6" customHeight="1">
      <c r="B148" s="222"/>
      <c r="C148" s="18">
        <v>1210</v>
      </c>
      <c r="D148" s="19" t="s">
        <v>143</v>
      </c>
      <c r="E148" s="16"/>
      <c r="F148" s="75">
        <v>104.20724565756822</v>
      </c>
      <c r="G148" s="62">
        <v>0</v>
      </c>
      <c r="H148" s="12"/>
      <c r="I148" s="83">
        <f t="shared" si="16"/>
        <v>0</v>
      </c>
      <c r="J148" s="9"/>
      <c r="K148" s="9"/>
      <c r="L148" s="9"/>
    </row>
    <row r="149" spans="2:12" s="52" customFormat="1" ht="15.6" customHeight="1">
      <c r="B149" s="222"/>
      <c r="C149" s="229">
        <v>1502</v>
      </c>
      <c r="D149" s="19" t="s">
        <v>144</v>
      </c>
      <c r="E149" s="16"/>
      <c r="F149" s="75">
        <v>80.773399503722075</v>
      </c>
      <c r="G149" s="62">
        <v>0</v>
      </c>
      <c r="H149" s="12"/>
      <c r="I149" s="83">
        <f t="shared" si="16"/>
        <v>0</v>
      </c>
      <c r="J149" s="9"/>
      <c r="K149" s="9"/>
      <c r="L149" s="9"/>
    </row>
    <row r="150" spans="2:12" s="52" customFormat="1" ht="15.6" customHeight="1">
      <c r="B150" s="222"/>
      <c r="C150" s="230"/>
      <c r="D150" s="19" t="s">
        <v>145</v>
      </c>
      <c r="E150" s="16"/>
      <c r="F150" s="75">
        <v>161.54679900744415</v>
      </c>
      <c r="G150" s="62">
        <v>0</v>
      </c>
      <c r="H150" s="12"/>
      <c r="I150" s="83">
        <f t="shared" si="16"/>
        <v>0</v>
      </c>
      <c r="J150" s="9"/>
      <c r="K150" s="9"/>
      <c r="L150" s="9"/>
    </row>
    <row r="151" spans="2:12" s="52" customFormat="1" ht="15.6" customHeight="1">
      <c r="B151" s="222"/>
      <c r="C151" s="231"/>
      <c r="D151" s="19" t="s">
        <v>146</v>
      </c>
      <c r="E151" s="16"/>
      <c r="F151" s="75">
        <v>242.33131513647646</v>
      </c>
      <c r="G151" s="62">
        <v>0</v>
      </c>
      <c r="H151" s="12"/>
      <c r="I151" s="83">
        <f t="shared" si="16"/>
        <v>0</v>
      </c>
      <c r="J151" s="9"/>
      <c r="K151" s="9"/>
      <c r="L151" s="9"/>
    </row>
    <row r="152" spans="2:12" s="52" customFormat="1" ht="15.6" customHeight="1">
      <c r="B152" s="222"/>
      <c r="C152" s="18">
        <v>1505</v>
      </c>
      <c r="D152" s="19" t="s">
        <v>147</v>
      </c>
      <c r="E152" s="16"/>
      <c r="F152" s="75">
        <v>694.52228287841194</v>
      </c>
      <c r="G152" s="62">
        <v>0</v>
      </c>
      <c r="H152" s="12"/>
      <c r="I152" s="83">
        <f t="shared" si="16"/>
        <v>0</v>
      </c>
      <c r="J152" s="9"/>
      <c r="K152" s="9"/>
      <c r="L152" s="9"/>
    </row>
    <row r="153" spans="2:12" s="52" customFormat="1" ht="15.6" customHeight="1">
      <c r="B153" s="222"/>
      <c r="C153" s="18">
        <v>1536</v>
      </c>
      <c r="D153" s="19" t="s">
        <v>148</v>
      </c>
      <c r="E153" s="16"/>
      <c r="F153" s="75">
        <v>814.01488833746896</v>
      </c>
      <c r="G153" s="62">
        <v>0</v>
      </c>
      <c r="H153" s="12"/>
      <c r="I153" s="83">
        <f t="shared" si="16"/>
        <v>0</v>
      </c>
      <c r="J153" s="9"/>
      <c r="K153" s="9"/>
      <c r="L153" s="9"/>
    </row>
    <row r="154" spans="2:12" s="52" customFormat="1" ht="15.6" customHeight="1" thickBot="1">
      <c r="B154" s="222"/>
      <c r="C154" s="18">
        <v>1301</v>
      </c>
      <c r="D154" s="19" t="s">
        <v>149</v>
      </c>
      <c r="E154" s="16"/>
      <c r="F154" s="77">
        <v>64.58136774193548</v>
      </c>
      <c r="G154" s="62">
        <v>0</v>
      </c>
      <c r="H154" s="12"/>
      <c r="I154" s="83">
        <f t="shared" si="16"/>
        <v>0</v>
      </c>
      <c r="J154" s="9"/>
      <c r="K154" s="9"/>
      <c r="L154" s="9"/>
    </row>
    <row r="155" spans="2:12" s="52" customFormat="1" ht="15.6" customHeight="1">
      <c r="B155" s="10" t="s">
        <v>6</v>
      </c>
      <c r="C155" s="10" t="s">
        <v>7</v>
      </c>
      <c r="D155" s="20" t="s">
        <v>199</v>
      </c>
      <c r="E155" s="16"/>
      <c r="F155" s="56" t="s">
        <v>9</v>
      </c>
      <c r="G155" s="55" t="s">
        <v>126</v>
      </c>
      <c r="H155" s="12"/>
      <c r="I155" s="12" t="s">
        <v>128</v>
      </c>
      <c r="J155" s="9"/>
      <c r="K155" s="9"/>
      <c r="L155" s="9"/>
    </row>
    <row r="156" spans="2:12" s="52" customFormat="1" ht="15.6" customHeight="1">
      <c r="B156" s="153"/>
      <c r="C156" s="18">
        <v>1537</v>
      </c>
      <c r="D156" s="19" t="s">
        <v>150</v>
      </c>
      <c r="E156" s="16"/>
      <c r="F156" s="89">
        <v>0</v>
      </c>
      <c r="G156" s="62">
        <v>0</v>
      </c>
      <c r="H156" s="12"/>
      <c r="I156" s="83">
        <f>SUM(F156*G156)</f>
        <v>0</v>
      </c>
      <c r="J156" s="9"/>
      <c r="K156" s="9"/>
      <c r="L156" s="9"/>
    </row>
    <row r="157" spans="2:12" s="52" customFormat="1" ht="15.6" customHeight="1">
      <c r="B157" s="10" t="s">
        <v>6</v>
      </c>
      <c r="C157" s="10" t="s">
        <v>7</v>
      </c>
      <c r="D157" s="20" t="s">
        <v>199</v>
      </c>
      <c r="E157" s="16"/>
      <c r="F157" s="56" t="s">
        <v>9</v>
      </c>
      <c r="G157" s="55" t="s">
        <v>126</v>
      </c>
      <c r="H157" s="12"/>
      <c r="I157" s="12" t="s">
        <v>128</v>
      </c>
      <c r="J157" s="9"/>
      <c r="K157" s="9"/>
      <c r="L157" s="9"/>
    </row>
    <row r="158" spans="2:12" s="52" customFormat="1" ht="15.6" customHeight="1">
      <c r="B158" s="210" t="s">
        <v>379</v>
      </c>
      <c r="C158" s="18">
        <v>1503</v>
      </c>
      <c r="D158" s="19" t="s">
        <v>151</v>
      </c>
      <c r="E158" s="16"/>
      <c r="F158" s="75">
        <v>1745.521389578164</v>
      </c>
      <c r="G158" s="62">
        <v>0</v>
      </c>
      <c r="H158" s="12"/>
      <c r="I158" s="83">
        <f t="shared" ref="I158:I177" si="17">SUM(F158*G158)</f>
        <v>0</v>
      </c>
      <c r="J158" s="9"/>
      <c r="K158" s="9"/>
      <c r="L158" s="9"/>
    </row>
    <row r="159" spans="2:12" s="52" customFormat="1" ht="15.6" customHeight="1">
      <c r="B159" s="210"/>
      <c r="C159" s="18">
        <v>1508</v>
      </c>
      <c r="D159" s="19" t="s">
        <v>152</v>
      </c>
      <c r="E159" s="16"/>
      <c r="F159" s="75">
        <v>929.0322580645161</v>
      </c>
      <c r="G159" s="62">
        <v>0</v>
      </c>
      <c r="H159" s="12"/>
      <c r="I159" s="83">
        <f t="shared" si="17"/>
        <v>0</v>
      </c>
      <c r="J159" s="9"/>
      <c r="K159" s="9"/>
      <c r="L159" s="9"/>
    </row>
    <row r="160" spans="2:12" s="52" customFormat="1" ht="15.6" customHeight="1">
      <c r="B160" s="210"/>
      <c r="C160" s="18">
        <v>1509</v>
      </c>
      <c r="D160" s="19" t="s">
        <v>275</v>
      </c>
      <c r="E160" s="16"/>
      <c r="F160" s="75">
        <v>929.0322580645161</v>
      </c>
      <c r="G160" s="62">
        <v>0</v>
      </c>
      <c r="H160" s="12"/>
      <c r="I160" s="83">
        <f t="shared" si="17"/>
        <v>0</v>
      </c>
      <c r="J160" s="9"/>
      <c r="K160" s="9"/>
      <c r="L160" s="9"/>
    </row>
    <row r="161" spans="2:12" s="52" customFormat="1" ht="15.6" customHeight="1">
      <c r="B161" s="210"/>
      <c r="C161" s="18">
        <v>1510</v>
      </c>
      <c r="D161" s="19" t="s">
        <v>153</v>
      </c>
      <c r="E161" s="16"/>
      <c r="F161" s="75">
        <v>929.0322580645161</v>
      </c>
      <c r="G161" s="62">
        <v>0</v>
      </c>
      <c r="H161" s="12"/>
      <c r="I161" s="83">
        <f t="shared" si="17"/>
        <v>0</v>
      </c>
      <c r="J161" s="9"/>
      <c r="K161" s="9"/>
      <c r="L161" s="9"/>
    </row>
    <row r="162" spans="2:12" s="52" customFormat="1" ht="15.6" customHeight="1">
      <c r="B162" s="210"/>
      <c r="C162" s="18">
        <v>1511</v>
      </c>
      <c r="D162" s="19" t="s">
        <v>154</v>
      </c>
      <c r="E162" s="16"/>
      <c r="F162" s="75">
        <v>929.0322580645161</v>
      </c>
      <c r="G162" s="62">
        <v>0</v>
      </c>
      <c r="H162" s="12"/>
      <c r="I162" s="83">
        <f t="shared" si="17"/>
        <v>0</v>
      </c>
      <c r="J162" s="9"/>
      <c r="K162" s="9"/>
      <c r="L162" s="9"/>
    </row>
    <row r="163" spans="2:12" s="52" customFormat="1" ht="15.6" customHeight="1">
      <c r="B163" s="210"/>
      <c r="C163" s="18">
        <v>1512</v>
      </c>
      <c r="D163" s="19" t="s">
        <v>155</v>
      </c>
      <c r="E163" s="16"/>
      <c r="F163" s="75">
        <v>929.0322580645161</v>
      </c>
      <c r="G163" s="62">
        <v>0</v>
      </c>
      <c r="H163" s="12"/>
      <c r="I163" s="83">
        <f t="shared" si="17"/>
        <v>0</v>
      </c>
      <c r="J163" s="9"/>
      <c r="K163" s="9"/>
      <c r="L163" s="9"/>
    </row>
    <row r="164" spans="2:12" s="52" customFormat="1" ht="15.6" customHeight="1">
      <c r="B164" s="210"/>
      <c r="C164" s="18">
        <v>1513</v>
      </c>
      <c r="D164" s="19" t="s">
        <v>156</v>
      </c>
      <c r="E164" s="16"/>
      <c r="F164" s="75">
        <v>929.0322580645161</v>
      </c>
      <c r="G164" s="62">
        <v>0</v>
      </c>
      <c r="H164" s="12"/>
      <c r="I164" s="83">
        <f t="shared" si="17"/>
        <v>0</v>
      </c>
      <c r="J164" s="9"/>
      <c r="K164" s="9"/>
      <c r="L164" s="9"/>
    </row>
    <row r="165" spans="2:12" s="52" customFormat="1" ht="15.6" customHeight="1">
      <c r="B165" s="210"/>
      <c r="C165" s="18">
        <v>1514</v>
      </c>
      <c r="D165" s="19" t="s">
        <v>157</v>
      </c>
      <c r="E165" s="16"/>
      <c r="F165" s="75">
        <v>929.0322580645161</v>
      </c>
      <c r="G165" s="62">
        <v>0</v>
      </c>
      <c r="H165" s="12"/>
      <c r="I165" s="83">
        <f t="shared" si="17"/>
        <v>0</v>
      </c>
      <c r="J165" s="9"/>
      <c r="K165" s="9"/>
      <c r="L165" s="9"/>
    </row>
    <row r="166" spans="2:12" s="52" customFormat="1" ht="15.6" customHeight="1">
      <c r="B166" s="210"/>
      <c r="C166" s="18">
        <v>1515</v>
      </c>
      <c r="D166" s="19" t="s">
        <v>158</v>
      </c>
      <c r="E166" s="16"/>
      <c r="F166" s="75">
        <v>929.0322580645161</v>
      </c>
      <c r="G166" s="62">
        <v>0</v>
      </c>
      <c r="H166" s="12"/>
      <c r="I166" s="83">
        <f t="shared" si="17"/>
        <v>0</v>
      </c>
      <c r="J166" s="9"/>
      <c r="K166" s="9"/>
      <c r="L166" s="9"/>
    </row>
    <row r="167" spans="2:12" s="52" customFormat="1" ht="15.6" customHeight="1">
      <c r="B167" s="210"/>
      <c r="C167" s="18">
        <v>1518</v>
      </c>
      <c r="D167" s="19" t="s">
        <v>344</v>
      </c>
      <c r="E167" s="16"/>
      <c r="F167" s="75">
        <v>929.0322580645161</v>
      </c>
      <c r="G167" s="62">
        <v>0</v>
      </c>
      <c r="H167" s="12"/>
      <c r="I167" s="83">
        <f t="shared" si="17"/>
        <v>0</v>
      </c>
      <c r="J167" s="9"/>
      <c r="K167" s="9"/>
      <c r="L167" s="9"/>
    </row>
    <row r="168" spans="2:12" s="52" customFormat="1" ht="15.6" customHeight="1">
      <c r="B168" s="210"/>
      <c r="C168" s="18">
        <v>1528</v>
      </c>
      <c r="D168" s="19" t="s">
        <v>159</v>
      </c>
      <c r="E168" s="16"/>
      <c r="F168" s="75">
        <v>929.0322580645161</v>
      </c>
      <c r="G168" s="62">
        <v>0</v>
      </c>
      <c r="H168" s="12"/>
      <c r="I168" s="83">
        <f t="shared" si="17"/>
        <v>0</v>
      </c>
      <c r="J168" s="9"/>
      <c r="K168" s="9"/>
      <c r="L168" s="9"/>
    </row>
    <row r="169" spans="2:12" s="52" customFormat="1" ht="15.6" customHeight="1">
      <c r="B169" s="210"/>
      <c r="C169" s="18">
        <v>1532</v>
      </c>
      <c r="D169" s="19" t="s">
        <v>160</v>
      </c>
      <c r="E169" s="16"/>
      <c r="F169" s="75">
        <v>1032.258064516129</v>
      </c>
      <c r="G169" s="62">
        <v>0</v>
      </c>
      <c r="H169" s="12"/>
      <c r="I169" s="83">
        <f t="shared" si="17"/>
        <v>0</v>
      </c>
      <c r="J169" s="9"/>
      <c r="K169" s="9"/>
      <c r="L169" s="9"/>
    </row>
    <row r="170" spans="2:12" s="52" customFormat="1" ht="15.6" customHeight="1">
      <c r="B170" s="210"/>
      <c r="C170" s="18">
        <v>1533</v>
      </c>
      <c r="D170" s="19" t="s">
        <v>161</v>
      </c>
      <c r="E170" s="16"/>
      <c r="F170" s="75">
        <v>929.0322580645161</v>
      </c>
      <c r="G170" s="62">
        <v>0</v>
      </c>
      <c r="H170" s="12"/>
      <c r="I170" s="83">
        <f t="shared" si="17"/>
        <v>0</v>
      </c>
      <c r="J170" s="9"/>
      <c r="K170" s="9"/>
      <c r="L170" s="9"/>
    </row>
    <row r="171" spans="2:12" s="52" customFormat="1" ht="15.6" customHeight="1">
      <c r="B171" s="210"/>
      <c r="C171" s="18">
        <v>1534</v>
      </c>
      <c r="D171" s="19" t="s">
        <v>162</v>
      </c>
      <c r="E171" s="16"/>
      <c r="F171" s="75">
        <v>929.0322580645161</v>
      </c>
      <c r="G171" s="62">
        <v>0</v>
      </c>
      <c r="H171" s="12"/>
      <c r="I171" s="83">
        <f t="shared" si="17"/>
        <v>0</v>
      </c>
      <c r="J171" s="9"/>
      <c r="K171" s="9"/>
      <c r="L171" s="9"/>
    </row>
    <row r="172" spans="2:12" s="52" customFormat="1" ht="15.6" customHeight="1">
      <c r="B172" s="210"/>
      <c r="C172" s="18">
        <v>1535</v>
      </c>
      <c r="D172" s="19" t="s">
        <v>163</v>
      </c>
      <c r="E172" s="16"/>
      <c r="F172" s="75">
        <v>929.0322580645161</v>
      </c>
      <c r="G172" s="62">
        <v>0</v>
      </c>
      <c r="H172" s="12"/>
      <c r="I172" s="83">
        <f t="shared" si="17"/>
        <v>0</v>
      </c>
      <c r="J172" s="9"/>
      <c r="K172" s="9"/>
      <c r="L172" s="9"/>
    </row>
    <row r="173" spans="2:12" s="52" customFormat="1" ht="15.6" customHeight="1">
      <c r="B173" s="210"/>
      <c r="C173" s="18">
        <v>1539</v>
      </c>
      <c r="D173" s="19" t="s">
        <v>164</v>
      </c>
      <c r="E173" s="16"/>
      <c r="F173" s="75">
        <v>929.0322580645161</v>
      </c>
      <c r="G173" s="62">
        <v>0</v>
      </c>
      <c r="H173" s="12"/>
      <c r="I173" s="83">
        <f t="shared" si="17"/>
        <v>0</v>
      </c>
      <c r="J173" s="9"/>
      <c r="K173" s="9"/>
      <c r="L173" s="9"/>
    </row>
    <row r="174" spans="2:12" s="52" customFormat="1" ht="15.6" customHeight="1">
      <c r="B174" s="210"/>
      <c r="C174" s="18">
        <v>1541</v>
      </c>
      <c r="D174" s="19" t="s">
        <v>276</v>
      </c>
      <c r="E174" s="16"/>
      <c r="F174" s="75">
        <v>929.0322580645161</v>
      </c>
      <c r="G174" s="62">
        <v>0</v>
      </c>
      <c r="H174" s="12"/>
      <c r="I174" s="83">
        <f t="shared" si="17"/>
        <v>0</v>
      </c>
      <c r="J174" s="9"/>
      <c r="K174" s="9"/>
      <c r="L174" s="9"/>
    </row>
    <row r="175" spans="2:12" s="52" customFormat="1" ht="15.6" customHeight="1">
      <c r="B175" s="210"/>
      <c r="C175" s="18">
        <v>1542</v>
      </c>
      <c r="D175" s="19" t="s">
        <v>317</v>
      </c>
      <c r="E175" s="16"/>
      <c r="F175" s="75">
        <v>929.0322580645161</v>
      </c>
      <c r="G175" s="62">
        <v>0</v>
      </c>
      <c r="H175" s="12"/>
      <c r="I175" s="83">
        <f t="shared" si="17"/>
        <v>0</v>
      </c>
      <c r="J175" s="9"/>
      <c r="K175" s="9"/>
      <c r="L175" s="9"/>
    </row>
    <row r="176" spans="2:12" s="52" customFormat="1" ht="15.6" customHeight="1">
      <c r="B176" s="210"/>
      <c r="C176" s="18">
        <v>7003</v>
      </c>
      <c r="D176" s="19" t="s">
        <v>318</v>
      </c>
      <c r="E176" s="16"/>
      <c r="F176" s="75">
        <v>722.58064516129036</v>
      </c>
      <c r="G176" s="62">
        <v>0</v>
      </c>
      <c r="H176" s="12"/>
      <c r="I176" s="83">
        <f t="shared" si="17"/>
        <v>0</v>
      </c>
      <c r="J176" s="9"/>
      <c r="K176" s="9"/>
      <c r="L176" s="9"/>
    </row>
    <row r="177" spans="2:12" s="52" customFormat="1" ht="15.6" customHeight="1">
      <c r="B177" s="213"/>
      <c r="C177" s="18">
        <v>7009</v>
      </c>
      <c r="D177" s="19" t="s">
        <v>331</v>
      </c>
      <c r="E177" s="16"/>
      <c r="F177" s="75">
        <v>722.58064516129036</v>
      </c>
      <c r="G177" s="62">
        <v>0</v>
      </c>
      <c r="H177" s="12"/>
      <c r="I177" s="83">
        <f t="shared" si="17"/>
        <v>0</v>
      </c>
      <c r="J177" s="9"/>
      <c r="K177" s="9"/>
      <c r="L177" s="9"/>
    </row>
    <row r="178" spans="2:12" s="52" customFormat="1" ht="15.6" customHeight="1">
      <c r="B178" s="10" t="s">
        <v>6</v>
      </c>
      <c r="C178" s="10" t="s">
        <v>7</v>
      </c>
      <c r="D178" s="20" t="s">
        <v>199</v>
      </c>
      <c r="E178" s="16"/>
      <c r="F178" s="56" t="s">
        <v>9</v>
      </c>
      <c r="G178" s="55" t="s">
        <v>126</v>
      </c>
      <c r="H178" s="12"/>
      <c r="I178" s="56" t="s">
        <v>128</v>
      </c>
      <c r="J178" s="9"/>
      <c r="K178" s="9"/>
      <c r="L178" s="9"/>
    </row>
    <row r="179" spans="2:12" s="52" customFormat="1" ht="15.6" customHeight="1">
      <c r="B179" s="209" t="s">
        <v>166</v>
      </c>
      <c r="C179" s="90" t="s">
        <v>167</v>
      </c>
      <c r="D179" s="19" t="s">
        <v>168</v>
      </c>
      <c r="E179" s="16"/>
      <c r="F179" s="75">
        <v>481.46104218362279</v>
      </c>
      <c r="G179" s="62">
        <v>0</v>
      </c>
      <c r="H179" s="12"/>
      <c r="I179" s="83">
        <f t="shared" ref="I179:I187" si="18">SUM(F179*G179)</f>
        <v>0</v>
      </c>
      <c r="J179" s="9"/>
      <c r="K179" s="9"/>
      <c r="L179" s="9"/>
    </row>
    <row r="180" spans="2:12" s="52" customFormat="1" ht="15.6" customHeight="1">
      <c r="B180" s="210"/>
      <c r="C180" s="90" t="s">
        <v>169</v>
      </c>
      <c r="D180" s="19" t="s">
        <v>170</v>
      </c>
      <c r="E180" s="16"/>
      <c r="F180" s="75">
        <v>321.59285359801493</v>
      </c>
      <c r="G180" s="62">
        <v>0</v>
      </c>
      <c r="H180" s="12"/>
      <c r="I180" s="83">
        <f t="shared" si="18"/>
        <v>0</v>
      </c>
      <c r="J180" s="9"/>
      <c r="K180" s="9"/>
      <c r="L180" s="9"/>
    </row>
    <row r="181" spans="2:12" s="52" customFormat="1" ht="15.6" customHeight="1">
      <c r="B181" s="210"/>
      <c r="C181" s="18">
        <v>1608</v>
      </c>
      <c r="D181" s="19" t="s">
        <v>171</v>
      </c>
      <c r="E181" s="16"/>
      <c r="F181" s="75">
        <v>176.98779156327544</v>
      </c>
      <c r="G181" s="62">
        <v>0</v>
      </c>
      <c r="H181" s="12"/>
      <c r="I181" s="83">
        <f t="shared" si="18"/>
        <v>0</v>
      </c>
      <c r="J181" s="9"/>
      <c r="K181" s="9"/>
      <c r="L181" s="9"/>
    </row>
    <row r="182" spans="2:12" s="52" customFormat="1" ht="15.6" customHeight="1">
      <c r="B182" s="210"/>
      <c r="C182" s="18">
        <v>1609</v>
      </c>
      <c r="D182" s="19" t="s">
        <v>172</v>
      </c>
      <c r="E182" s="16"/>
      <c r="F182" s="75">
        <v>192.95126550868483</v>
      </c>
      <c r="G182" s="62">
        <v>0</v>
      </c>
      <c r="H182" s="12"/>
      <c r="I182" s="83">
        <f t="shared" si="18"/>
        <v>0</v>
      </c>
      <c r="J182" s="9"/>
      <c r="K182" s="9"/>
      <c r="L182" s="9"/>
    </row>
    <row r="183" spans="2:12" s="52" customFormat="1" ht="15.6" customHeight="1">
      <c r="B183" s="210"/>
      <c r="C183" s="18">
        <v>1610</v>
      </c>
      <c r="D183" s="19" t="s">
        <v>173</v>
      </c>
      <c r="E183" s="16"/>
      <c r="F183" s="75">
        <v>80.773399503722075</v>
      </c>
      <c r="G183" s="62">
        <v>0</v>
      </c>
      <c r="H183" s="12"/>
      <c r="I183" s="83">
        <f t="shared" si="18"/>
        <v>0</v>
      </c>
      <c r="J183" s="9"/>
      <c r="K183" s="9"/>
      <c r="L183" s="9"/>
    </row>
    <row r="184" spans="2:12" s="52" customFormat="1" ht="15.6" customHeight="1">
      <c r="B184" s="210"/>
      <c r="C184" s="18">
        <v>1611</v>
      </c>
      <c r="D184" s="19" t="s">
        <v>174</v>
      </c>
      <c r="E184" s="16"/>
      <c r="F184" s="75">
        <v>234.32734491315136</v>
      </c>
      <c r="G184" s="62">
        <v>0</v>
      </c>
      <c r="H184" s="12"/>
      <c r="I184" s="83">
        <f t="shared" si="18"/>
        <v>0</v>
      </c>
      <c r="J184" s="9"/>
      <c r="K184" s="9"/>
      <c r="L184" s="9"/>
    </row>
    <row r="185" spans="2:12" s="52" customFormat="1" ht="15.6" customHeight="1">
      <c r="B185" s="210"/>
      <c r="C185" s="18">
        <v>1612</v>
      </c>
      <c r="D185" s="19" t="s">
        <v>175</v>
      </c>
      <c r="E185" s="16"/>
      <c r="F185" s="75">
        <v>161.20218362282878</v>
      </c>
      <c r="G185" s="62">
        <v>0</v>
      </c>
      <c r="H185" s="12"/>
      <c r="I185" s="83">
        <f t="shared" si="18"/>
        <v>0</v>
      </c>
      <c r="J185" s="9"/>
      <c r="K185" s="9"/>
      <c r="L185" s="9"/>
    </row>
    <row r="186" spans="2:12" s="52" customFormat="1" ht="15.6" customHeight="1">
      <c r="B186" s="210"/>
      <c r="C186" s="18">
        <v>1636</v>
      </c>
      <c r="D186" s="19" t="s">
        <v>176</v>
      </c>
      <c r="E186" s="21"/>
      <c r="F186" s="76">
        <v>390.56039702233249</v>
      </c>
      <c r="G186" s="62">
        <v>0</v>
      </c>
      <c r="H186" s="12"/>
      <c r="I186" s="83">
        <f t="shared" si="18"/>
        <v>0</v>
      </c>
      <c r="J186" s="9"/>
      <c r="K186" s="9"/>
      <c r="L186" s="9"/>
    </row>
    <row r="187" spans="2:12" s="52" customFormat="1" ht="15.6" customHeight="1" thickBot="1">
      <c r="B187" s="213"/>
      <c r="C187" s="18">
        <v>1637</v>
      </c>
      <c r="D187" s="19" t="s">
        <v>246</v>
      </c>
      <c r="E187" s="21"/>
      <c r="F187" s="77">
        <v>169.35066997518609</v>
      </c>
      <c r="G187" s="62">
        <v>0</v>
      </c>
      <c r="H187" s="12"/>
      <c r="I187" s="83">
        <f t="shared" si="18"/>
        <v>0</v>
      </c>
      <c r="J187" s="9"/>
      <c r="K187" s="9"/>
      <c r="L187" s="9"/>
    </row>
    <row r="188" spans="2:12" s="52" customFormat="1" ht="15.6" customHeight="1">
      <c r="B188" s="10" t="s">
        <v>6</v>
      </c>
      <c r="C188" s="49" t="s">
        <v>7</v>
      </c>
      <c r="D188" s="20" t="s">
        <v>199</v>
      </c>
      <c r="E188" s="16"/>
      <c r="F188" s="56" t="s">
        <v>9</v>
      </c>
      <c r="G188" s="55" t="s">
        <v>126</v>
      </c>
      <c r="H188" s="12"/>
      <c r="I188" s="12" t="s">
        <v>128</v>
      </c>
      <c r="J188" s="9"/>
      <c r="K188" s="9"/>
      <c r="L188" s="9"/>
    </row>
    <row r="189" spans="2:12" s="52" customFormat="1" ht="15.6" customHeight="1">
      <c r="B189" s="206" t="s">
        <v>188</v>
      </c>
      <c r="C189" s="18">
        <v>1800</v>
      </c>
      <c r="D189" s="19" t="s">
        <v>165</v>
      </c>
      <c r="E189" s="16"/>
      <c r="F189" s="75">
        <v>2.1677419354838712</v>
      </c>
      <c r="G189" s="62">
        <v>0</v>
      </c>
      <c r="H189" s="12"/>
      <c r="I189" s="83">
        <f t="shared" ref="I189:I199" si="19">SUM(F189*G189)</f>
        <v>0</v>
      </c>
      <c r="J189" s="9"/>
      <c r="K189" s="9"/>
      <c r="L189" s="9"/>
    </row>
    <row r="190" spans="2:12" s="52" customFormat="1" ht="15.6" customHeight="1">
      <c r="B190" s="207"/>
      <c r="C190" s="90" t="s">
        <v>177</v>
      </c>
      <c r="D190" s="19" t="s">
        <v>178</v>
      </c>
      <c r="E190" s="16"/>
      <c r="F190" s="78">
        <v>32.404962779156328</v>
      </c>
      <c r="G190" s="62">
        <v>0</v>
      </c>
      <c r="H190" s="12"/>
      <c r="I190" s="83">
        <f t="shared" si="19"/>
        <v>0</v>
      </c>
      <c r="J190" s="9"/>
      <c r="K190" s="9"/>
      <c r="L190" s="9"/>
    </row>
    <row r="191" spans="2:12" s="52" customFormat="1" ht="15.6" customHeight="1">
      <c r="B191" s="207"/>
      <c r="C191" s="90" t="s">
        <v>179</v>
      </c>
      <c r="D191" s="19" t="s">
        <v>180</v>
      </c>
      <c r="E191" s="16"/>
      <c r="F191" s="75">
        <v>45.033449131513642</v>
      </c>
      <c r="G191" s="62">
        <v>0</v>
      </c>
      <c r="H191" s="12"/>
      <c r="I191" s="83">
        <f t="shared" si="19"/>
        <v>0</v>
      </c>
      <c r="J191" s="9"/>
      <c r="K191" s="9"/>
      <c r="L191" s="9"/>
    </row>
    <row r="192" spans="2:12" s="52" customFormat="1" ht="15.6" customHeight="1">
      <c r="B192" s="207"/>
      <c r="C192" s="90" t="s">
        <v>181</v>
      </c>
      <c r="D192" s="19" t="s">
        <v>281</v>
      </c>
      <c r="E192" s="16"/>
      <c r="F192" s="75">
        <v>71.95791563275435</v>
      </c>
      <c r="G192" s="62">
        <v>0</v>
      </c>
      <c r="H192" s="12"/>
      <c r="I192" s="83">
        <f t="shared" si="19"/>
        <v>0</v>
      </c>
      <c r="J192" s="9"/>
      <c r="K192" s="9"/>
      <c r="L192" s="9"/>
    </row>
    <row r="193" spans="2:12" s="52" customFormat="1" ht="15.6" customHeight="1">
      <c r="B193" s="207"/>
      <c r="C193" s="90" t="s">
        <v>182</v>
      </c>
      <c r="D193" s="19" t="s">
        <v>280</v>
      </c>
      <c r="E193" s="16"/>
      <c r="F193" s="76">
        <v>56.172307692307697</v>
      </c>
      <c r="G193" s="62">
        <v>0</v>
      </c>
      <c r="H193" s="12"/>
      <c r="I193" s="83">
        <f t="shared" si="19"/>
        <v>0</v>
      </c>
      <c r="J193" s="9"/>
      <c r="K193" s="9"/>
      <c r="L193" s="9"/>
    </row>
    <row r="194" spans="2:12" s="52" customFormat="1" ht="15.6" customHeight="1">
      <c r="B194" s="207"/>
      <c r="C194" s="90" t="s">
        <v>183</v>
      </c>
      <c r="D194" s="19" t="s">
        <v>279</v>
      </c>
      <c r="E194" s="16"/>
      <c r="F194" s="76">
        <v>56.172307692307697</v>
      </c>
      <c r="G194" s="62">
        <v>0</v>
      </c>
      <c r="H194" s="12"/>
      <c r="I194" s="83">
        <f t="shared" si="19"/>
        <v>0</v>
      </c>
      <c r="J194" s="9"/>
      <c r="K194" s="9"/>
      <c r="L194" s="9"/>
    </row>
    <row r="195" spans="2:12" s="52" customFormat="1" ht="15.6" customHeight="1">
      <c r="B195" s="207"/>
      <c r="C195" s="90" t="s">
        <v>184</v>
      </c>
      <c r="D195" s="19" t="s">
        <v>332</v>
      </c>
      <c r="E195" s="16"/>
      <c r="F195" s="76">
        <v>2.5806451612903225</v>
      </c>
      <c r="G195" s="62">
        <v>0</v>
      </c>
      <c r="H195" s="12"/>
      <c r="I195" s="83">
        <f t="shared" si="19"/>
        <v>0</v>
      </c>
      <c r="J195" s="9"/>
      <c r="K195" s="9"/>
      <c r="L195" s="9"/>
    </row>
    <row r="196" spans="2:12" s="52" customFormat="1" ht="15.6" customHeight="1">
      <c r="B196" s="207"/>
      <c r="C196" s="90" t="s">
        <v>247</v>
      </c>
      <c r="D196" s="86" t="s">
        <v>278</v>
      </c>
      <c r="E196" s="16"/>
      <c r="F196" s="76">
        <v>56.172307692307697</v>
      </c>
      <c r="G196" s="62">
        <v>0</v>
      </c>
      <c r="H196" s="12"/>
      <c r="I196" s="83">
        <f t="shared" si="19"/>
        <v>0</v>
      </c>
      <c r="J196" s="9"/>
      <c r="K196" s="9"/>
      <c r="L196" s="9"/>
    </row>
    <row r="197" spans="2:12" s="52" customFormat="1" ht="15.6" customHeight="1">
      <c r="B197" s="207"/>
      <c r="C197" s="90" t="s">
        <v>248</v>
      </c>
      <c r="D197" s="86" t="s">
        <v>277</v>
      </c>
      <c r="E197" s="16"/>
      <c r="F197" s="76">
        <v>56.172307692307697</v>
      </c>
      <c r="G197" s="62">
        <v>0</v>
      </c>
      <c r="H197" s="12"/>
      <c r="I197" s="83">
        <f t="shared" si="19"/>
        <v>0</v>
      </c>
      <c r="J197" s="9"/>
      <c r="K197" s="9"/>
      <c r="L197" s="9"/>
    </row>
    <row r="198" spans="2:12" s="52" customFormat="1" ht="15.6" customHeight="1">
      <c r="B198" s="207"/>
      <c r="C198" s="90" t="s">
        <v>333</v>
      </c>
      <c r="D198" s="87" t="s">
        <v>335</v>
      </c>
      <c r="E198" s="16"/>
      <c r="F198" s="75">
        <v>3.6129032258064515</v>
      </c>
      <c r="G198" s="62">
        <v>0</v>
      </c>
      <c r="H198" s="12"/>
      <c r="I198" s="83">
        <f t="shared" si="19"/>
        <v>0</v>
      </c>
      <c r="J198" s="9"/>
      <c r="K198" s="9"/>
      <c r="L198" s="9"/>
    </row>
    <row r="199" spans="2:12" s="52" customFormat="1" ht="15.6" customHeight="1" thickBot="1">
      <c r="B199" s="208"/>
      <c r="C199" s="90" t="s">
        <v>334</v>
      </c>
      <c r="D199" s="91" t="s">
        <v>336</v>
      </c>
      <c r="E199" s="16"/>
      <c r="F199" s="77">
        <v>56.172307692307697</v>
      </c>
      <c r="G199" s="62">
        <v>0</v>
      </c>
      <c r="H199" s="12"/>
      <c r="I199" s="83">
        <f t="shared" si="19"/>
        <v>0</v>
      </c>
      <c r="J199" s="9"/>
      <c r="K199" s="9"/>
      <c r="L199" s="9"/>
    </row>
    <row r="200" spans="2:12" s="52" customFormat="1" ht="15.6" customHeight="1">
      <c r="B200" s="10" t="s">
        <v>6</v>
      </c>
      <c r="C200" s="10" t="s">
        <v>7</v>
      </c>
      <c r="D200" s="20" t="s">
        <v>199</v>
      </c>
      <c r="E200" s="16"/>
      <c r="F200" s="82" t="s">
        <v>9</v>
      </c>
      <c r="G200" s="55" t="s">
        <v>126</v>
      </c>
      <c r="H200" s="12"/>
      <c r="I200" s="12" t="s">
        <v>128</v>
      </c>
      <c r="J200" s="9"/>
      <c r="K200" s="9"/>
      <c r="L200" s="9"/>
    </row>
    <row r="201" spans="2:12" s="52" customFormat="1" ht="15.6" customHeight="1">
      <c r="B201" s="220" t="s">
        <v>185</v>
      </c>
      <c r="C201" s="90" t="s">
        <v>345</v>
      </c>
      <c r="D201" s="19" t="s">
        <v>360</v>
      </c>
      <c r="E201" s="16"/>
      <c r="F201" s="75">
        <v>72.258064516129039</v>
      </c>
      <c r="G201" s="62">
        <v>0</v>
      </c>
      <c r="H201" s="12"/>
      <c r="I201" s="83">
        <f t="shared" ref="I201:I212" si="20">SUM(F201*G201)</f>
        <v>0</v>
      </c>
      <c r="J201" s="9"/>
      <c r="K201" s="9"/>
      <c r="L201" s="9"/>
    </row>
    <row r="202" spans="2:12" s="52" customFormat="1" ht="15.6" customHeight="1">
      <c r="B202" s="220"/>
      <c r="C202" s="90" t="s">
        <v>359</v>
      </c>
      <c r="D202" s="19" t="s">
        <v>361</v>
      </c>
      <c r="E202" s="16"/>
      <c r="F202" s="75">
        <v>72.258064516129039</v>
      </c>
      <c r="G202" s="62">
        <v>0</v>
      </c>
      <c r="H202" s="12"/>
      <c r="I202" s="83">
        <f t="shared" si="20"/>
        <v>0</v>
      </c>
      <c r="J202" s="9"/>
      <c r="K202" s="9"/>
      <c r="L202" s="9"/>
    </row>
    <row r="203" spans="2:12" s="52" customFormat="1" ht="15.6" customHeight="1">
      <c r="B203" s="220"/>
      <c r="C203" s="90" t="s">
        <v>352</v>
      </c>
      <c r="D203" s="19" t="s">
        <v>362</v>
      </c>
      <c r="E203" s="16"/>
      <c r="F203" s="75">
        <v>412.90322580645159</v>
      </c>
      <c r="G203" s="62">
        <v>0</v>
      </c>
      <c r="H203" s="12"/>
      <c r="I203" s="83">
        <f t="shared" si="20"/>
        <v>0</v>
      </c>
      <c r="J203" s="9"/>
      <c r="K203" s="9"/>
      <c r="L203" s="9"/>
    </row>
    <row r="204" spans="2:12" s="52" customFormat="1" ht="15.6" customHeight="1">
      <c r="B204" s="220"/>
      <c r="C204" s="90" t="s">
        <v>369</v>
      </c>
      <c r="D204" s="19" t="s">
        <v>370</v>
      </c>
      <c r="E204" s="16"/>
      <c r="F204" s="75">
        <v>185.80645161290323</v>
      </c>
      <c r="G204" s="62">
        <v>0</v>
      </c>
      <c r="H204" s="12"/>
      <c r="I204" s="83">
        <f t="shared" ref="I204" si="21">SUM(F204*G204)</f>
        <v>0</v>
      </c>
      <c r="J204" s="9"/>
      <c r="K204" s="9"/>
      <c r="L204" s="9"/>
    </row>
    <row r="205" spans="2:12" s="52" customFormat="1" ht="15.6" customHeight="1">
      <c r="B205" s="220"/>
      <c r="C205" s="90" t="s">
        <v>363</v>
      </c>
      <c r="D205" s="19" t="s">
        <v>364</v>
      </c>
      <c r="E205" s="16"/>
      <c r="F205" s="78">
        <v>504.73290322580641</v>
      </c>
      <c r="G205" s="62">
        <v>0</v>
      </c>
      <c r="H205" s="12"/>
      <c r="I205" s="83">
        <f t="shared" si="20"/>
        <v>0</v>
      </c>
      <c r="J205" s="9"/>
      <c r="K205" s="9"/>
      <c r="L205" s="9"/>
    </row>
    <row r="206" spans="2:12" s="52" customFormat="1" ht="15.6" customHeight="1">
      <c r="B206" s="220"/>
      <c r="C206" s="18">
        <v>6034</v>
      </c>
      <c r="D206" s="19" t="s">
        <v>186</v>
      </c>
      <c r="E206" s="16"/>
      <c r="F206" s="75">
        <v>83.263523573200999</v>
      </c>
      <c r="G206" s="62">
        <v>0</v>
      </c>
      <c r="H206" s="12"/>
      <c r="I206" s="83">
        <f t="shared" si="20"/>
        <v>0</v>
      </c>
      <c r="J206" s="9"/>
      <c r="K206" s="9"/>
      <c r="L206" s="9"/>
    </row>
    <row r="207" spans="2:12" s="52" customFormat="1" ht="15.6" customHeight="1">
      <c r="B207" s="220"/>
      <c r="C207" s="18">
        <v>6051</v>
      </c>
      <c r="D207" s="19" t="s">
        <v>376</v>
      </c>
      <c r="E207" s="16"/>
      <c r="F207" s="75">
        <v>123.87096774193549</v>
      </c>
      <c r="G207" s="62">
        <v>0</v>
      </c>
      <c r="H207" s="12"/>
      <c r="I207" s="83">
        <f t="shared" si="20"/>
        <v>0</v>
      </c>
      <c r="J207" s="9"/>
      <c r="K207" s="9"/>
      <c r="L207" s="9"/>
    </row>
    <row r="208" spans="2:12" s="52" customFormat="1" ht="15.6" customHeight="1">
      <c r="B208" s="220"/>
      <c r="C208" s="18">
        <v>6052</v>
      </c>
      <c r="D208" s="19" t="s">
        <v>368</v>
      </c>
      <c r="E208" s="16"/>
      <c r="F208" s="75">
        <v>567.74193548387098</v>
      </c>
      <c r="G208" s="62">
        <v>0</v>
      </c>
      <c r="H208" s="12"/>
      <c r="I208" s="83">
        <f t="shared" si="20"/>
        <v>0</v>
      </c>
      <c r="J208" s="9"/>
      <c r="K208" s="9"/>
      <c r="L208" s="9"/>
    </row>
    <row r="209" spans="2:16" s="52" customFormat="1" ht="15.6" customHeight="1">
      <c r="B209" s="220"/>
      <c r="C209" s="18">
        <v>6050</v>
      </c>
      <c r="D209" s="19" t="s">
        <v>365</v>
      </c>
      <c r="E209" s="16"/>
      <c r="F209" s="75">
        <v>144.51612903225808</v>
      </c>
      <c r="G209" s="62">
        <v>0</v>
      </c>
      <c r="H209" s="12"/>
      <c r="I209" s="83">
        <f t="shared" si="20"/>
        <v>0</v>
      </c>
      <c r="J209" s="9"/>
      <c r="K209" s="9"/>
      <c r="L209" s="9"/>
    </row>
    <row r="210" spans="2:16" s="52" customFormat="1" ht="15.6" customHeight="1">
      <c r="B210" s="220"/>
      <c r="C210" s="18">
        <v>6057</v>
      </c>
      <c r="D210" s="19" t="s">
        <v>366</v>
      </c>
      <c r="E210" s="16"/>
      <c r="F210" s="75">
        <v>258.06451612903226</v>
      </c>
      <c r="G210" s="62">
        <v>0</v>
      </c>
      <c r="H210" s="12"/>
      <c r="I210" s="83">
        <f t="shared" si="20"/>
        <v>0</v>
      </c>
      <c r="J210" s="9"/>
      <c r="K210" s="9"/>
      <c r="L210" s="9"/>
    </row>
    <row r="211" spans="2:16" s="52" customFormat="1" ht="15.6" customHeight="1">
      <c r="B211" s="220"/>
      <c r="C211" s="90" t="s">
        <v>346</v>
      </c>
      <c r="D211" s="19" t="s">
        <v>319</v>
      </c>
      <c r="E211" s="16"/>
      <c r="F211" s="75">
        <v>53.524492234169657</v>
      </c>
      <c r="G211" s="62">
        <v>0</v>
      </c>
      <c r="H211" s="12"/>
      <c r="I211" s="83">
        <f t="shared" si="20"/>
        <v>0</v>
      </c>
      <c r="J211" s="9"/>
      <c r="K211" s="9"/>
      <c r="L211" s="9"/>
    </row>
    <row r="212" spans="2:16" s="52" customFormat="1" ht="15.6" customHeight="1">
      <c r="B212" s="220"/>
      <c r="C212" s="18">
        <v>6019</v>
      </c>
      <c r="D212" s="19" t="s">
        <v>367</v>
      </c>
      <c r="E212" s="16"/>
      <c r="F212" s="75">
        <v>10.32258064516129</v>
      </c>
      <c r="G212" s="62">
        <v>0</v>
      </c>
      <c r="H212" s="12"/>
      <c r="I212" s="83">
        <f t="shared" si="20"/>
        <v>0</v>
      </c>
      <c r="J212" s="9"/>
      <c r="K212" s="9"/>
      <c r="L212" s="9"/>
    </row>
    <row r="213" spans="2:16" s="52" customFormat="1" ht="15.6" customHeight="1">
      <c r="B213" s="220"/>
      <c r="C213" s="18">
        <v>9087</v>
      </c>
      <c r="D213" s="19" t="s">
        <v>282</v>
      </c>
      <c r="E213" s="16"/>
      <c r="F213" s="75">
        <v>504.72813895781638</v>
      </c>
      <c r="G213" s="62">
        <v>0</v>
      </c>
      <c r="H213" s="12"/>
      <c r="I213" s="83">
        <f t="shared" ref="I213" si="22">SUM(F213*G213)</f>
        <v>0</v>
      </c>
      <c r="J213" s="9"/>
      <c r="K213" s="9"/>
      <c r="L213" s="9"/>
    </row>
    <row r="214" spans="2:16" s="52" customFormat="1" ht="15.6" customHeight="1">
      <c r="B214" s="80"/>
      <c r="C214" s="80"/>
      <c r="D214" s="80"/>
      <c r="E214" s="80"/>
      <c r="F214" s="80"/>
      <c r="G214" s="80"/>
      <c r="H214" s="80"/>
      <c r="I214" s="80"/>
      <c r="J214" s="9"/>
      <c r="K214" s="9"/>
      <c r="L214" s="9"/>
    </row>
    <row r="215" spans="2:16" s="52" customFormat="1" ht="15.6" customHeight="1">
      <c r="B215" s="79"/>
      <c r="C215" s="79"/>
      <c r="D215" s="79"/>
      <c r="E215" s="79"/>
      <c r="F215" s="290"/>
      <c r="G215" s="79"/>
      <c r="H215" s="79"/>
      <c r="I215" s="79"/>
      <c r="J215" s="9"/>
      <c r="K215" s="100" t="s">
        <v>408</v>
      </c>
      <c r="L215" s="104"/>
      <c r="M215" s="103"/>
      <c r="N215" s="98"/>
      <c r="O215" s="47"/>
      <c r="P215" s="102"/>
    </row>
    <row r="216" spans="2:16" s="52" customFormat="1" ht="15.6" customHeight="1">
      <c r="B216" s="79"/>
      <c r="C216" s="79"/>
      <c r="D216" s="79"/>
      <c r="E216" s="79"/>
      <c r="F216" s="290"/>
      <c r="G216" s="79"/>
      <c r="H216" s="79"/>
      <c r="I216" s="79"/>
      <c r="J216" s="9"/>
      <c r="K216" s="293" t="s">
        <v>252</v>
      </c>
      <c r="L216" s="104"/>
      <c r="M216" s="103"/>
      <c r="N216" s="98"/>
      <c r="O216" s="47"/>
      <c r="P216" s="102"/>
    </row>
    <row r="217" spans="2:16" s="52" customFormat="1" ht="15.6" customHeight="1">
      <c r="B217" s="79"/>
      <c r="C217" s="79"/>
      <c r="D217" s="79"/>
      <c r="E217" s="79"/>
      <c r="F217" s="290"/>
      <c r="G217" s="79"/>
      <c r="H217" s="79"/>
      <c r="I217" s="79"/>
      <c r="J217" s="9"/>
      <c r="K217" s="100"/>
      <c r="L217" s="104"/>
      <c r="M217" s="103"/>
      <c r="N217" s="98"/>
      <c r="O217" s="47"/>
      <c r="P217" s="102"/>
    </row>
    <row r="218" spans="2:16" s="52" customFormat="1" ht="15.6" customHeight="1">
      <c r="B218" s="64"/>
      <c r="C218" s="37"/>
      <c r="D218" s="38"/>
      <c r="E218" s="42"/>
      <c r="F218" s="47"/>
      <c r="G218" s="40"/>
      <c r="H218" s="8"/>
      <c r="I218" s="39"/>
      <c r="J218" s="9"/>
      <c r="K218" s="100" t="s">
        <v>193</v>
      </c>
      <c r="L218" s="100" t="s">
        <v>251</v>
      </c>
      <c r="M218" s="99"/>
      <c r="N218" s="99"/>
      <c r="O218" s="97"/>
      <c r="P218" s="97"/>
    </row>
    <row r="219" spans="2:16" s="52" customFormat="1" ht="15.6" customHeight="1" thickBot="1">
      <c r="B219" s="51"/>
      <c r="C219" s="41"/>
      <c r="D219" s="38"/>
      <c r="E219" s="42"/>
      <c r="F219" s="47"/>
      <c r="G219" s="40"/>
      <c r="H219" s="8"/>
      <c r="I219" s="39"/>
      <c r="J219" s="9"/>
      <c r="K219" s="296" t="s">
        <v>410</v>
      </c>
      <c r="L219" s="295">
        <v>600</v>
      </c>
      <c r="M219"/>
      <c r="N219"/>
      <c r="O219"/>
      <c r="P219"/>
    </row>
    <row r="220" spans="2:16" s="52" customFormat="1" ht="15.6" customHeight="1">
      <c r="B220"/>
      <c r="C220"/>
      <c r="D220"/>
      <c r="E220"/>
      <c r="F220" s="291"/>
      <c r="G220" s="204" t="s">
        <v>192</v>
      </c>
      <c r="H220" s="205"/>
      <c r="I220" s="306">
        <f>SUM(I23:I133)</f>
        <v>0</v>
      </c>
      <c r="J220" s="9"/>
      <c r="K220" s="297" t="s">
        <v>411</v>
      </c>
      <c r="L220" s="295">
        <v>0</v>
      </c>
      <c r="M220"/>
      <c r="N220"/>
      <c r="O220"/>
      <c r="P220"/>
    </row>
    <row r="221" spans="2:16" s="52" customFormat="1" ht="15.6" customHeight="1">
      <c r="B221"/>
      <c r="C221"/>
      <c r="D221"/>
      <c r="E221"/>
      <c r="F221" s="291"/>
      <c r="G221" s="214" t="s">
        <v>200</v>
      </c>
      <c r="H221" s="215"/>
      <c r="I221" s="307">
        <f>SUM(I138:I213)</f>
        <v>0</v>
      </c>
      <c r="J221" s="9"/>
      <c r="K221" s="298" t="s">
        <v>389</v>
      </c>
      <c r="L221" s="295">
        <v>180</v>
      </c>
      <c r="M221"/>
      <c r="N221"/>
      <c r="O221"/>
      <c r="P221"/>
    </row>
    <row r="222" spans="2:16" s="52" customFormat="1" ht="15.6" customHeight="1">
      <c r="B222"/>
      <c r="C222"/>
      <c r="D222"/>
      <c r="E222"/>
      <c r="F222" s="291"/>
      <c r="G222" s="302" t="s">
        <v>193</v>
      </c>
      <c r="H222" s="313"/>
      <c r="I222" s="308">
        <f>-SUM(I220)*15/85+I220+I221</f>
        <v>0</v>
      </c>
      <c r="J222" s="9"/>
      <c r="K222" s="296" t="s">
        <v>390</v>
      </c>
      <c r="L222" s="295">
        <v>240</v>
      </c>
      <c r="M222"/>
      <c r="N222"/>
      <c r="O222"/>
      <c r="P222"/>
    </row>
    <row r="223" spans="2:16" s="52" customFormat="1" ht="15.6" customHeight="1">
      <c r="B223"/>
      <c r="C223"/>
      <c r="D223"/>
      <c r="E223"/>
      <c r="F223" s="291"/>
      <c r="G223" s="314" t="s">
        <v>194</v>
      </c>
      <c r="H223" s="315"/>
      <c r="I223" s="301">
        <v>0</v>
      </c>
      <c r="J223" s="9"/>
      <c r="K223" s="296" t="s">
        <v>391</v>
      </c>
      <c r="L223" s="295">
        <v>300</v>
      </c>
      <c r="M223"/>
      <c r="N223"/>
      <c r="O223"/>
      <c r="P223"/>
    </row>
    <row r="224" spans="2:16" s="52" customFormat="1" ht="15.6" customHeight="1">
      <c r="B224"/>
      <c r="C224"/>
      <c r="D224"/>
      <c r="E224"/>
      <c r="F224" s="291"/>
      <c r="G224" s="303" t="s">
        <v>137</v>
      </c>
      <c r="H224" s="232"/>
      <c r="I224" s="309">
        <f>SUM(I220,I221,I223)*100/115</f>
        <v>0</v>
      </c>
      <c r="J224" s="9"/>
      <c r="K224" s="298" t="s">
        <v>392</v>
      </c>
      <c r="L224" s="295">
        <v>360</v>
      </c>
      <c r="M224"/>
      <c r="N224"/>
      <c r="O224"/>
      <c r="P224"/>
    </row>
    <row r="225" spans="2:16" s="52" customFormat="1" ht="15.6" customHeight="1">
      <c r="B225"/>
      <c r="C225"/>
      <c r="D225"/>
      <c r="E225"/>
      <c r="F225" s="291"/>
      <c r="G225" s="214" t="s">
        <v>287</v>
      </c>
      <c r="H225" s="215"/>
      <c r="I225" s="309">
        <f>SUM(I224)*15/100</f>
        <v>0</v>
      </c>
      <c r="J225" s="9"/>
      <c r="K225" s="296" t="s">
        <v>393</v>
      </c>
      <c r="L225" s="295">
        <v>420</v>
      </c>
      <c r="M225"/>
      <c r="N225"/>
      <c r="O225"/>
      <c r="P225"/>
    </row>
    <row r="226" spans="2:16" s="52" customFormat="1" ht="15.6" customHeight="1" thickBot="1">
      <c r="B226"/>
      <c r="C226"/>
      <c r="D226"/>
      <c r="E226"/>
      <c r="F226" s="291"/>
      <c r="G226" s="283" t="s">
        <v>191</v>
      </c>
      <c r="H226" s="318"/>
      <c r="I226" s="310">
        <f>SUM(H23:H133)</f>
        <v>0</v>
      </c>
      <c r="J226" s="9"/>
      <c r="K226" s="296" t="s">
        <v>394</v>
      </c>
      <c r="L226" s="295">
        <v>480</v>
      </c>
      <c r="M226"/>
      <c r="N226"/>
      <c r="O226"/>
      <c r="P226"/>
    </row>
    <row r="227" spans="2:16" s="52" customFormat="1" ht="15.6" customHeight="1" thickBot="1">
      <c r="B227"/>
      <c r="C227"/>
      <c r="D227"/>
      <c r="E227"/>
      <c r="F227" s="291"/>
      <c r="G227" s="3"/>
      <c r="H227" s="22"/>
      <c r="I227" s="33"/>
      <c r="J227" s="9"/>
      <c r="K227" s="298" t="s">
        <v>395</v>
      </c>
      <c r="L227" s="295">
        <v>540</v>
      </c>
      <c r="M227"/>
      <c r="N227"/>
      <c r="O227"/>
      <c r="P227"/>
    </row>
    <row r="228" spans="2:16" s="52" customFormat="1" ht="15.6" customHeight="1" thickBot="1">
      <c r="B228"/>
      <c r="C228"/>
      <c r="D228"/>
      <c r="E228"/>
      <c r="F228" s="291"/>
      <c r="G228" s="284" t="s">
        <v>206</v>
      </c>
      <c r="H228" s="224"/>
      <c r="I228" s="63">
        <f>SUM(I224:I225)</f>
        <v>0</v>
      </c>
      <c r="J228" s="9"/>
      <c r="K228" s="296" t="s">
        <v>396</v>
      </c>
      <c r="L228" s="295">
        <v>600</v>
      </c>
      <c r="M228"/>
      <c r="N228"/>
      <c r="O228"/>
      <c r="P228"/>
    </row>
    <row r="229" spans="2:16">
      <c r="K229" s="296" t="s">
        <v>397</v>
      </c>
      <c r="L229" s="295">
        <v>660</v>
      </c>
    </row>
    <row r="230" spans="2:16">
      <c r="D230" s="27" t="s">
        <v>209</v>
      </c>
      <c r="E230" s="28" t="s">
        <v>208</v>
      </c>
      <c r="F230" s="291" t="s">
        <v>230</v>
      </c>
      <c r="K230" s="298" t="s">
        <v>398</v>
      </c>
      <c r="L230" s="295">
        <v>720</v>
      </c>
    </row>
    <row r="231" spans="2:16">
      <c r="D231" s="245"/>
      <c r="E231" s="246"/>
      <c r="F231" s="291" t="s">
        <v>231</v>
      </c>
      <c r="K231" s="296" t="s">
        <v>399</v>
      </c>
      <c r="L231" s="295">
        <v>780</v>
      </c>
    </row>
    <row r="232" spans="2:16" ht="14.4" customHeight="1">
      <c r="C232" s="220" t="s">
        <v>213</v>
      </c>
      <c r="D232" s="26" t="s">
        <v>210</v>
      </c>
      <c r="E232" s="32"/>
      <c r="K232" s="296" t="s">
        <v>400</v>
      </c>
      <c r="L232" s="295">
        <v>840</v>
      </c>
    </row>
    <row r="233" spans="2:16">
      <c r="C233" s="220"/>
      <c r="D233" s="26" t="s">
        <v>211</v>
      </c>
      <c r="E233" s="32"/>
      <c r="K233" s="298" t="s">
        <v>401</v>
      </c>
      <c r="L233" s="295">
        <v>900</v>
      </c>
    </row>
    <row r="234" spans="2:16">
      <c r="C234" s="220"/>
      <c r="D234" s="26" t="s">
        <v>219</v>
      </c>
      <c r="E234" s="32"/>
      <c r="K234" s="296" t="s">
        <v>402</v>
      </c>
      <c r="L234" s="295">
        <v>960</v>
      </c>
    </row>
    <row r="235" spans="2:16">
      <c r="C235" s="220"/>
      <c r="D235" s="26" t="s">
        <v>212</v>
      </c>
      <c r="E235" s="32"/>
      <c r="K235" s="296" t="s">
        <v>403</v>
      </c>
      <c r="L235" s="295">
        <v>1020</v>
      </c>
    </row>
    <row r="236" spans="2:16">
      <c r="C236" s="220"/>
      <c r="D236" s="26" t="s">
        <v>228</v>
      </c>
      <c r="E236" s="32"/>
      <c r="K236" s="298" t="s">
        <v>404</v>
      </c>
      <c r="L236" s="295">
        <v>1080</v>
      </c>
    </row>
    <row r="237" spans="2:16">
      <c r="K237" s="296" t="s">
        <v>405</v>
      </c>
      <c r="L237" s="295">
        <v>1140</v>
      </c>
    </row>
    <row r="238" spans="2:16">
      <c r="K238" s="296" t="s">
        <v>406</v>
      </c>
      <c r="L238" s="295">
        <v>1200</v>
      </c>
    </row>
    <row r="239" spans="2:16">
      <c r="K239" s="298" t="s">
        <v>407</v>
      </c>
      <c r="L239" s="295">
        <v>1260</v>
      </c>
    </row>
    <row r="240" spans="2:16">
      <c r="K240" s="92"/>
      <c r="L240" s="152"/>
    </row>
    <row r="241" spans="11:12">
      <c r="K241" s="294" t="s">
        <v>409</v>
      </c>
      <c r="L241" s="294"/>
    </row>
    <row r="242" spans="11:12">
      <c r="K242" s="92"/>
      <c r="L242" s="152"/>
    </row>
    <row r="243" spans="11:12">
      <c r="K243" s="92"/>
      <c r="L243" s="152"/>
    </row>
    <row r="244" spans="11:12">
      <c r="L244" s="152"/>
    </row>
    <row r="245" spans="11:12">
      <c r="K245" s="92"/>
      <c r="L245" s="152"/>
    </row>
    <row r="246" spans="11:12">
      <c r="K246" s="92"/>
      <c r="L246" s="152"/>
    </row>
    <row r="247" spans="11:12">
      <c r="L247" s="152"/>
    </row>
    <row r="248" spans="11:12">
      <c r="K248" s="92"/>
      <c r="L248" s="152"/>
    </row>
    <row r="249" spans="11:12">
      <c r="K249" s="92"/>
      <c r="L249" s="152"/>
    </row>
    <row r="250" spans="11:12">
      <c r="L250" s="152"/>
    </row>
    <row r="251" spans="11:12">
      <c r="K251" s="92"/>
      <c r="L251" s="152"/>
    </row>
    <row r="252" spans="11:12">
      <c r="K252" s="92"/>
      <c r="L252" s="152"/>
    </row>
    <row r="253" spans="11:12">
      <c r="L253" s="152"/>
    </row>
    <row r="254" spans="11:12">
      <c r="K254" s="92"/>
      <c r="L254" s="152"/>
    </row>
    <row r="255" spans="11:12">
      <c r="L255" s="152"/>
    </row>
    <row r="256" spans="11:12">
      <c r="K256" s="92"/>
      <c r="L256" s="152"/>
    </row>
    <row r="257" spans="11:12">
      <c r="K257" s="92"/>
      <c r="L257" s="152"/>
    </row>
    <row r="258" spans="11:12">
      <c r="L258" s="152"/>
    </row>
    <row r="259" spans="11:12">
      <c r="L259" s="152"/>
    </row>
    <row r="260" spans="11:12">
      <c r="K260" s="92"/>
      <c r="L260" s="152"/>
    </row>
    <row r="261" spans="11:12">
      <c r="K261" s="92"/>
      <c r="L261" s="152"/>
    </row>
    <row r="262" spans="11:12">
      <c r="L262" s="152"/>
    </row>
    <row r="263" spans="11:12">
      <c r="K263" s="92"/>
      <c r="L263" s="152"/>
    </row>
    <row r="264" spans="11:12">
      <c r="K264" s="92"/>
      <c r="L264" s="152"/>
    </row>
    <row r="265" spans="11:12">
      <c r="L265" s="152"/>
    </row>
    <row r="266" spans="11:12">
      <c r="K266" s="92"/>
      <c r="L266" s="152"/>
    </row>
    <row r="267" spans="11:12">
      <c r="K267" s="92"/>
      <c r="L267" s="152"/>
    </row>
    <row r="268" spans="11:12">
      <c r="L268" s="152"/>
    </row>
    <row r="269" spans="11:12">
      <c r="K269" s="92"/>
      <c r="L269" s="152"/>
    </row>
    <row r="270" spans="11:12">
      <c r="L270" s="152"/>
    </row>
    <row r="271" spans="11:12">
      <c r="K271" s="92"/>
      <c r="L271" s="152"/>
    </row>
  </sheetData>
  <sheetProtection sheet="1" selectLockedCells="1"/>
  <mergeCells count="53">
    <mergeCell ref="K241:L241"/>
    <mergeCell ref="G223:H223"/>
    <mergeCell ref="B158:B177"/>
    <mergeCell ref="B179:B187"/>
    <mergeCell ref="B189:B199"/>
    <mergeCell ref="B201:B213"/>
    <mergeCell ref="G228:H228"/>
    <mergeCell ref="G220:H220"/>
    <mergeCell ref="G221:H221"/>
    <mergeCell ref="G222:H222"/>
    <mergeCell ref="G224:H224"/>
    <mergeCell ref="G225:H225"/>
    <mergeCell ref="D231:E231"/>
    <mergeCell ref="C232:C236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26:H226"/>
    <mergeCell ref="B7:E7"/>
    <mergeCell ref="H13:I13"/>
    <mergeCell ref="B23:B34"/>
    <mergeCell ref="B36:B44"/>
    <mergeCell ref="B46:B48"/>
    <mergeCell ref="G2:I2"/>
    <mergeCell ref="G3:H3"/>
    <mergeCell ref="G4:H4"/>
    <mergeCell ref="G5:H5"/>
    <mergeCell ref="G7:I7"/>
    <mergeCell ref="B50:B74"/>
    <mergeCell ref="B76:B82"/>
    <mergeCell ref="B134:I134"/>
    <mergeCell ref="C149:C151"/>
    <mergeCell ref="B135:I135"/>
    <mergeCell ref="B136:I136"/>
    <mergeCell ref="B138:B140"/>
    <mergeCell ref="B142:B145"/>
    <mergeCell ref="B147:B154"/>
    <mergeCell ref="B129:B133"/>
    <mergeCell ref="B84:B95"/>
    <mergeCell ref="B97:B102"/>
    <mergeCell ref="B104:B108"/>
    <mergeCell ref="B110:B124"/>
    <mergeCell ref="B126:B127"/>
  </mergeCells>
  <dataValidations count="1">
    <dataValidation type="list" allowBlank="1" showInputMessage="1" showErrorMessage="1" sqref="I223" xr:uid="{00000000-0002-0000-0400-000000000000}">
      <formula1>INDIRECT($H$221)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E232:E236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271"/>
  <sheetViews>
    <sheetView tabSelected="1" zoomScaleNormal="100" workbookViewId="0">
      <selection activeCell="G138" sqref="G138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109375" customWidth="1"/>
    <col min="5" max="5" width="11.33203125" bestFit="1" customWidth="1"/>
    <col min="6" max="6" width="13" style="287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33203125" customWidth="1"/>
    <col min="12" max="12" width="13.5546875" customWidth="1"/>
  </cols>
  <sheetData>
    <row r="1" spans="2:9" ht="16.2" thickBot="1"/>
    <row r="2" spans="2:9" ht="23.4">
      <c r="G2" s="154" t="s">
        <v>229</v>
      </c>
      <c r="H2" s="155"/>
      <c r="I2" s="156"/>
    </row>
    <row r="3" spans="2:9">
      <c r="G3" s="157" t="s">
        <v>205</v>
      </c>
      <c r="H3" s="158"/>
      <c r="I3" s="30"/>
    </row>
    <row r="4" spans="2:9">
      <c r="G4" s="157" t="s">
        <v>227</v>
      </c>
      <c r="H4" s="158"/>
      <c r="I4" s="30"/>
    </row>
    <row r="5" spans="2:9" ht="16.2" thickBot="1">
      <c r="G5" s="159" t="s">
        <v>1</v>
      </c>
      <c r="H5" s="160"/>
      <c r="I5" s="31"/>
    </row>
    <row r="6" spans="2:9" ht="16.2" thickBot="1"/>
    <row r="7" spans="2:9" ht="16.2" thickBot="1">
      <c r="B7" s="161" t="s">
        <v>129</v>
      </c>
      <c r="C7" s="162"/>
      <c r="D7" s="163"/>
      <c r="E7" s="164"/>
      <c r="G7" s="165" t="s">
        <v>222</v>
      </c>
      <c r="H7" s="166"/>
      <c r="I7" s="16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82" t="s">
        <v>221</v>
      </c>
      <c r="C9" s="183"/>
      <c r="D9" s="183"/>
      <c r="E9" s="184"/>
      <c r="G9" s="25" t="s">
        <v>223</v>
      </c>
      <c r="H9" s="263"/>
      <c r="I9" s="264"/>
    </row>
    <row r="10" spans="2:9" ht="14.4" customHeight="1">
      <c r="B10" s="185"/>
      <c r="C10" s="276"/>
      <c r="D10" s="276"/>
      <c r="E10" s="187"/>
      <c r="G10" s="256" t="s">
        <v>207</v>
      </c>
      <c r="H10" s="257"/>
      <c r="I10" s="258"/>
    </row>
    <row r="11" spans="2:9" ht="14.4" customHeight="1">
      <c r="B11" s="185"/>
      <c r="C11" s="276"/>
      <c r="D11" s="276"/>
      <c r="E11" s="187"/>
      <c r="G11" s="169"/>
      <c r="H11" s="259"/>
      <c r="I11" s="260"/>
    </row>
    <row r="12" spans="2:9" ht="14.4" customHeight="1">
      <c r="B12" s="185"/>
      <c r="C12" s="276"/>
      <c r="D12" s="276"/>
      <c r="E12" s="187"/>
      <c r="G12" s="29" t="s">
        <v>218</v>
      </c>
      <c r="H12" s="261"/>
      <c r="I12" s="262"/>
    </row>
    <row r="13" spans="2:9" ht="14.4" customHeight="1">
      <c r="B13" s="185"/>
      <c r="C13" s="276"/>
      <c r="D13" s="276"/>
      <c r="E13" s="187"/>
      <c r="G13" s="29" t="s">
        <v>2</v>
      </c>
      <c r="H13" s="254" t="s">
        <v>226</v>
      </c>
      <c r="I13" s="255"/>
    </row>
    <row r="14" spans="2:9" ht="14.4" customHeight="1">
      <c r="B14" s="185"/>
      <c r="C14" s="276"/>
      <c r="D14" s="276"/>
      <c r="E14" s="187"/>
      <c r="G14" s="4" t="s">
        <v>3</v>
      </c>
      <c r="H14" s="200"/>
      <c r="I14" s="253"/>
    </row>
    <row r="15" spans="2:9" ht="14.4" customHeight="1">
      <c r="B15" s="185"/>
      <c r="C15" s="276"/>
      <c r="D15" s="276"/>
      <c r="E15" s="187"/>
      <c r="G15" s="4" t="s">
        <v>4</v>
      </c>
      <c r="H15" s="200"/>
      <c r="I15" s="253"/>
    </row>
    <row r="16" spans="2:9" ht="15" customHeight="1" thickBot="1">
      <c r="B16" s="188"/>
      <c r="C16" s="189"/>
      <c r="D16" s="189"/>
      <c r="E16" s="190"/>
      <c r="G16" s="5" t="s">
        <v>5</v>
      </c>
      <c r="H16" s="251"/>
      <c r="I16" s="252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174" t="s">
        <v>201</v>
      </c>
      <c r="C18" s="174"/>
      <c r="D18" s="174"/>
      <c r="E18" s="174"/>
      <c r="F18" s="174"/>
      <c r="G18" s="174"/>
      <c r="H18" s="174"/>
      <c r="I18" s="174"/>
    </row>
    <row r="19" spans="2:10" ht="14.4">
      <c r="B19" s="277"/>
      <c r="C19" s="277"/>
      <c r="D19" s="278"/>
      <c r="E19" s="279"/>
      <c r="F19" s="280"/>
      <c r="G19" s="281" t="s">
        <v>220</v>
      </c>
      <c r="H19" s="281"/>
      <c r="I19" s="281"/>
    </row>
    <row r="21" spans="2:10" ht="18" customHeight="1">
      <c r="B21" s="282" t="s">
        <v>190</v>
      </c>
      <c r="C21" s="282"/>
      <c r="D21" s="282"/>
      <c r="E21" s="282"/>
      <c r="F21" s="282"/>
      <c r="G21" s="282"/>
      <c r="H21" s="282"/>
      <c r="I21" s="282"/>
    </row>
    <row r="22" spans="2:10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48" t="s">
        <v>9</v>
      </c>
      <c r="G22" s="12" t="s">
        <v>126</v>
      </c>
      <c r="H22" s="54" t="s">
        <v>127</v>
      </c>
      <c r="I22" s="12" t="s">
        <v>128</v>
      </c>
      <c r="J22" s="8"/>
    </row>
    <row r="23" spans="2:10" ht="15.6" customHeight="1">
      <c r="B23" s="191" t="s">
        <v>10</v>
      </c>
      <c r="C23" s="13" t="s">
        <v>11</v>
      </c>
      <c r="D23" s="14" t="s">
        <v>12</v>
      </c>
      <c r="E23" s="15">
        <v>2</v>
      </c>
      <c r="F23" s="69">
        <v>4595.73488</v>
      </c>
      <c r="G23" s="114">
        <v>0</v>
      </c>
      <c r="H23" s="15">
        <f t="shared" ref="H23:H34" si="0">SUM(E23*G23)</f>
        <v>0</v>
      </c>
      <c r="I23" s="65">
        <f t="shared" ref="I23:I34" si="1">SUM(F23*G23)</f>
        <v>0</v>
      </c>
      <c r="J23" s="7"/>
    </row>
    <row r="24" spans="2:10" ht="15.6" customHeight="1">
      <c r="B24" s="192"/>
      <c r="C24" s="13" t="s">
        <v>13</v>
      </c>
      <c r="D24" s="14" t="s">
        <v>14</v>
      </c>
      <c r="E24" s="15">
        <v>2</v>
      </c>
      <c r="F24" s="70">
        <v>4595.73488</v>
      </c>
      <c r="G24" s="114">
        <v>0</v>
      </c>
      <c r="H24" s="15">
        <f t="shared" si="0"/>
        <v>0</v>
      </c>
      <c r="I24" s="65">
        <f t="shared" si="1"/>
        <v>0</v>
      </c>
      <c r="J24" s="7"/>
    </row>
    <row r="25" spans="2:10" ht="15.6" customHeight="1">
      <c r="B25" s="192"/>
      <c r="C25" s="13" t="s">
        <v>15</v>
      </c>
      <c r="D25" s="14" t="s">
        <v>253</v>
      </c>
      <c r="E25" s="15">
        <v>1</v>
      </c>
      <c r="F25" s="70">
        <v>2341.1497600000002</v>
      </c>
      <c r="G25" s="114">
        <v>0</v>
      </c>
      <c r="H25" s="15">
        <f t="shared" si="0"/>
        <v>0</v>
      </c>
      <c r="I25" s="65">
        <f t="shared" si="1"/>
        <v>0</v>
      </c>
      <c r="J25" s="7"/>
    </row>
    <row r="26" spans="2:10" ht="15.6" customHeight="1">
      <c r="B26" s="192"/>
      <c r="C26" s="13" t="s">
        <v>338</v>
      </c>
      <c r="D26" s="14" t="s">
        <v>339</v>
      </c>
      <c r="E26" s="15">
        <v>0.33400000000000002</v>
      </c>
      <c r="F26" s="69">
        <v>720.63599999999974</v>
      </c>
      <c r="G26" s="114">
        <v>0</v>
      </c>
      <c r="H26" s="15">
        <f t="shared" si="0"/>
        <v>0</v>
      </c>
      <c r="I26" s="65">
        <f t="shared" si="1"/>
        <v>0</v>
      </c>
      <c r="J26" s="7"/>
    </row>
    <row r="27" spans="2:10" ht="15.6" customHeight="1">
      <c r="B27" s="192"/>
      <c r="C27" s="13" t="s">
        <v>337</v>
      </c>
      <c r="D27" s="14" t="s">
        <v>384</v>
      </c>
      <c r="E27" s="15">
        <v>0.33400000000000002</v>
      </c>
      <c r="F27" s="70">
        <v>720.63599999999974</v>
      </c>
      <c r="G27" s="114">
        <v>0</v>
      </c>
      <c r="H27" s="15">
        <f t="shared" si="0"/>
        <v>0</v>
      </c>
      <c r="I27" s="65">
        <f t="shared" si="1"/>
        <v>0</v>
      </c>
      <c r="J27" s="7"/>
    </row>
    <row r="28" spans="2:10" ht="15.6" customHeight="1">
      <c r="B28" s="192"/>
      <c r="C28" s="13" t="s">
        <v>347</v>
      </c>
      <c r="D28" s="14" t="s">
        <v>349</v>
      </c>
      <c r="E28" s="15">
        <v>0.33400000000000002</v>
      </c>
      <c r="F28" s="70">
        <v>720.63599999999974</v>
      </c>
      <c r="G28" s="114">
        <v>0</v>
      </c>
      <c r="H28" s="15">
        <f t="shared" si="0"/>
        <v>0</v>
      </c>
      <c r="I28" s="65">
        <f t="shared" si="1"/>
        <v>0</v>
      </c>
      <c r="J28" s="7"/>
    </row>
    <row r="29" spans="2:10" ht="15.6" customHeight="1">
      <c r="B29" s="192"/>
      <c r="C29" s="13" t="s">
        <v>320</v>
      </c>
      <c r="D29" s="14" t="s">
        <v>321</v>
      </c>
      <c r="E29" s="15">
        <v>1.516</v>
      </c>
      <c r="F29" s="69">
        <v>3460.5100799999991</v>
      </c>
      <c r="G29" s="114">
        <v>0</v>
      </c>
      <c r="H29" s="15">
        <f t="shared" si="0"/>
        <v>0</v>
      </c>
      <c r="I29" s="65">
        <f t="shared" si="1"/>
        <v>0</v>
      </c>
      <c r="J29" s="7"/>
    </row>
    <row r="30" spans="2:10" ht="15.6" customHeight="1">
      <c r="B30" s="192"/>
      <c r="C30" s="13" t="s">
        <v>16</v>
      </c>
      <c r="D30" s="14" t="s">
        <v>17</v>
      </c>
      <c r="E30" s="15">
        <v>1</v>
      </c>
      <c r="F30" s="70">
        <v>2323.8758399999992</v>
      </c>
      <c r="G30" s="114">
        <v>0</v>
      </c>
      <c r="H30" s="15">
        <f t="shared" si="0"/>
        <v>0</v>
      </c>
      <c r="I30" s="65">
        <f t="shared" si="1"/>
        <v>0</v>
      </c>
      <c r="J30" s="7"/>
    </row>
    <row r="31" spans="2:10" ht="15.6" customHeight="1">
      <c r="B31" s="192"/>
      <c r="C31" s="13" t="s">
        <v>241</v>
      </c>
      <c r="D31" s="14" t="s">
        <v>254</v>
      </c>
      <c r="E31" s="15">
        <v>0.58599999999999997</v>
      </c>
      <c r="F31" s="70">
        <v>1359.4508799999994</v>
      </c>
      <c r="G31" s="114">
        <v>0</v>
      </c>
      <c r="H31" s="15">
        <f t="shared" si="0"/>
        <v>0</v>
      </c>
      <c r="I31" s="65">
        <f t="shared" si="1"/>
        <v>0</v>
      </c>
      <c r="J31" s="7"/>
    </row>
    <row r="32" spans="2:10" ht="15.6" customHeight="1">
      <c r="B32" s="192"/>
      <c r="C32" s="13" t="s">
        <v>242</v>
      </c>
      <c r="D32" s="14" t="s">
        <v>255</v>
      </c>
      <c r="E32" s="15">
        <v>0.58599999999999997</v>
      </c>
      <c r="F32" s="69">
        <v>1359.4508799999994</v>
      </c>
      <c r="G32" s="114">
        <v>0</v>
      </c>
      <c r="H32" s="15">
        <f t="shared" si="0"/>
        <v>0</v>
      </c>
      <c r="I32" s="65">
        <f t="shared" si="1"/>
        <v>0</v>
      </c>
      <c r="J32" s="7"/>
    </row>
    <row r="33" spans="2:10" ht="15.6" customHeight="1">
      <c r="B33" s="192"/>
      <c r="C33" s="13" t="s">
        <v>243</v>
      </c>
      <c r="D33" s="14" t="s">
        <v>256</v>
      </c>
      <c r="E33" s="15">
        <v>0.48199999999999998</v>
      </c>
      <c r="F33" s="70">
        <v>1120.7366400000001</v>
      </c>
      <c r="G33" s="114">
        <v>0</v>
      </c>
      <c r="H33" s="15">
        <f t="shared" si="0"/>
        <v>0</v>
      </c>
      <c r="I33" s="65">
        <f t="shared" si="1"/>
        <v>0</v>
      </c>
      <c r="J33" s="7"/>
    </row>
    <row r="34" spans="2:10" ht="15.6" customHeight="1">
      <c r="B34" s="196"/>
      <c r="C34" s="13" t="s">
        <v>244</v>
      </c>
      <c r="D34" s="14" t="s">
        <v>257</v>
      </c>
      <c r="E34" s="15">
        <v>0.48199999999999998</v>
      </c>
      <c r="F34" s="70">
        <v>1120.7366400000001</v>
      </c>
      <c r="G34" s="114">
        <v>0</v>
      </c>
      <c r="H34" s="15">
        <f t="shared" si="0"/>
        <v>0</v>
      </c>
      <c r="I34" s="65">
        <f t="shared" si="1"/>
        <v>0</v>
      </c>
      <c r="J34" s="7"/>
    </row>
    <row r="35" spans="2:10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288" t="s">
        <v>9</v>
      </c>
      <c r="G35" s="55" t="s">
        <v>126</v>
      </c>
      <c r="H35" s="54" t="s">
        <v>127</v>
      </c>
      <c r="I35" s="12" t="s">
        <v>128</v>
      </c>
      <c r="J35" s="7"/>
    </row>
    <row r="36" spans="2:10" ht="15.6" customHeight="1">
      <c r="B36" s="192" t="s">
        <v>383</v>
      </c>
      <c r="C36" s="13" t="s">
        <v>18</v>
      </c>
      <c r="D36" s="14" t="s">
        <v>258</v>
      </c>
      <c r="E36" s="15">
        <v>0.14599999999999999</v>
      </c>
      <c r="F36" s="286">
        <v>345.7249599999999</v>
      </c>
      <c r="G36" s="114">
        <v>0</v>
      </c>
      <c r="H36" s="15">
        <f t="shared" ref="H36:H44" si="2">SUM(E36*G36)</f>
        <v>0</v>
      </c>
      <c r="I36" s="65">
        <f t="shared" ref="I36:I44" si="3">SUM(F36*G36)</f>
        <v>0</v>
      </c>
      <c r="J36" s="7"/>
    </row>
    <row r="37" spans="2:10" ht="15.6" customHeight="1">
      <c r="B37" s="192"/>
      <c r="C37" s="13" t="s">
        <v>19</v>
      </c>
      <c r="D37" s="14" t="s">
        <v>20</v>
      </c>
      <c r="E37" s="15">
        <v>7.0999999999999994E-2</v>
      </c>
      <c r="F37" s="286">
        <v>163.34415999999996</v>
      </c>
      <c r="G37" s="114">
        <v>0</v>
      </c>
      <c r="H37" s="15">
        <f t="shared" si="2"/>
        <v>0</v>
      </c>
      <c r="I37" s="65">
        <f t="shared" si="3"/>
        <v>0</v>
      </c>
      <c r="J37" s="7"/>
    </row>
    <row r="38" spans="2:10" ht="15.6" customHeight="1">
      <c r="B38" s="192"/>
      <c r="C38" s="13" t="s">
        <v>21</v>
      </c>
      <c r="D38" s="14" t="s">
        <v>22</v>
      </c>
      <c r="E38" s="15">
        <v>9.6000000000000002E-2</v>
      </c>
      <c r="F38" s="286">
        <v>218.11728000000002</v>
      </c>
      <c r="G38" s="114">
        <v>0</v>
      </c>
      <c r="H38" s="15">
        <f t="shared" si="2"/>
        <v>0</v>
      </c>
      <c r="I38" s="65">
        <f t="shared" si="3"/>
        <v>0</v>
      </c>
      <c r="J38" s="7"/>
    </row>
    <row r="39" spans="2:10" ht="15.6" customHeight="1">
      <c r="B39" s="192"/>
      <c r="C39" s="13" t="s">
        <v>23</v>
      </c>
      <c r="D39" s="14" t="s">
        <v>24</v>
      </c>
      <c r="E39" s="15">
        <v>1.9E-2</v>
      </c>
      <c r="F39" s="286">
        <v>43.59328</v>
      </c>
      <c r="G39" s="114">
        <v>0</v>
      </c>
      <c r="H39" s="15">
        <f t="shared" si="2"/>
        <v>0</v>
      </c>
      <c r="I39" s="65">
        <f t="shared" si="3"/>
        <v>0</v>
      </c>
      <c r="J39" s="7"/>
    </row>
    <row r="40" spans="2:10" ht="15.6" customHeight="1">
      <c r="B40" s="192"/>
      <c r="C40" s="13" t="s">
        <v>25</v>
      </c>
      <c r="D40" s="14" t="s">
        <v>26</v>
      </c>
      <c r="E40" s="15">
        <v>1.9E-2</v>
      </c>
      <c r="F40" s="286">
        <v>43.59328</v>
      </c>
      <c r="G40" s="114">
        <v>0</v>
      </c>
      <c r="H40" s="15">
        <f t="shared" si="2"/>
        <v>0</v>
      </c>
      <c r="I40" s="65">
        <f t="shared" si="3"/>
        <v>0</v>
      </c>
      <c r="J40" s="7"/>
    </row>
    <row r="41" spans="2:10" ht="15.6" customHeight="1">
      <c r="B41" s="192"/>
      <c r="C41" s="13" t="s">
        <v>289</v>
      </c>
      <c r="D41" s="14" t="s">
        <v>353</v>
      </c>
      <c r="E41" s="15">
        <v>0.10199999999999999</v>
      </c>
      <c r="F41" s="286">
        <v>242.07039999999998</v>
      </c>
      <c r="G41" s="114">
        <v>0</v>
      </c>
      <c r="H41" s="15">
        <f t="shared" si="2"/>
        <v>0</v>
      </c>
      <c r="I41" s="65">
        <f t="shared" si="3"/>
        <v>0</v>
      </c>
      <c r="J41" s="7"/>
    </row>
    <row r="42" spans="2:10" ht="15.6" customHeight="1">
      <c r="B42" s="192"/>
      <c r="C42" s="13" t="s">
        <v>348</v>
      </c>
      <c r="D42" s="14" t="s">
        <v>354</v>
      </c>
      <c r="E42" s="15">
        <v>0.36</v>
      </c>
      <c r="F42" s="286">
        <v>850.98527999999988</v>
      </c>
      <c r="G42" s="114">
        <v>0</v>
      </c>
      <c r="H42" s="15">
        <f t="shared" si="2"/>
        <v>0</v>
      </c>
      <c r="I42" s="65">
        <f t="shared" si="3"/>
        <v>0</v>
      </c>
      <c r="J42" s="7"/>
    </row>
    <row r="43" spans="2:10" ht="15.6" customHeight="1">
      <c r="B43" s="192"/>
      <c r="C43" s="13" t="s">
        <v>290</v>
      </c>
      <c r="D43" s="14" t="s">
        <v>355</v>
      </c>
      <c r="E43" s="15">
        <v>0.10199999999999999</v>
      </c>
      <c r="F43" s="286">
        <v>242.07039999999998</v>
      </c>
      <c r="G43" s="114">
        <v>0</v>
      </c>
      <c r="H43" s="15">
        <f t="shared" si="2"/>
        <v>0</v>
      </c>
      <c r="I43" s="65">
        <f t="shared" si="3"/>
        <v>0</v>
      </c>
      <c r="J43" s="7"/>
    </row>
    <row r="44" spans="2:10" ht="15.6" customHeight="1">
      <c r="B44" s="196"/>
      <c r="C44" s="13" t="s">
        <v>291</v>
      </c>
      <c r="D44" s="14" t="s">
        <v>356</v>
      </c>
      <c r="E44" s="15">
        <v>0.1</v>
      </c>
      <c r="F44" s="286">
        <v>236.24495999999996</v>
      </c>
      <c r="G44" s="114">
        <v>0</v>
      </c>
      <c r="H44" s="15">
        <f t="shared" si="2"/>
        <v>0</v>
      </c>
      <c r="I44" s="65">
        <f t="shared" si="3"/>
        <v>0</v>
      </c>
      <c r="J44" s="7"/>
    </row>
    <row r="45" spans="2:10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288" t="s">
        <v>9</v>
      </c>
      <c r="G45" s="55" t="s">
        <v>126</v>
      </c>
      <c r="H45" s="54" t="s">
        <v>127</v>
      </c>
      <c r="I45" s="12" t="s">
        <v>128</v>
      </c>
      <c r="J45" s="7"/>
    </row>
    <row r="46" spans="2:10" ht="15.6" customHeight="1">
      <c r="B46" s="197" t="s">
        <v>27</v>
      </c>
      <c r="C46" s="13" t="s">
        <v>28</v>
      </c>
      <c r="D46" s="14" t="s">
        <v>283</v>
      </c>
      <c r="E46" s="15">
        <v>6.2E-2</v>
      </c>
      <c r="F46" s="286">
        <v>141.90815999999998</v>
      </c>
      <c r="G46" s="114">
        <v>0</v>
      </c>
      <c r="H46" s="15">
        <f>SUM(E46*G46)</f>
        <v>0</v>
      </c>
      <c r="I46" s="65">
        <f>SUM(F46*G46)</f>
        <v>0</v>
      </c>
      <c r="J46" s="7"/>
    </row>
    <row r="47" spans="2:10" ht="15.6" customHeight="1">
      <c r="B47" s="198"/>
      <c r="C47" s="13" t="s">
        <v>29</v>
      </c>
      <c r="D47" s="14" t="s">
        <v>284</v>
      </c>
      <c r="E47" s="15">
        <v>0.129</v>
      </c>
      <c r="F47" s="286">
        <v>296.49024000000014</v>
      </c>
      <c r="G47" s="114">
        <v>0</v>
      </c>
      <c r="H47" s="15">
        <f>SUM(E47*G47)</f>
        <v>0</v>
      </c>
      <c r="I47" s="65">
        <f>SUM(F47*G47)</f>
        <v>0</v>
      </c>
      <c r="J47" s="7"/>
    </row>
    <row r="48" spans="2:10" ht="15.6" customHeight="1">
      <c r="B48" s="198"/>
      <c r="C48" s="13" t="s">
        <v>30</v>
      </c>
      <c r="D48" s="14" t="s">
        <v>31</v>
      </c>
      <c r="E48" s="15">
        <v>0.13300000000000001</v>
      </c>
      <c r="F48" s="286">
        <v>306.74640000000005</v>
      </c>
      <c r="G48" s="114">
        <v>0</v>
      </c>
      <c r="H48" s="15">
        <f>SUM(E48*G48)</f>
        <v>0</v>
      </c>
      <c r="I48" s="65">
        <f>SUM(F48*G48)</f>
        <v>0</v>
      </c>
      <c r="J48" s="7"/>
    </row>
    <row r="49" spans="2:10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288" t="s">
        <v>9</v>
      </c>
      <c r="G49" s="55" t="s">
        <v>126</v>
      </c>
      <c r="H49" s="54" t="s">
        <v>127</v>
      </c>
      <c r="I49" s="12" t="s">
        <v>128</v>
      </c>
      <c r="J49" s="7"/>
    </row>
    <row r="50" spans="2:10" ht="15.6" customHeight="1">
      <c r="B50" s="191" t="s">
        <v>32</v>
      </c>
      <c r="C50" s="13" t="s">
        <v>33</v>
      </c>
      <c r="D50" s="14" t="s">
        <v>34</v>
      </c>
      <c r="E50" s="15">
        <v>7.1999999999999995E-2</v>
      </c>
      <c r="F50" s="286">
        <v>164.48496</v>
      </c>
      <c r="G50" s="114">
        <v>0</v>
      </c>
      <c r="H50" s="15">
        <f t="shared" ref="H50:H74" si="4">SUM(E50*G50)</f>
        <v>0</v>
      </c>
      <c r="I50" s="65">
        <f t="shared" ref="I50:I74" si="5">SUM(F50*G50)</f>
        <v>0</v>
      </c>
      <c r="J50" s="7"/>
    </row>
    <row r="51" spans="2:10" ht="15.6" customHeight="1">
      <c r="B51" s="192"/>
      <c r="C51" s="13" t="s">
        <v>35</v>
      </c>
      <c r="D51" s="14" t="s">
        <v>36</v>
      </c>
      <c r="E51" s="15">
        <v>7.1999999999999995E-2</v>
      </c>
      <c r="F51" s="286">
        <v>164.48496</v>
      </c>
      <c r="G51" s="114">
        <v>0</v>
      </c>
      <c r="H51" s="15">
        <f t="shared" si="4"/>
        <v>0</v>
      </c>
      <c r="I51" s="65">
        <f t="shared" si="5"/>
        <v>0</v>
      </c>
      <c r="J51" s="7"/>
    </row>
    <row r="52" spans="2:10" ht="15.6" customHeight="1">
      <c r="B52" s="192"/>
      <c r="C52" s="13" t="s">
        <v>37</v>
      </c>
      <c r="D52" s="14" t="s">
        <v>38</v>
      </c>
      <c r="E52" s="15">
        <v>6.9000000000000006E-2</v>
      </c>
      <c r="F52" s="286">
        <v>158.67792</v>
      </c>
      <c r="G52" s="114">
        <v>0</v>
      </c>
      <c r="H52" s="15">
        <f t="shared" si="4"/>
        <v>0</v>
      </c>
      <c r="I52" s="65">
        <f t="shared" si="5"/>
        <v>0</v>
      </c>
      <c r="J52" s="7"/>
    </row>
    <row r="53" spans="2:10" ht="15.6" customHeight="1">
      <c r="B53" s="192"/>
      <c r="C53" s="13" t="s">
        <v>39</v>
      </c>
      <c r="D53" s="14" t="s">
        <v>40</v>
      </c>
      <c r="E53" s="15">
        <v>7.3999999999999996E-2</v>
      </c>
      <c r="F53" s="286">
        <v>168.93407999999997</v>
      </c>
      <c r="G53" s="114">
        <v>0</v>
      </c>
      <c r="H53" s="15">
        <f t="shared" si="4"/>
        <v>0</v>
      </c>
      <c r="I53" s="65">
        <f t="shared" si="5"/>
        <v>0</v>
      </c>
      <c r="J53" s="7"/>
    </row>
    <row r="54" spans="2:10" ht="15.6" customHeight="1">
      <c r="B54" s="192"/>
      <c r="C54" s="13" t="s">
        <v>41</v>
      </c>
      <c r="D54" s="14" t="s">
        <v>42</v>
      </c>
      <c r="E54" s="15">
        <v>5.1999999999999998E-2</v>
      </c>
      <c r="F54" s="286">
        <v>118.40767999999998</v>
      </c>
      <c r="G54" s="114">
        <v>0</v>
      </c>
      <c r="H54" s="15">
        <f t="shared" si="4"/>
        <v>0</v>
      </c>
      <c r="I54" s="65">
        <f t="shared" si="5"/>
        <v>0</v>
      </c>
      <c r="J54" s="7"/>
    </row>
    <row r="55" spans="2:10" ht="15.6" customHeight="1">
      <c r="B55" s="192"/>
      <c r="C55" s="13" t="s">
        <v>43</v>
      </c>
      <c r="D55" s="14" t="s">
        <v>285</v>
      </c>
      <c r="E55" s="15">
        <v>0.122</v>
      </c>
      <c r="F55" s="286">
        <v>281.56783999999993</v>
      </c>
      <c r="G55" s="114">
        <v>0</v>
      </c>
      <c r="H55" s="15">
        <f t="shared" si="4"/>
        <v>0</v>
      </c>
      <c r="I55" s="65">
        <f t="shared" si="5"/>
        <v>0</v>
      </c>
      <c r="J55" s="7"/>
    </row>
    <row r="56" spans="2:10" ht="15.6" customHeight="1">
      <c r="B56" s="192"/>
      <c r="C56" s="13" t="s">
        <v>44</v>
      </c>
      <c r="D56" s="14" t="s">
        <v>45</v>
      </c>
      <c r="E56" s="15">
        <v>0.122</v>
      </c>
      <c r="F56" s="286">
        <v>281.56783999999993</v>
      </c>
      <c r="G56" s="114">
        <v>0</v>
      </c>
      <c r="H56" s="15">
        <f t="shared" si="4"/>
        <v>0</v>
      </c>
      <c r="I56" s="65">
        <f t="shared" si="5"/>
        <v>0</v>
      </c>
      <c r="J56" s="7"/>
    </row>
    <row r="57" spans="2:10" ht="15.6" customHeight="1">
      <c r="B57" s="192"/>
      <c r="C57" s="13" t="s">
        <v>46</v>
      </c>
      <c r="D57" s="14" t="s">
        <v>47</v>
      </c>
      <c r="E57" s="15">
        <v>6.2E-2</v>
      </c>
      <c r="F57" s="286">
        <v>142.83184</v>
      </c>
      <c r="G57" s="114">
        <v>0</v>
      </c>
      <c r="H57" s="15">
        <f t="shared" si="4"/>
        <v>0</v>
      </c>
      <c r="I57" s="65">
        <f t="shared" si="5"/>
        <v>0</v>
      </c>
      <c r="J57" s="7"/>
    </row>
    <row r="58" spans="2:10" ht="15.6" customHeight="1">
      <c r="B58" s="192"/>
      <c r="C58" s="13" t="s">
        <v>48</v>
      </c>
      <c r="D58" s="14" t="s">
        <v>286</v>
      </c>
      <c r="E58" s="15">
        <v>9.8000000000000004E-2</v>
      </c>
      <c r="F58" s="286">
        <v>224.6971200000001</v>
      </c>
      <c r="G58" s="114">
        <v>0</v>
      </c>
      <c r="H58" s="15">
        <f t="shared" si="4"/>
        <v>0</v>
      </c>
      <c r="I58" s="65">
        <f t="shared" si="5"/>
        <v>0</v>
      </c>
      <c r="J58" s="7"/>
    </row>
    <row r="59" spans="2:10" ht="15.6" customHeight="1">
      <c r="B59" s="192"/>
      <c r="C59" s="13" t="s">
        <v>49</v>
      </c>
      <c r="D59" s="14" t="s">
        <v>50</v>
      </c>
      <c r="E59" s="15">
        <v>0.107</v>
      </c>
      <c r="F59" s="286">
        <v>244.95919999999998</v>
      </c>
      <c r="G59" s="114">
        <v>0</v>
      </c>
      <c r="H59" s="15">
        <f t="shared" si="4"/>
        <v>0</v>
      </c>
      <c r="I59" s="65">
        <f t="shared" si="5"/>
        <v>0</v>
      </c>
      <c r="J59" s="7"/>
    </row>
    <row r="60" spans="2:10" ht="15.6" customHeight="1">
      <c r="B60" s="192"/>
      <c r="C60" s="13" t="s">
        <v>51</v>
      </c>
      <c r="D60" s="14" t="s">
        <v>52</v>
      </c>
      <c r="E60" s="15">
        <v>0.106</v>
      </c>
      <c r="F60" s="286">
        <v>240.54320000000001</v>
      </c>
      <c r="G60" s="114">
        <v>0</v>
      </c>
      <c r="H60" s="15">
        <f t="shared" si="4"/>
        <v>0</v>
      </c>
      <c r="I60" s="65">
        <f t="shared" si="5"/>
        <v>0</v>
      </c>
      <c r="J60" s="7"/>
    </row>
    <row r="61" spans="2:10" ht="15.6" customHeight="1">
      <c r="B61" s="192"/>
      <c r="C61" s="13" t="s">
        <v>53</v>
      </c>
      <c r="D61" s="14" t="s">
        <v>54</v>
      </c>
      <c r="E61" s="15">
        <v>0.13600000000000001</v>
      </c>
      <c r="F61" s="286">
        <v>310.12096000000003</v>
      </c>
      <c r="G61" s="114">
        <v>0</v>
      </c>
      <c r="H61" s="15">
        <f t="shared" si="4"/>
        <v>0</v>
      </c>
      <c r="I61" s="65">
        <f t="shared" si="5"/>
        <v>0</v>
      </c>
      <c r="J61" s="7"/>
    </row>
    <row r="62" spans="2:10" ht="15.6" customHeight="1">
      <c r="B62" s="192"/>
      <c r="C62" s="13" t="s">
        <v>55</v>
      </c>
      <c r="D62" s="14" t="s">
        <v>56</v>
      </c>
      <c r="E62" s="15">
        <v>0.13300000000000001</v>
      </c>
      <c r="F62" s="286">
        <v>304.88431999999983</v>
      </c>
      <c r="G62" s="114">
        <v>0</v>
      </c>
      <c r="H62" s="15">
        <f t="shared" si="4"/>
        <v>0</v>
      </c>
      <c r="I62" s="65">
        <f t="shared" si="5"/>
        <v>0</v>
      </c>
      <c r="J62" s="7"/>
    </row>
    <row r="63" spans="2:10" ht="15.6" customHeight="1">
      <c r="B63" s="192"/>
      <c r="C63" s="13" t="s">
        <v>57</v>
      </c>
      <c r="D63" s="14" t="s">
        <v>58</v>
      </c>
      <c r="E63" s="15">
        <v>0.06</v>
      </c>
      <c r="F63" s="286">
        <v>137.74607999999995</v>
      </c>
      <c r="G63" s="114">
        <v>0</v>
      </c>
      <c r="H63" s="15">
        <f t="shared" si="4"/>
        <v>0</v>
      </c>
      <c r="I63" s="65">
        <f t="shared" si="5"/>
        <v>0</v>
      </c>
      <c r="J63" s="7"/>
    </row>
    <row r="64" spans="2:10" ht="15.6" customHeight="1">
      <c r="B64" s="192"/>
      <c r="C64" s="13" t="s">
        <v>59</v>
      </c>
      <c r="D64" s="14" t="s">
        <v>60</v>
      </c>
      <c r="E64" s="15">
        <v>9.2999999999999999E-2</v>
      </c>
      <c r="F64" s="286">
        <v>213.45103999999998</v>
      </c>
      <c r="G64" s="114">
        <v>0</v>
      </c>
      <c r="H64" s="15">
        <f t="shared" si="4"/>
        <v>0</v>
      </c>
      <c r="I64" s="65">
        <f t="shared" si="5"/>
        <v>0</v>
      </c>
      <c r="J64" s="7"/>
    </row>
    <row r="65" spans="2:10" ht="15.6" customHeight="1">
      <c r="B65" s="192"/>
      <c r="C65" s="13" t="s">
        <v>61</v>
      </c>
      <c r="D65" s="14" t="s">
        <v>123</v>
      </c>
      <c r="E65" s="15">
        <v>0.12</v>
      </c>
      <c r="F65" s="286">
        <v>275.4590399999999</v>
      </c>
      <c r="G65" s="114">
        <v>0</v>
      </c>
      <c r="H65" s="15">
        <f t="shared" si="4"/>
        <v>0</v>
      </c>
      <c r="I65" s="65">
        <f t="shared" si="5"/>
        <v>0</v>
      </c>
      <c r="J65" s="7"/>
    </row>
    <row r="66" spans="2:10" ht="15.6" customHeight="1">
      <c r="B66" s="192"/>
      <c r="C66" s="13" t="s">
        <v>62</v>
      </c>
      <c r="D66" s="14" t="s">
        <v>124</v>
      </c>
      <c r="E66" s="15">
        <v>0.127</v>
      </c>
      <c r="F66" s="286">
        <v>291.60687999999993</v>
      </c>
      <c r="G66" s="114">
        <v>0</v>
      </c>
      <c r="H66" s="15">
        <f t="shared" si="4"/>
        <v>0</v>
      </c>
      <c r="I66" s="65">
        <f t="shared" si="5"/>
        <v>0</v>
      </c>
      <c r="J66" s="7"/>
    </row>
    <row r="67" spans="2:10" ht="15.6" customHeight="1">
      <c r="B67" s="192"/>
      <c r="C67" s="13" t="s">
        <v>63</v>
      </c>
      <c r="D67" s="14" t="s">
        <v>125</v>
      </c>
      <c r="E67" s="15">
        <v>0.12</v>
      </c>
      <c r="F67" s="286">
        <v>275.44063999999992</v>
      </c>
      <c r="G67" s="114">
        <v>0</v>
      </c>
      <c r="H67" s="15">
        <f t="shared" si="4"/>
        <v>0</v>
      </c>
      <c r="I67" s="65">
        <f t="shared" si="5"/>
        <v>0</v>
      </c>
      <c r="J67" s="7"/>
    </row>
    <row r="68" spans="2:10" ht="15.6" customHeight="1">
      <c r="B68" s="192"/>
      <c r="C68" s="122" t="s">
        <v>64</v>
      </c>
      <c r="D68" s="121" t="s">
        <v>65</v>
      </c>
      <c r="E68" s="120">
        <v>0.08</v>
      </c>
      <c r="F68" s="286">
        <v>183.63936000000004</v>
      </c>
      <c r="G68" s="114">
        <v>0</v>
      </c>
      <c r="H68" s="15">
        <f t="shared" si="4"/>
        <v>0</v>
      </c>
      <c r="I68" s="65">
        <f t="shared" si="5"/>
        <v>0</v>
      </c>
      <c r="J68" s="7"/>
    </row>
    <row r="69" spans="2:10" ht="15.6" customHeight="1">
      <c r="B69" s="192"/>
      <c r="C69" s="13" t="s">
        <v>66</v>
      </c>
      <c r="D69" s="14" t="s">
        <v>67</v>
      </c>
      <c r="E69" s="15">
        <v>0.30299999999999999</v>
      </c>
      <c r="F69" s="286">
        <v>695.81071999999972</v>
      </c>
      <c r="G69" s="114">
        <v>0</v>
      </c>
      <c r="H69" s="15">
        <f t="shared" si="4"/>
        <v>0</v>
      </c>
      <c r="I69" s="65">
        <f t="shared" si="5"/>
        <v>0</v>
      </c>
      <c r="J69" s="7"/>
    </row>
    <row r="70" spans="2:10" ht="15.6" customHeight="1">
      <c r="B70" s="192"/>
      <c r="C70" s="13" t="s">
        <v>245</v>
      </c>
      <c r="D70" s="14" t="s">
        <v>259</v>
      </c>
      <c r="E70" s="15">
        <v>0.25</v>
      </c>
      <c r="F70" s="286">
        <v>573.88127999999995</v>
      </c>
      <c r="G70" s="114">
        <v>0</v>
      </c>
      <c r="H70" s="15">
        <f t="shared" si="4"/>
        <v>0</v>
      </c>
      <c r="I70" s="65">
        <f t="shared" si="5"/>
        <v>0</v>
      </c>
      <c r="J70" s="7"/>
    </row>
    <row r="71" spans="2:10" ht="15.6" customHeight="1">
      <c r="B71" s="192"/>
      <c r="C71" s="13" t="s">
        <v>322</v>
      </c>
      <c r="D71" s="14" t="s">
        <v>323</v>
      </c>
      <c r="E71" s="15">
        <v>0.14699999999999999</v>
      </c>
      <c r="F71" s="286">
        <v>337.503122962963</v>
      </c>
      <c r="G71" s="114">
        <v>0</v>
      </c>
      <c r="H71" s="15">
        <f t="shared" si="4"/>
        <v>0</v>
      </c>
      <c r="I71" s="65">
        <f t="shared" si="5"/>
        <v>0</v>
      </c>
      <c r="J71" s="7"/>
    </row>
    <row r="72" spans="2:10" ht="15.6" customHeight="1">
      <c r="B72" s="192"/>
      <c r="C72" s="13" t="s">
        <v>340</v>
      </c>
      <c r="D72" s="14" t="s">
        <v>341</v>
      </c>
      <c r="E72" s="15">
        <v>0.154</v>
      </c>
      <c r="F72" s="286">
        <v>353.46742857142851</v>
      </c>
      <c r="G72" s="114">
        <v>0</v>
      </c>
      <c r="H72" s="15">
        <f t="shared" si="4"/>
        <v>0</v>
      </c>
      <c r="I72" s="65">
        <f t="shared" si="5"/>
        <v>0</v>
      </c>
      <c r="J72" s="7"/>
    </row>
    <row r="73" spans="2:10" ht="15.6" customHeight="1">
      <c r="B73" s="192"/>
      <c r="C73" s="13" t="s">
        <v>351</v>
      </c>
      <c r="D73" s="14" t="s">
        <v>350</v>
      </c>
      <c r="E73" s="15">
        <v>0.33400000000000002</v>
      </c>
      <c r="F73" s="286">
        <v>766.66911999999979</v>
      </c>
      <c r="G73" s="114">
        <v>0</v>
      </c>
      <c r="H73" s="15">
        <f t="shared" ref="H73" si="6">SUM(E73*G73)</f>
        <v>0</v>
      </c>
      <c r="I73" s="65">
        <f t="shared" ref="I73" si="7">SUM(F73*G73)</f>
        <v>0</v>
      </c>
      <c r="J73" s="7"/>
    </row>
    <row r="74" spans="2:10" ht="15.6" customHeight="1">
      <c r="B74" s="196"/>
      <c r="C74" s="13" t="s">
        <v>380</v>
      </c>
      <c r="D74" s="14" t="s">
        <v>373</v>
      </c>
      <c r="E74" s="15">
        <v>0.14000000000000001</v>
      </c>
      <c r="F74" s="286">
        <v>321.36919545806455</v>
      </c>
      <c r="G74" s="114">
        <v>0</v>
      </c>
      <c r="H74" s="15">
        <f t="shared" si="4"/>
        <v>0</v>
      </c>
      <c r="I74" s="65">
        <f t="shared" si="5"/>
        <v>0</v>
      </c>
      <c r="J74" s="7"/>
    </row>
    <row r="75" spans="2:10" ht="15.6" customHeight="1" thickBot="1">
      <c r="B75" s="10" t="s">
        <v>6</v>
      </c>
      <c r="C75" s="10" t="s">
        <v>7</v>
      </c>
      <c r="D75" s="20" t="s">
        <v>8</v>
      </c>
      <c r="E75" s="53" t="s">
        <v>0</v>
      </c>
      <c r="F75" s="288" t="s">
        <v>9</v>
      </c>
      <c r="G75" s="55" t="s">
        <v>126</v>
      </c>
      <c r="H75" s="54" t="s">
        <v>127</v>
      </c>
      <c r="I75" s="12" t="s">
        <v>128</v>
      </c>
      <c r="J75" s="7"/>
    </row>
    <row r="76" spans="2:10" ht="15.6" customHeight="1">
      <c r="B76" s="191" t="s">
        <v>342</v>
      </c>
      <c r="C76" s="13" t="s">
        <v>68</v>
      </c>
      <c r="D76" s="14" t="s">
        <v>69</v>
      </c>
      <c r="E76" s="15">
        <v>0.122</v>
      </c>
      <c r="F76" s="289">
        <v>281.56783999999993</v>
      </c>
      <c r="G76" s="114">
        <v>0</v>
      </c>
      <c r="H76" s="15">
        <f t="shared" ref="H76:H82" si="8">SUM(E76*G76)</f>
        <v>0</v>
      </c>
      <c r="I76" s="65">
        <f t="shared" ref="I76:I82" si="9">SUM(F76*G76)</f>
        <v>0</v>
      </c>
      <c r="J76" s="7"/>
    </row>
    <row r="77" spans="2:10" ht="15.6" customHeight="1">
      <c r="B77" s="192"/>
      <c r="C77" s="13" t="s">
        <v>70</v>
      </c>
      <c r="D77" s="14" t="s">
        <v>71</v>
      </c>
      <c r="E77" s="15">
        <v>0.16700000000000001</v>
      </c>
      <c r="F77" s="286">
        <v>383.12479999999988</v>
      </c>
      <c r="G77" s="114">
        <v>0</v>
      </c>
      <c r="H77" s="15">
        <f t="shared" si="8"/>
        <v>0</v>
      </c>
      <c r="I77" s="65">
        <f t="shared" si="9"/>
        <v>0</v>
      </c>
      <c r="J77" s="7"/>
    </row>
    <row r="78" spans="2:10" ht="15.6" customHeight="1">
      <c r="B78" s="192"/>
      <c r="C78" s="117">
        <v>463</v>
      </c>
      <c r="D78" s="116" t="s">
        <v>72</v>
      </c>
      <c r="E78" s="115">
        <v>0.114</v>
      </c>
      <c r="F78" s="286">
        <v>261.64431999999994</v>
      </c>
      <c r="G78" s="114">
        <v>0</v>
      </c>
      <c r="H78" s="15">
        <f t="shared" si="8"/>
        <v>0</v>
      </c>
      <c r="I78" s="65">
        <f t="shared" si="9"/>
        <v>0</v>
      </c>
      <c r="J78" s="7"/>
    </row>
    <row r="79" spans="2:10" ht="15.6" customHeight="1">
      <c r="B79" s="192"/>
      <c r="C79" s="117">
        <v>464</v>
      </c>
      <c r="D79" s="116" t="s">
        <v>73</v>
      </c>
      <c r="E79" s="115">
        <v>0.115</v>
      </c>
      <c r="F79" s="286">
        <v>263.82655999999992</v>
      </c>
      <c r="G79" s="114">
        <v>0</v>
      </c>
      <c r="H79" s="15">
        <f t="shared" si="8"/>
        <v>0</v>
      </c>
      <c r="I79" s="65">
        <f t="shared" si="9"/>
        <v>0</v>
      </c>
      <c r="J79" s="7"/>
    </row>
    <row r="80" spans="2:10" ht="15.6" customHeight="1">
      <c r="B80" s="192"/>
      <c r="C80" s="117">
        <v>470</v>
      </c>
      <c r="D80" s="116" t="s">
        <v>74</v>
      </c>
      <c r="E80" s="115">
        <v>0.122</v>
      </c>
      <c r="F80" s="286">
        <v>279.97439999999995</v>
      </c>
      <c r="G80" s="114">
        <v>0</v>
      </c>
      <c r="H80" s="15">
        <f t="shared" si="8"/>
        <v>0</v>
      </c>
      <c r="I80" s="65">
        <f t="shared" si="9"/>
        <v>0</v>
      </c>
      <c r="J80" s="7"/>
    </row>
    <row r="81" spans="2:10" ht="15.6" customHeight="1">
      <c r="B81" s="192"/>
      <c r="C81" s="117">
        <v>471</v>
      </c>
      <c r="D81" s="116" t="s">
        <v>75</v>
      </c>
      <c r="E81" s="115">
        <v>0.122</v>
      </c>
      <c r="F81" s="286">
        <v>279.97439999999995</v>
      </c>
      <c r="G81" s="114">
        <v>0</v>
      </c>
      <c r="H81" s="15">
        <f t="shared" si="8"/>
        <v>0</v>
      </c>
      <c r="I81" s="65">
        <f t="shared" si="9"/>
        <v>0</v>
      </c>
      <c r="J81" s="7"/>
    </row>
    <row r="82" spans="2:10" ht="15.6" customHeight="1">
      <c r="B82" s="196"/>
      <c r="C82" s="117">
        <v>520</v>
      </c>
      <c r="D82" s="14" t="s">
        <v>260</v>
      </c>
      <c r="E82" s="115">
        <v>2.1000000000000001E-2</v>
      </c>
      <c r="F82" s="286">
        <v>48.108639999999994</v>
      </c>
      <c r="G82" s="114">
        <v>0</v>
      </c>
      <c r="H82" s="15">
        <f t="shared" si="8"/>
        <v>0</v>
      </c>
      <c r="I82" s="65">
        <f t="shared" si="9"/>
        <v>0</v>
      </c>
      <c r="J82" s="7"/>
    </row>
    <row r="83" spans="2:10" ht="15.6" customHeight="1" thickBot="1">
      <c r="B83" s="10" t="s">
        <v>6</v>
      </c>
      <c r="C83" s="10" t="s">
        <v>7</v>
      </c>
      <c r="D83" s="20" t="s">
        <v>8</v>
      </c>
      <c r="E83" s="53" t="s">
        <v>0</v>
      </c>
      <c r="F83" s="288" t="s">
        <v>9</v>
      </c>
      <c r="G83" s="55" t="s">
        <v>126</v>
      </c>
      <c r="H83" s="54" t="s">
        <v>127</v>
      </c>
      <c r="I83" s="12" t="s">
        <v>128</v>
      </c>
      <c r="J83" s="7"/>
    </row>
    <row r="84" spans="2:10" ht="15.6" customHeight="1">
      <c r="B84" s="191" t="s">
        <v>76</v>
      </c>
      <c r="C84" s="13" t="s">
        <v>77</v>
      </c>
      <c r="D84" s="14" t="s">
        <v>78</v>
      </c>
      <c r="E84" s="15">
        <v>7.9000000000000001E-2</v>
      </c>
      <c r="F84" s="289">
        <v>182.17839999999993</v>
      </c>
      <c r="G84" s="114">
        <v>0</v>
      </c>
      <c r="H84" s="15">
        <f t="shared" ref="H84:H95" si="10">SUM(E84*G84)</f>
        <v>0</v>
      </c>
      <c r="I84" s="65">
        <f t="shared" ref="I84:I95" si="11">SUM(F84*G84)</f>
        <v>0</v>
      </c>
      <c r="J84" s="7"/>
    </row>
    <row r="85" spans="2:10" ht="15.6" customHeight="1">
      <c r="B85" s="192"/>
      <c r="C85" s="13" t="s">
        <v>79</v>
      </c>
      <c r="D85" s="14" t="s">
        <v>80</v>
      </c>
      <c r="E85" s="15">
        <v>0.08</v>
      </c>
      <c r="F85" s="286">
        <v>183.85648</v>
      </c>
      <c r="G85" s="114">
        <v>0</v>
      </c>
      <c r="H85" s="15">
        <f t="shared" si="10"/>
        <v>0</v>
      </c>
      <c r="I85" s="65">
        <f t="shared" si="11"/>
        <v>0</v>
      </c>
      <c r="J85" s="7"/>
    </row>
    <row r="86" spans="2:10" ht="15.6" customHeight="1">
      <c r="B86" s="192"/>
      <c r="C86" s="13" t="s">
        <v>81</v>
      </c>
      <c r="D86" s="14" t="s">
        <v>82</v>
      </c>
      <c r="E86" s="15">
        <v>0.06</v>
      </c>
      <c r="F86" s="286">
        <v>138.16560000000001</v>
      </c>
      <c r="G86" s="114">
        <v>0</v>
      </c>
      <c r="H86" s="15">
        <f t="shared" si="10"/>
        <v>0</v>
      </c>
      <c r="I86" s="65">
        <f t="shared" si="11"/>
        <v>0</v>
      </c>
      <c r="J86" s="7"/>
    </row>
    <row r="87" spans="2:10" ht="15.6" customHeight="1">
      <c r="B87" s="192"/>
      <c r="C87" s="13" t="s">
        <v>83</v>
      </c>
      <c r="D87" s="14" t="s">
        <v>84</v>
      </c>
      <c r="E87" s="15">
        <v>0.06</v>
      </c>
      <c r="F87" s="286">
        <v>138.16560000000001</v>
      </c>
      <c r="G87" s="114">
        <v>0</v>
      </c>
      <c r="H87" s="15">
        <f t="shared" si="10"/>
        <v>0</v>
      </c>
      <c r="I87" s="65">
        <f t="shared" si="11"/>
        <v>0</v>
      </c>
      <c r="J87" s="7"/>
    </row>
    <row r="88" spans="2:10" ht="15.6" customHeight="1">
      <c r="B88" s="192"/>
      <c r="C88" s="13" t="s">
        <v>85</v>
      </c>
      <c r="D88" s="14" t="s">
        <v>86</v>
      </c>
      <c r="E88" s="15">
        <v>0.06</v>
      </c>
      <c r="F88" s="286">
        <v>138.16560000000001</v>
      </c>
      <c r="G88" s="114">
        <v>0</v>
      </c>
      <c r="H88" s="15">
        <f t="shared" si="10"/>
        <v>0</v>
      </c>
      <c r="I88" s="65">
        <f t="shared" si="11"/>
        <v>0</v>
      </c>
      <c r="J88" s="7"/>
    </row>
    <row r="89" spans="2:10" ht="15.6" customHeight="1">
      <c r="B89" s="192"/>
      <c r="C89" s="13" t="s">
        <v>87</v>
      </c>
      <c r="D89" s="14" t="s">
        <v>88</v>
      </c>
      <c r="E89" s="15">
        <v>0.06</v>
      </c>
      <c r="F89" s="286">
        <v>138.16560000000001</v>
      </c>
      <c r="G89" s="114">
        <v>0</v>
      </c>
      <c r="H89" s="15">
        <f t="shared" si="10"/>
        <v>0</v>
      </c>
      <c r="I89" s="65">
        <f t="shared" si="11"/>
        <v>0</v>
      </c>
      <c r="J89" s="7"/>
    </row>
    <row r="90" spans="2:10" ht="15.6" customHeight="1">
      <c r="B90" s="192"/>
      <c r="C90" s="13" t="s">
        <v>89</v>
      </c>
      <c r="D90" s="14" t="s">
        <v>90</v>
      </c>
      <c r="E90" s="15">
        <v>0.129</v>
      </c>
      <c r="F90" s="286">
        <v>296.30623999999989</v>
      </c>
      <c r="G90" s="114">
        <v>0</v>
      </c>
      <c r="H90" s="15">
        <f t="shared" si="10"/>
        <v>0</v>
      </c>
      <c r="I90" s="65">
        <f t="shared" si="11"/>
        <v>0</v>
      </c>
      <c r="J90" s="7"/>
    </row>
    <row r="91" spans="2:10" ht="15.6" customHeight="1">
      <c r="B91" s="192"/>
      <c r="C91" s="13" t="s">
        <v>91</v>
      </c>
      <c r="D91" s="14" t="s">
        <v>92</v>
      </c>
      <c r="E91" s="15">
        <v>0.13300000000000001</v>
      </c>
      <c r="F91" s="286">
        <v>306.74640000000005</v>
      </c>
      <c r="G91" s="114">
        <v>0</v>
      </c>
      <c r="H91" s="15">
        <f t="shared" si="10"/>
        <v>0</v>
      </c>
      <c r="I91" s="65">
        <f t="shared" si="11"/>
        <v>0</v>
      </c>
      <c r="J91" s="7"/>
    </row>
    <row r="92" spans="2:10" ht="15.6" customHeight="1">
      <c r="B92" s="192"/>
      <c r="C92" s="13" t="s">
        <v>93</v>
      </c>
      <c r="D92" s="14" t="s">
        <v>94</v>
      </c>
      <c r="E92" s="15">
        <v>0.09</v>
      </c>
      <c r="F92" s="286">
        <v>204.18479999999997</v>
      </c>
      <c r="G92" s="114">
        <v>0</v>
      </c>
      <c r="H92" s="15">
        <f t="shared" si="10"/>
        <v>0</v>
      </c>
      <c r="I92" s="65">
        <f t="shared" si="11"/>
        <v>0</v>
      </c>
      <c r="J92" s="7"/>
    </row>
    <row r="93" spans="2:10" ht="15.6" customHeight="1">
      <c r="B93" s="192"/>
      <c r="C93" s="13" t="s">
        <v>95</v>
      </c>
      <c r="D93" s="14" t="s">
        <v>96</v>
      </c>
      <c r="E93" s="15">
        <v>0.08</v>
      </c>
      <c r="F93" s="286">
        <v>181.64111999999994</v>
      </c>
      <c r="G93" s="114">
        <v>0</v>
      </c>
      <c r="H93" s="15">
        <f t="shared" si="10"/>
        <v>0</v>
      </c>
      <c r="I93" s="65">
        <f t="shared" si="11"/>
        <v>0</v>
      </c>
      <c r="J93" s="7"/>
    </row>
    <row r="94" spans="2:10" ht="15.6" customHeight="1">
      <c r="B94" s="192"/>
      <c r="C94" s="13" t="s">
        <v>97</v>
      </c>
      <c r="D94" s="14" t="s">
        <v>98</v>
      </c>
      <c r="E94" s="15">
        <v>6.4000000000000001E-2</v>
      </c>
      <c r="F94" s="286">
        <v>146.00399999999999</v>
      </c>
      <c r="G94" s="114">
        <v>0</v>
      </c>
      <c r="H94" s="15">
        <f t="shared" si="10"/>
        <v>0</v>
      </c>
      <c r="I94" s="65">
        <f t="shared" si="11"/>
        <v>0</v>
      </c>
      <c r="J94" s="7"/>
    </row>
    <row r="95" spans="2:10" ht="15.6" customHeight="1">
      <c r="B95" s="196"/>
      <c r="C95" s="13" t="s">
        <v>343</v>
      </c>
      <c r="D95" s="14" t="s">
        <v>357</v>
      </c>
      <c r="E95" s="15">
        <v>8.3000000000000004E-2</v>
      </c>
      <c r="F95" s="286">
        <v>190.64443428571425</v>
      </c>
      <c r="G95" s="114">
        <v>0</v>
      </c>
      <c r="H95" s="15">
        <f t="shared" si="10"/>
        <v>0</v>
      </c>
      <c r="I95" s="65">
        <f t="shared" si="11"/>
        <v>0</v>
      </c>
      <c r="J95" s="7"/>
    </row>
    <row r="96" spans="2:10" ht="15.6" customHeight="1" thickBot="1">
      <c r="B96" s="10" t="s">
        <v>6</v>
      </c>
      <c r="C96" s="10" t="s">
        <v>7</v>
      </c>
      <c r="D96" s="20" t="s">
        <v>8</v>
      </c>
      <c r="E96" s="11" t="s">
        <v>0</v>
      </c>
      <c r="F96" s="288" t="s">
        <v>9</v>
      </c>
      <c r="G96" s="55" t="s">
        <v>126</v>
      </c>
      <c r="H96" s="54" t="s">
        <v>127</v>
      </c>
      <c r="I96" s="12" t="s">
        <v>128</v>
      </c>
      <c r="J96" s="7"/>
    </row>
    <row r="97" spans="2:10" ht="15.6" customHeight="1">
      <c r="B97" s="191" t="s">
        <v>327</v>
      </c>
      <c r="C97" s="119" t="s">
        <v>265</v>
      </c>
      <c r="D97" s="118" t="s">
        <v>296</v>
      </c>
      <c r="E97" s="15">
        <v>0.14499999999999999</v>
      </c>
      <c r="F97" s="289">
        <v>332.83391999999969</v>
      </c>
      <c r="G97" s="114">
        <v>0</v>
      </c>
      <c r="H97" s="15">
        <f t="shared" ref="H97:H102" si="12">SUM(E97*G97)</f>
        <v>0</v>
      </c>
      <c r="I97" s="65">
        <f t="shared" ref="I97:I102" si="13">SUM(F97*G97)</f>
        <v>0</v>
      </c>
      <c r="J97" s="7"/>
    </row>
    <row r="98" spans="2:10" ht="15.6" customHeight="1">
      <c r="B98" s="192"/>
      <c r="C98" s="119" t="s">
        <v>267</v>
      </c>
      <c r="D98" s="118" t="s">
        <v>314</v>
      </c>
      <c r="E98" s="15">
        <v>7.2999999999999995E-2</v>
      </c>
      <c r="F98" s="286">
        <v>167.52463999999983</v>
      </c>
      <c r="G98" s="114">
        <v>0</v>
      </c>
      <c r="H98" s="15">
        <f t="shared" si="12"/>
        <v>0</v>
      </c>
      <c r="I98" s="65">
        <f t="shared" si="13"/>
        <v>0</v>
      </c>
      <c r="J98" s="7"/>
    </row>
    <row r="99" spans="2:10" ht="15.6" customHeight="1">
      <c r="B99" s="192"/>
      <c r="C99" s="119" t="s">
        <v>268</v>
      </c>
      <c r="D99" s="118" t="s">
        <v>299</v>
      </c>
      <c r="E99" s="15">
        <v>8.6999999999999994E-2</v>
      </c>
      <c r="F99" s="286">
        <v>199.63631999999976</v>
      </c>
      <c r="G99" s="114">
        <v>0</v>
      </c>
      <c r="H99" s="15">
        <f t="shared" si="12"/>
        <v>0</v>
      </c>
      <c r="I99" s="65">
        <f t="shared" si="13"/>
        <v>0</v>
      </c>
      <c r="J99" s="7"/>
    </row>
    <row r="100" spans="2:10" ht="15.6" customHeight="1">
      <c r="B100" s="192"/>
      <c r="C100" s="119" t="s">
        <v>269</v>
      </c>
      <c r="D100" s="118" t="s">
        <v>302</v>
      </c>
      <c r="E100" s="15">
        <v>7.2999999999999995E-2</v>
      </c>
      <c r="F100" s="286">
        <v>167.52463999999983</v>
      </c>
      <c r="G100" s="114">
        <v>0</v>
      </c>
      <c r="H100" s="15">
        <f t="shared" si="12"/>
        <v>0</v>
      </c>
      <c r="I100" s="65">
        <f t="shared" si="13"/>
        <v>0</v>
      </c>
      <c r="J100" s="7"/>
    </row>
    <row r="101" spans="2:10" ht="15.6" customHeight="1">
      <c r="B101" s="192"/>
      <c r="C101" s="13" t="s">
        <v>324</v>
      </c>
      <c r="D101" s="14" t="s">
        <v>99</v>
      </c>
      <c r="E101" s="15">
        <v>6.4000000000000001E-2</v>
      </c>
      <c r="F101" s="286">
        <v>146.88888888888891</v>
      </c>
      <c r="G101" s="114">
        <v>0</v>
      </c>
      <c r="H101" s="15">
        <f t="shared" si="12"/>
        <v>0</v>
      </c>
      <c r="I101" s="65">
        <f t="shared" si="13"/>
        <v>0</v>
      </c>
      <c r="J101" s="7"/>
    </row>
    <row r="102" spans="2:10" ht="15.6" customHeight="1">
      <c r="B102" s="196"/>
      <c r="C102" s="13" t="s">
        <v>325</v>
      </c>
      <c r="D102" s="14" t="s">
        <v>326</v>
      </c>
      <c r="E102" s="15">
        <v>0.21</v>
      </c>
      <c r="F102" s="286">
        <v>482.05800296296303</v>
      </c>
      <c r="G102" s="114">
        <v>0</v>
      </c>
      <c r="H102" s="15">
        <f t="shared" si="12"/>
        <v>0</v>
      </c>
      <c r="I102" s="65">
        <f t="shared" si="13"/>
        <v>0</v>
      </c>
      <c r="J102" s="7"/>
    </row>
    <row r="103" spans="2:10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288" t="s">
        <v>9</v>
      </c>
      <c r="G103" s="55" t="s">
        <v>126</v>
      </c>
      <c r="H103" s="54" t="s">
        <v>127</v>
      </c>
      <c r="I103" s="12" t="s">
        <v>128</v>
      </c>
      <c r="J103" s="7"/>
    </row>
    <row r="104" spans="2:10" ht="15.6" customHeight="1">
      <c r="B104" s="191" t="s">
        <v>288</v>
      </c>
      <c r="C104" s="119" t="s">
        <v>261</v>
      </c>
      <c r="D104" s="118" t="s">
        <v>292</v>
      </c>
      <c r="E104" s="15">
        <v>0.64600000000000002</v>
      </c>
      <c r="F104" s="285">
        <v>1481.8550399999988</v>
      </c>
      <c r="G104" s="114">
        <v>0</v>
      </c>
      <c r="H104" s="15">
        <f>SUM(E104*G104)</f>
        <v>0</v>
      </c>
      <c r="I104" s="65">
        <f>SUM(F104*G104)</f>
        <v>0</v>
      </c>
      <c r="J104" s="7"/>
    </row>
    <row r="105" spans="2:10" ht="15.6" customHeight="1">
      <c r="B105" s="192"/>
      <c r="C105" s="119" t="s">
        <v>262</v>
      </c>
      <c r="D105" s="118" t="s">
        <v>293</v>
      </c>
      <c r="E105" s="15">
        <v>0.107</v>
      </c>
      <c r="F105" s="286">
        <v>245.94911999999982</v>
      </c>
      <c r="G105" s="114">
        <v>0</v>
      </c>
      <c r="H105" s="15">
        <f>SUM(E105*G105)</f>
        <v>0</v>
      </c>
      <c r="I105" s="65">
        <f>SUM(F105*G105)</f>
        <v>0</v>
      </c>
      <c r="J105" s="7"/>
    </row>
    <row r="106" spans="2:10" ht="15.6" customHeight="1">
      <c r="B106" s="192"/>
      <c r="C106" s="119" t="s">
        <v>263</v>
      </c>
      <c r="D106" s="118" t="s">
        <v>294</v>
      </c>
      <c r="E106" s="15">
        <v>0.17899999999999999</v>
      </c>
      <c r="F106" s="286">
        <v>409.9151999999998</v>
      </c>
      <c r="G106" s="114">
        <v>0</v>
      </c>
      <c r="H106" s="15">
        <f>SUM(E106*G106)</f>
        <v>0</v>
      </c>
      <c r="I106" s="65">
        <f>SUM(F106*G106)</f>
        <v>0</v>
      </c>
      <c r="J106" s="7"/>
    </row>
    <row r="107" spans="2:10" ht="15.6" customHeight="1">
      <c r="B107" s="192"/>
      <c r="C107" s="119" t="s">
        <v>264</v>
      </c>
      <c r="D107" s="118" t="s">
        <v>295</v>
      </c>
      <c r="E107" s="15">
        <v>0.17899999999999999</v>
      </c>
      <c r="F107" s="286">
        <v>409.9151999999998</v>
      </c>
      <c r="G107" s="114">
        <v>0</v>
      </c>
      <c r="H107" s="15">
        <f>SUM(E107*G107)</f>
        <v>0</v>
      </c>
      <c r="I107" s="65">
        <f>SUM(F107*G107)</f>
        <v>0</v>
      </c>
      <c r="J107" s="7"/>
    </row>
    <row r="108" spans="2:10" ht="15.6" customHeight="1">
      <c r="B108" s="192"/>
      <c r="C108" s="119" t="s">
        <v>266</v>
      </c>
      <c r="D108" s="118" t="s">
        <v>313</v>
      </c>
      <c r="E108" s="15">
        <v>0.2</v>
      </c>
      <c r="F108" s="286">
        <v>459.09839999999969</v>
      </c>
      <c r="G108" s="114">
        <v>0</v>
      </c>
      <c r="H108" s="15">
        <f>SUM(E108*G108)</f>
        <v>0</v>
      </c>
      <c r="I108" s="65">
        <f>SUM(F108*G108)</f>
        <v>0</v>
      </c>
      <c r="J108" s="7"/>
    </row>
    <row r="109" spans="2:10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288" t="s">
        <v>9</v>
      </c>
      <c r="G109" s="55" t="s">
        <v>126</v>
      </c>
      <c r="H109" s="54" t="s">
        <v>127</v>
      </c>
      <c r="I109" s="12" t="s">
        <v>128</v>
      </c>
      <c r="J109" s="7"/>
    </row>
    <row r="110" spans="2:10" ht="15.6" customHeight="1">
      <c r="B110" s="192" t="s">
        <v>100</v>
      </c>
      <c r="C110" s="13" t="s">
        <v>101</v>
      </c>
      <c r="D110" s="14" t="s">
        <v>102</v>
      </c>
      <c r="E110" s="15">
        <v>1.4E-2</v>
      </c>
      <c r="F110" s="286">
        <v>32.262559999999986</v>
      </c>
      <c r="G110" s="114">
        <v>0</v>
      </c>
      <c r="H110" s="15">
        <f t="shared" ref="H110:H124" si="14">SUM(E110*G110)</f>
        <v>0</v>
      </c>
      <c r="I110" s="65">
        <f t="shared" ref="I110:I124" si="15">SUM(F110*G110)</f>
        <v>0</v>
      </c>
      <c r="J110" s="7"/>
    </row>
    <row r="111" spans="2:10" ht="15.6" customHeight="1">
      <c r="B111" s="192"/>
      <c r="C111" s="13" t="s">
        <v>103</v>
      </c>
      <c r="D111" s="14" t="s">
        <v>104</v>
      </c>
      <c r="E111" s="15">
        <v>3.1E-2</v>
      </c>
      <c r="F111" s="286">
        <v>71.22272000000001</v>
      </c>
      <c r="G111" s="114">
        <v>0</v>
      </c>
      <c r="H111" s="15">
        <f t="shared" si="14"/>
        <v>0</v>
      </c>
      <c r="I111" s="65">
        <f t="shared" si="15"/>
        <v>0</v>
      </c>
      <c r="J111" s="7"/>
    </row>
    <row r="112" spans="2:10" ht="15.6" customHeight="1">
      <c r="B112" s="192"/>
      <c r="C112" s="13" t="s">
        <v>105</v>
      </c>
      <c r="D112" s="14" t="s">
        <v>106</v>
      </c>
      <c r="E112" s="15">
        <v>0.08</v>
      </c>
      <c r="F112" s="286">
        <v>183.85648</v>
      </c>
      <c r="G112" s="114">
        <v>0</v>
      </c>
      <c r="H112" s="15">
        <f t="shared" si="14"/>
        <v>0</v>
      </c>
      <c r="I112" s="65">
        <f t="shared" si="15"/>
        <v>0</v>
      </c>
      <c r="J112" s="7"/>
    </row>
    <row r="113" spans="2:10" ht="15.6" customHeight="1">
      <c r="B113" s="192"/>
      <c r="C113" s="13" t="s">
        <v>107</v>
      </c>
      <c r="D113" s="14" t="s">
        <v>108</v>
      </c>
      <c r="E113" s="15">
        <v>2.9000000000000001E-2</v>
      </c>
      <c r="F113" s="286">
        <v>66.556480000000022</v>
      </c>
      <c r="G113" s="114">
        <v>0</v>
      </c>
      <c r="H113" s="15">
        <f t="shared" si="14"/>
        <v>0</v>
      </c>
      <c r="I113" s="65">
        <f t="shared" si="15"/>
        <v>0</v>
      </c>
      <c r="J113" s="7"/>
    </row>
    <row r="114" spans="2:10" ht="15.6" customHeight="1">
      <c r="B114" s="192"/>
      <c r="C114" s="13" t="s">
        <v>109</v>
      </c>
      <c r="D114" s="14" t="s">
        <v>110</v>
      </c>
      <c r="E114" s="15">
        <v>0.06</v>
      </c>
      <c r="F114" s="286">
        <v>138.16560000000001</v>
      </c>
      <c r="G114" s="114">
        <v>0</v>
      </c>
      <c r="H114" s="15">
        <f t="shared" si="14"/>
        <v>0</v>
      </c>
      <c r="I114" s="65">
        <f t="shared" si="15"/>
        <v>0</v>
      </c>
      <c r="J114" s="7"/>
    </row>
    <row r="115" spans="2:10" ht="15.6" customHeight="1">
      <c r="B115" s="192"/>
      <c r="C115" s="13" t="s">
        <v>111</v>
      </c>
      <c r="D115" s="14" t="s">
        <v>112</v>
      </c>
      <c r="E115" s="15">
        <v>9.2999999999999999E-2</v>
      </c>
      <c r="F115" s="286">
        <v>214.44095999999996</v>
      </c>
      <c r="G115" s="114">
        <v>0</v>
      </c>
      <c r="H115" s="15">
        <f t="shared" si="14"/>
        <v>0</v>
      </c>
      <c r="I115" s="65">
        <f t="shared" si="15"/>
        <v>0</v>
      </c>
      <c r="J115" s="7"/>
    </row>
    <row r="116" spans="2:10" ht="15.6" customHeight="1">
      <c r="B116" s="192"/>
      <c r="C116" s="13" t="s">
        <v>113</v>
      </c>
      <c r="D116" s="14" t="s">
        <v>114</v>
      </c>
      <c r="E116" s="15">
        <v>0.17699999999999999</v>
      </c>
      <c r="F116" s="286">
        <v>408.94000000000005</v>
      </c>
      <c r="G116" s="114">
        <v>0</v>
      </c>
      <c r="H116" s="15">
        <f t="shared" si="14"/>
        <v>0</v>
      </c>
      <c r="I116" s="65">
        <f t="shared" si="15"/>
        <v>0</v>
      </c>
      <c r="J116" s="7"/>
    </row>
    <row r="117" spans="2:10" ht="15.6" customHeight="1">
      <c r="B117" s="192"/>
      <c r="C117" s="13" t="s">
        <v>115</v>
      </c>
      <c r="D117" s="14" t="s">
        <v>116</v>
      </c>
      <c r="E117" s="15">
        <v>0.17699999999999999</v>
      </c>
      <c r="F117" s="286">
        <v>408.94000000000005</v>
      </c>
      <c r="G117" s="114">
        <v>0</v>
      </c>
      <c r="H117" s="15">
        <f t="shared" si="14"/>
        <v>0</v>
      </c>
      <c r="I117" s="65">
        <f t="shared" si="15"/>
        <v>0</v>
      </c>
      <c r="J117" s="7"/>
    </row>
    <row r="118" spans="2:10" ht="15.6" customHeight="1">
      <c r="B118" s="192"/>
      <c r="C118" s="13" t="s">
        <v>117</v>
      </c>
      <c r="D118" s="14" t="s">
        <v>118</v>
      </c>
      <c r="E118" s="15">
        <v>2.7E-2</v>
      </c>
      <c r="F118" s="286">
        <v>61.956479999999992</v>
      </c>
      <c r="G118" s="114">
        <v>0</v>
      </c>
      <c r="H118" s="15">
        <f t="shared" si="14"/>
        <v>0</v>
      </c>
      <c r="I118" s="65">
        <f t="shared" si="15"/>
        <v>0</v>
      </c>
      <c r="J118" s="7"/>
    </row>
    <row r="119" spans="2:10" ht="15.6" customHeight="1">
      <c r="B119" s="192"/>
      <c r="C119" s="13" t="s">
        <v>119</v>
      </c>
      <c r="D119" s="14" t="s">
        <v>120</v>
      </c>
      <c r="E119" s="15">
        <v>9.9000000000000005E-2</v>
      </c>
      <c r="F119" s="286">
        <v>227.38352</v>
      </c>
      <c r="G119" s="114">
        <v>0</v>
      </c>
      <c r="H119" s="15">
        <f t="shared" si="14"/>
        <v>0</v>
      </c>
      <c r="I119" s="65">
        <f t="shared" si="15"/>
        <v>0</v>
      </c>
      <c r="J119" s="7"/>
    </row>
    <row r="120" spans="2:10" ht="15.6" customHeight="1">
      <c r="B120" s="192"/>
      <c r="C120" s="13" t="s">
        <v>135</v>
      </c>
      <c r="D120" s="14" t="s">
        <v>136</v>
      </c>
      <c r="E120" s="15">
        <v>1.7000000000000001E-2</v>
      </c>
      <c r="F120" s="286">
        <v>39.111039999999996</v>
      </c>
      <c r="G120" s="114">
        <v>0</v>
      </c>
      <c r="H120" s="15">
        <f t="shared" si="14"/>
        <v>0</v>
      </c>
      <c r="I120" s="65">
        <f t="shared" si="15"/>
        <v>0</v>
      </c>
      <c r="J120" s="7"/>
    </row>
    <row r="121" spans="2:10" ht="15.6" customHeight="1">
      <c r="B121" s="192"/>
      <c r="C121" s="117">
        <v>521</v>
      </c>
      <c r="D121" s="14" t="s">
        <v>270</v>
      </c>
      <c r="E121" s="115">
        <v>7.0999999999999994E-2</v>
      </c>
      <c r="F121" s="286">
        <v>162.89151999999999</v>
      </c>
      <c r="G121" s="114">
        <v>0</v>
      </c>
      <c r="H121" s="15">
        <f t="shared" si="14"/>
        <v>0</v>
      </c>
      <c r="I121" s="65">
        <f t="shared" si="15"/>
        <v>0</v>
      </c>
      <c r="J121" s="7"/>
    </row>
    <row r="122" spans="2:10" ht="15.6" customHeight="1">
      <c r="B122" s="192"/>
      <c r="C122" s="117">
        <v>522</v>
      </c>
      <c r="D122" s="14" t="s">
        <v>271</v>
      </c>
      <c r="E122" s="115">
        <v>7.0999999999999994E-2</v>
      </c>
      <c r="F122" s="286">
        <v>162.89151999999999</v>
      </c>
      <c r="G122" s="114">
        <v>0</v>
      </c>
      <c r="H122" s="15">
        <f t="shared" si="14"/>
        <v>0</v>
      </c>
      <c r="I122" s="65">
        <f t="shared" si="15"/>
        <v>0</v>
      </c>
      <c r="J122" s="7"/>
    </row>
    <row r="123" spans="2:10" ht="15.6" customHeight="1">
      <c r="B123" s="192"/>
      <c r="C123" s="117">
        <v>523</v>
      </c>
      <c r="D123" s="14" t="s">
        <v>272</v>
      </c>
      <c r="E123" s="115">
        <v>6.2E-2</v>
      </c>
      <c r="F123" s="286">
        <v>142.26144000000002</v>
      </c>
      <c r="G123" s="114">
        <v>0</v>
      </c>
      <c r="H123" s="15">
        <f t="shared" si="14"/>
        <v>0</v>
      </c>
      <c r="I123" s="65">
        <f t="shared" si="15"/>
        <v>0</v>
      </c>
      <c r="J123" s="7"/>
    </row>
    <row r="124" spans="2:10" ht="15.6" customHeight="1">
      <c r="B124" s="196"/>
      <c r="C124" s="117">
        <v>524</v>
      </c>
      <c r="D124" s="116" t="s">
        <v>273</v>
      </c>
      <c r="E124" s="115">
        <v>0.121</v>
      </c>
      <c r="F124" s="286">
        <v>277.67439999999993</v>
      </c>
      <c r="G124" s="114">
        <v>0</v>
      </c>
      <c r="H124" s="15">
        <f t="shared" si="14"/>
        <v>0</v>
      </c>
      <c r="I124" s="65">
        <f t="shared" si="15"/>
        <v>0</v>
      </c>
      <c r="J124" s="7"/>
    </row>
    <row r="125" spans="2:10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288" t="s">
        <v>9</v>
      </c>
      <c r="G125" s="55" t="s">
        <v>126</v>
      </c>
      <c r="H125" s="54" t="s">
        <v>127</v>
      </c>
      <c r="I125" s="12" t="s">
        <v>128</v>
      </c>
      <c r="J125" s="7"/>
    </row>
    <row r="126" spans="2:10" ht="15.6" customHeight="1">
      <c r="B126" s="192"/>
      <c r="C126" s="13" t="s">
        <v>121</v>
      </c>
      <c r="D126" s="14" t="s">
        <v>122</v>
      </c>
      <c r="E126" s="15">
        <v>0.13300000000000001</v>
      </c>
      <c r="F126" s="286">
        <v>304.88431999999983</v>
      </c>
      <c r="G126" s="114">
        <v>0</v>
      </c>
      <c r="H126" s="15">
        <f>SUM(E126*G126)</f>
        <v>0</v>
      </c>
      <c r="I126" s="65">
        <f>SUM(F126*G126)</f>
        <v>0</v>
      </c>
      <c r="J126" s="7"/>
    </row>
    <row r="127" spans="2:10" ht="15.6" customHeight="1">
      <c r="B127" s="192"/>
      <c r="C127" s="13" t="s">
        <v>328</v>
      </c>
      <c r="D127" s="14" t="s">
        <v>329</v>
      </c>
      <c r="E127" s="15">
        <v>7.1999999999999995E-2</v>
      </c>
      <c r="F127" s="286">
        <v>165.33943703703704</v>
      </c>
      <c r="G127" s="114">
        <v>0</v>
      </c>
      <c r="H127" s="15">
        <f>SUM(E127*G127)</f>
        <v>0</v>
      </c>
      <c r="I127" s="65">
        <f>SUM(F127*G127)</f>
        <v>0</v>
      </c>
      <c r="J127" s="7"/>
    </row>
    <row r="128" spans="2:10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288" t="s">
        <v>9</v>
      </c>
      <c r="G128" s="55" t="s">
        <v>126</v>
      </c>
      <c r="H128" s="54" t="s">
        <v>127</v>
      </c>
      <c r="I128" s="12" t="s">
        <v>128</v>
      </c>
      <c r="J128" s="7"/>
    </row>
    <row r="129" spans="2:10" ht="15.6" customHeight="1">
      <c r="B129" s="191" t="s">
        <v>330</v>
      </c>
      <c r="C129" s="13" t="s">
        <v>303</v>
      </c>
      <c r="D129" s="14" t="s">
        <v>308</v>
      </c>
      <c r="E129" s="15">
        <v>0.34100000000000003</v>
      </c>
      <c r="F129" s="286">
        <v>782.82021925925903</v>
      </c>
      <c r="G129" s="114">
        <v>0</v>
      </c>
      <c r="H129" s="15">
        <f>SUM(E129*G129)</f>
        <v>0</v>
      </c>
      <c r="I129" s="65">
        <f>SUM(F129*G129)</f>
        <v>0</v>
      </c>
      <c r="J129" s="7"/>
    </row>
    <row r="130" spans="2:10" ht="15.6" customHeight="1">
      <c r="B130" s="192"/>
      <c r="C130" s="13" t="s">
        <v>304</v>
      </c>
      <c r="D130" s="14" t="s">
        <v>309</v>
      </c>
      <c r="E130" s="15">
        <v>9.4E-2</v>
      </c>
      <c r="F130" s="285">
        <v>215.75103999999996</v>
      </c>
      <c r="G130" s="114">
        <v>0</v>
      </c>
      <c r="H130" s="15">
        <f>SUM(E130*G130)</f>
        <v>0</v>
      </c>
      <c r="I130" s="65">
        <f>SUM(F130*G130)</f>
        <v>0</v>
      </c>
      <c r="J130" s="7"/>
    </row>
    <row r="131" spans="2:10" ht="15.6" customHeight="1">
      <c r="B131" s="192"/>
      <c r="C131" s="13" t="s">
        <v>305</v>
      </c>
      <c r="D131" s="14" t="s">
        <v>310</v>
      </c>
      <c r="E131" s="15">
        <v>8.8999999999999996E-2</v>
      </c>
      <c r="F131" s="286">
        <v>204.26943999999997</v>
      </c>
      <c r="G131" s="114">
        <v>0</v>
      </c>
      <c r="H131" s="15">
        <f>SUM(E131*G131)</f>
        <v>0</v>
      </c>
      <c r="I131" s="65">
        <f>SUM(F131*G131)</f>
        <v>0</v>
      </c>
      <c r="J131" s="7"/>
    </row>
    <row r="132" spans="2:10" ht="15.6" customHeight="1">
      <c r="B132" s="192"/>
      <c r="C132" s="13" t="s">
        <v>306</v>
      </c>
      <c r="D132" s="14" t="s">
        <v>311</v>
      </c>
      <c r="E132" s="15">
        <v>9.4E-2</v>
      </c>
      <c r="F132" s="286">
        <v>215.75103999999996</v>
      </c>
      <c r="G132" s="114">
        <v>0</v>
      </c>
      <c r="H132" s="15">
        <f>SUM(E132*G132)</f>
        <v>0</v>
      </c>
      <c r="I132" s="65">
        <f>SUM(F132*G132)</f>
        <v>0</v>
      </c>
      <c r="J132" s="7"/>
    </row>
    <row r="133" spans="2:10" ht="15.6" customHeight="1">
      <c r="B133" s="192"/>
      <c r="C133" s="13" t="s">
        <v>307</v>
      </c>
      <c r="D133" s="14" t="s">
        <v>312</v>
      </c>
      <c r="E133" s="15">
        <v>0.10299999999999999</v>
      </c>
      <c r="F133" s="286">
        <v>236.38111999999992</v>
      </c>
      <c r="G133" s="114">
        <v>0</v>
      </c>
      <c r="H133" s="15">
        <f>SUM(E133*G133)</f>
        <v>0</v>
      </c>
      <c r="I133" s="65">
        <f>SUM(F133*G133)</f>
        <v>0</v>
      </c>
      <c r="J133" s="7"/>
    </row>
    <row r="134" spans="2:10" ht="15.6" customHeight="1">
      <c r="B134" s="273"/>
      <c r="C134" s="274"/>
      <c r="D134" s="274"/>
      <c r="E134" s="274"/>
      <c r="F134" s="274"/>
      <c r="G134" s="274"/>
      <c r="H134" s="274"/>
      <c r="I134" s="275"/>
      <c r="J134" s="7"/>
    </row>
    <row r="135" spans="2:10" ht="15.6" customHeight="1">
      <c r="B135" s="221" t="s">
        <v>189</v>
      </c>
      <c r="C135" s="221"/>
      <c r="D135" s="221"/>
      <c r="E135" s="221"/>
      <c r="F135" s="221"/>
      <c r="G135" s="221"/>
      <c r="H135" s="221"/>
      <c r="I135" s="221"/>
      <c r="J135" s="7"/>
    </row>
    <row r="136" spans="2:10" ht="15.6" customHeight="1">
      <c r="B136" s="221" t="s">
        <v>198</v>
      </c>
      <c r="C136" s="221"/>
      <c r="D136" s="221"/>
      <c r="E136" s="221"/>
      <c r="F136" s="221"/>
      <c r="G136" s="221"/>
      <c r="H136" s="221"/>
      <c r="I136" s="221"/>
      <c r="J136" s="7"/>
    </row>
    <row r="137" spans="2:10" s="9" customFormat="1" ht="15.6" customHeight="1">
      <c r="B137" s="10" t="s">
        <v>6</v>
      </c>
      <c r="C137" s="10" t="s">
        <v>7</v>
      </c>
      <c r="D137" s="20" t="s">
        <v>199</v>
      </c>
      <c r="E137" s="16"/>
      <c r="F137" s="56" t="s">
        <v>9</v>
      </c>
      <c r="G137" s="12" t="s">
        <v>126</v>
      </c>
      <c r="H137" s="12"/>
      <c r="I137" s="12" t="s">
        <v>128</v>
      </c>
      <c r="J137" s="7"/>
    </row>
    <row r="138" spans="2:10" s="9" customFormat="1" ht="15.6" customHeight="1">
      <c r="B138" s="193" t="s">
        <v>377</v>
      </c>
      <c r="C138" s="18">
        <v>1001</v>
      </c>
      <c r="D138" s="19" t="s">
        <v>138</v>
      </c>
      <c r="E138" s="16"/>
      <c r="F138" s="75">
        <v>16.130223325062033</v>
      </c>
      <c r="G138" s="62">
        <v>0</v>
      </c>
      <c r="H138" s="12"/>
      <c r="I138" s="83">
        <f>SUM(F138*G138)</f>
        <v>0</v>
      </c>
      <c r="J138" s="7"/>
    </row>
    <row r="139" spans="2:10" s="9" customFormat="1" ht="14.4" customHeight="1">
      <c r="B139" s="193"/>
      <c r="C139" s="18">
        <v>1008</v>
      </c>
      <c r="D139" s="19" t="s">
        <v>381</v>
      </c>
      <c r="E139" s="16"/>
      <c r="F139" s="75">
        <v>19.442977667493793</v>
      </c>
      <c r="G139" s="62">
        <v>0</v>
      </c>
      <c r="H139" s="12"/>
      <c r="I139" s="83">
        <f>SUM(F139*G139)</f>
        <v>0</v>
      </c>
    </row>
    <row r="140" spans="2:10" s="9" customFormat="1" ht="18" customHeight="1">
      <c r="B140" s="194"/>
      <c r="C140" s="133">
        <v>1148</v>
      </c>
      <c r="D140" s="85" t="s">
        <v>315</v>
      </c>
      <c r="E140" s="16"/>
      <c r="F140" s="75">
        <v>1.656377171215881</v>
      </c>
      <c r="G140" s="62">
        <v>0</v>
      </c>
      <c r="H140" s="12"/>
      <c r="I140" s="83">
        <f>SUM(F140*G140)</f>
        <v>0</v>
      </c>
    </row>
    <row r="141" spans="2:10" s="9" customFormat="1" ht="18" customHeight="1">
      <c r="B141" s="10" t="s">
        <v>6</v>
      </c>
      <c r="C141" s="10" t="s">
        <v>7</v>
      </c>
      <c r="D141" s="20" t="s">
        <v>199</v>
      </c>
      <c r="E141" s="16"/>
      <c r="F141" s="56" t="s">
        <v>9</v>
      </c>
      <c r="G141" s="55" t="s">
        <v>126</v>
      </c>
      <c r="H141" s="12"/>
      <c r="I141" s="12" t="s">
        <v>128</v>
      </c>
    </row>
    <row r="142" spans="2:10" s="9" customFormat="1" ht="14.4" customHeight="1">
      <c r="B142" s="211" t="s">
        <v>139</v>
      </c>
      <c r="C142" s="18">
        <v>1100</v>
      </c>
      <c r="D142" s="19" t="s">
        <v>140</v>
      </c>
      <c r="E142" s="16"/>
      <c r="F142" s="75">
        <v>10.471861042183622</v>
      </c>
      <c r="G142" s="62">
        <v>0</v>
      </c>
      <c r="H142" s="12"/>
      <c r="I142" s="83">
        <f>SUM(F142*G142)</f>
        <v>0</v>
      </c>
    </row>
    <row r="143" spans="2:10" s="9" customFormat="1" ht="15.6" customHeight="1">
      <c r="B143" s="212"/>
      <c r="C143" s="18">
        <v>1106</v>
      </c>
      <c r="D143" s="19" t="s">
        <v>141</v>
      </c>
      <c r="E143" s="16"/>
      <c r="F143" s="75">
        <v>3.3238709677419358</v>
      </c>
      <c r="G143" s="62">
        <v>0</v>
      </c>
      <c r="H143" s="12"/>
      <c r="I143" s="83">
        <f>SUM(F143*G143)</f>
        <v>0</v>
      </c>
    </row>
    <row r="144" spans="2:10" s="9" customFormat="1" ht="15.6" customHeight="1">
      <c r="B144" s="212"/>
      <c r="C144" s="18">
        <v>1139</v>
      </c>
      <c r="D144" s="86" t="s">
        <v>274</v>
      </c>
      <c r="E144" s="16"/>
      <c r="F144" s="76">
        <v>1.7786600496277916</v>
      </c>
      <c r="G144" s="62">
        <v>0</v>
      </c>
      <c r="H144" s="12"/>
      <c r="I144" s="83">
        <f>SUM(F144*G144)</f>
        <v>0</v>
      </c>
    </row>
    <row r="145" spans="2:9" s="9" customFormat="1" ht="15.6" customHeight="1">
      <c r="B145" s="212"/>
      <c r="C145" s="18">
        <v>1147</v>
      </c>
      <c r="D145" s="87" t="s">
        <v>316</v>
      </c>
      <c r="E145" s="16"/>
      <c r="F145" s="75">
        <v>2.1677419354838712</v>
      </c>
      <c r="G145" s="62">
        <v>0</v>
      </c>
      <c r="H145" s="12"/>
      <c r="I145" s="83">
        <f>SUM(F145*G145)</f>
        <v>0</v>
      </c>
    </row>
    <row r="146" spans="2:9" s="9" customFormat="1" ht="15.6" customHeight="1">
      <c r="B146" s="10" t="s">
        <v>6</v>
      </c>
      <c r="C146" s="10" t="s">
        <v>7</v>
      </c>
      <c r="D146" s="20" t="s">
        <v>199</v>
      </c>
      <c r="E146" s="16"/>
      <c r="F146" s="56" t="s">
        <v>9</v>
      </c>
      <c r="G146" s="55" t="s">
        <v>126</v>
      </c>
      <c r="H146" s="12"/>
      <c r="I146" s="12" t="s">
        <v>128</v>
      </c>
    </row>
    <row r="147" spans="2:9" s="9" customFormat="1" ht="15.6" customHeight="1">
      <c r="B147" s="222" t="s">
        <v>187</v>
      </c>
      <c r="C147" s="18">
        <v>1201</v>
      </c>
      <c r="D147" s="19" t="s">
        <v>142</v>
      </c>
      <c r="E147" s="16"/>
      <c r="F147" s="75">
        <v>64.821042183622836</v>
      </c>
      <c r="G147" s="62">
        <v>0</v>
      </c>
      <c r="H147" s="12"/>
      <c r="I147" s="83">
        <f t="shared" ref="I147:I154" si="16">SUM(F147*G147)</f>
        <v>0</v>
      </c>
    </row>
    <row r="148" spans="2:9" s="9" customFormat="1" ht="14.4" customHeight="1">
      <c r="B148" s="222"/>
      <c r="C148" s="18">
        <v>1210</v>
      </c>
      <c r="D148" s="19" t="s">
        <v>143</v>
      </c>
      <c r="E148" s="16"/>
      <c r="F148" s="75">
        <v>104.20724565756822</v>
      </c>
      <c r="G148" s="62">
        <v>0</v>
      </c>
      <c r="H148" s="12"/>
      <c r="I148" s="83">
        <f t="shared" si="16"/>
        <v>0</v>
      </c>
    </row>
    <row r="149" spans="2:9" s="9" customFormat="1" ht="14.4" customHeight="1">
      <c r="B149" s="222"/>
      <c r="C149" s="229">
        <v>1502</v>
      </c>
      <c r="D149" s="19" t="s">
        <v>144</v>
      </c>
      <c r="E149" s="16"/>
      <c r="F149" s="75">
        <v>80.773399503722075</v>
      </c>
      <c r="G149" s="62">
        <v>0</v>
      </c>
      <c r="H149" s="12"/>
      <c r="I149" s="83">
        <f t="shared" si="16"/>
        <v>0</v>
      </c>
    </row>
    <row r="150" spans="2:9" s="9" customFormat="1" ht="15.6" customHeight="1">
      <c r="B150" s="222"/>
      <c r="C150" s="230"/>
      <c r="D150" s="19" t="s">
        <v>145</v>
      </c>
      <c r="E150" s="16"/>
      <c r="F150" s="75">
        <v>161.54679900744415</v>
      </c>
      <c r="G150" s="62">
        <v>0</v>
      </c>
      <c r="H150" s="12"/>
      <c r="I150" s="83">
        <f t="shared" si="16"/>
        <v>0</v>
      </c>
    </row>
    <row r="151" spans="2:9" s="9" customFormat="1" ht="14.4" customHeight="1">
      <c r="B151" s="222"/>
      <c r="C151" s="231"/>
      <c r="D151" s="19" t="s">
        <v>146</v>
      </c>
      <c r="E151" s="16"/>
      <c r="F151" s="75">
        <v>242.33131513647646</v>
      </c>
      <c r="G151" s="62">
        <v>0</v>
      </c>
      <c r="H151" s="12"/>
      <c r="I151" s="83">
        <f t="shared" si="16"/>
        <v>0</v>
      </c>
    </row>
    <row r="152" spans="2:9" s="9" customFormat="1" ht="14.4" customHeight="1">
      <c r="B152" s="222"/>
      <c r="C152" s="18">
        <v>1505</v>
      </c>
      <c r="D152" s="19" t="s">
        <v>147</v>
      </c>
      <c r="E152" s="16"/>
      <c r="F152" s="75">
        <v>694.52228287841194</v>
      </c>
      <c r="G152" s="62">
        <v>0</v>
      </c>
      <c r="H152" s="12"/>
      <c r="I152" s="83">
        <f t="shared" si="16"/>
        <v>0</v>
      </c>
    </row>
    <row r="153" spans="2:9" s="9" customFormat="1" ht="14.4" customHeight="1">
      <c r="B153" s="222"/>
      <c r="C153" s="18">
        <v>1536</v>
      </c>
      <c r="D153" s="19" t="s">
        <v>148</v>
      </c>
      <c r="E153" s="16"/>
      <c r="F153" s="75">
        <v>814.01488833746896</v>
      </c>
      <c r="G153" s="62">
        <v>0</v>
      </c>
      <c r="H153" s="12"/>
      <c r="I153" s="83">
        <f t="shared" si="16"/>
        <v>0</v>
      </c>
    </row>
    <row r="154" spans="2:9" s="9" customFormat="1" ht="14.4" customHeight="1" thickBot="1">
      <c r="B154" s="222"/>
      <c r="C154" s="18">
        <v>1301</v>
      </c>
      <c r="D154" s="19" t="s">
        <v>149</v>
      </c>
      <c r="E154" s="16"/>
      <c r="F154" s="77">
        <v>64.58136774193548</v>
      </c>
      <c r="G154" s="62">
        <v>0</v>
      </c>
      <c r="H154" s="12"/>
      <c r="I154" s="83">
        <f t="shared" si="16"/>
        <v>0</v>
      </c>
    </row>
    <row r="155" spans="2:9" s="9" customFormat="1" ht="14.4" customHeight="1">
      <c r="B155" s="10" t="s">
        <v>6</v>
      </c>
      <c r="C155" s="10" t="s">
        <v>7</v>
      </c>
      <c r="D155" s="20" t="s">
        <v>199</v>
      </c>
      <c r="E155" s="16"/>
      <c r="F155" s="56" t="s">
        <v>9</v>
      </c>
      <c r="G155" s="55" t="s">
        <v>126</v>
      </c>
      <c r="H155" s="12"/>
      <c r="I155" s="12" t="s">
        <v>128</v>
      </c>
    </row>
    <row r="156" spans="2:9" s="9" customFormat="1" ht="14.4" customHeight="1">
      <c r="B156" s="153"/>
      <c r="C156" s="18">
        <v>1537</v>
      </c>
      <c r="D156" s="19" t="s">
        <v>150</v>
      </c>
      <c r="E156" s="16"/>
      <c r="F156" s="89">
        <v>0</v>
      </c>
      <c r="G156" s="62">
        <v>0</v>
      </c>
      <c r="H156" s="12"/>
      <c r="I156" s="83">
        <f>SUM(F156*G156)</f>
        <v>0</v>
      </c>
    </row>
    <row r="157" spans="2:9" s="9" customFormat="1" ht="14.4" customHeight="1">
      <c r="B157" s="10" t="s">
        <v>6</v>
      </c>
      <c r="C157" s="10" t="s">
        <v>7</v>
      </c>
      <c r="D157" s="20" t="s">
        <v>199</v>
      </c>
      <c r="E157" s="16"/>
      <c r="F157" s="56" t="s">
        <v>9</v>
      </c>
      <c r="G157" s="55" t="s">
        <v>126</v>
      </c>
      <c r="H157" s="12"/>
      <c r="I157" s="12" t="s">
        <v>128</v>
      </c>
    </row>
    <row r="158" spans="2:9" s="9" customFormat="1" ht="14.4" customHeight="1">
      <c r="B158" s="210"/>
      <c r="C158" s="18">
        <v>1503</v>
      </c>
      <c r="D158" s="19" t="s">
        <v>151</v>
      </c>
      <c r="E158" s="16"/>
      <c r="F158" s="75">
        <v>1745.521389578164</v>
      </c>
      <c r="G158" s="62">
        <v>0</v>
      </c>
      <c r="H158" s="12"/>
      <c r="I158" s="83">
        <f t="shared" ref="I158:I177" si="17">SUM(F158*G158)</f>
        <v>0</v>
      </c>
    </row>
    <row r="159" spans="2:9" s="9" customFormat="1" ht="14.4" customHeight="1">
      <c r="B159" s="210"/>
      <c r="C159" s="18">
        <v>1508</v>
      </c>
      <c r="D159" s="19" t="s">
        <v>152</v>
      </c>
      <c r="E159" s="16"/>
      <c r="F159" s="75">
        <v>929.0322580645161</v>
      </c>
      <c r="G159" s="62">
        <v>0</v>
      </c>
      <c r="H159" s="12"/>
      <c r="I159" s="83">
        <f t="shared" si="17"/>
        <v>0</v>
      </c>
    </row>
    <row r="160" spans="2:9" s="9" customFormat="1" ht="15.6" customHeight="1">
      <c r="B160" s="210"/>
      <c r="C160" s="18">
        <v>1509</v>
      </c>
      <c r="D160" s="19" t="s">
        <v>275</v>
      </c>
      <c r="E160" s="16"/>
      <c r="F160" s="75">
        <v>929.0322580645161</v>
      </c>
      <c r="G160" s="62">
        <v>0</v>
      </c>
      <c r="H160" s="12"/>
      <c r="I160" s="83">
        <f t="shared" si="17"/>
        <v>0</v>
      </c>
    </row>
    <row r="161" spans="2:9" s="9" customFormat="1" ht="14.4" customHeight="1">
      <c r="B161" s="210"/>
      <c r="C161" s="18">
        <v>1510</v>
      </c>
      <c r="D161" s="19" t="s">
        <v>153</v>
      </c>
      <c r="E161" s="16"/>
      <c r="F161" s="75">
        <v>929.0322580645161</v>
      </c>
      <c r="G161" s="62">
        <v>0</v>
      </c>
      <c r="H161" s="12"/>
      <c r="I161" s="83">
        <f t="shared" si="17"/>
        <v>0</v>
      </c>
    </row>
    <row r="162" spans="2:9" s="9" customFormat="1" ht="14.4" customHeight="1">
      <c r="B162" s="210"/>
      <c r="C162" s="18">
        <v>1511</v>
      </c>
      <c r="D162" s="19" t="s">
        <v>154</v>
      </c>
      <c r="E162" s="16"/>
      <c r="F162" s="75">
        <v>929.0322580645161</v>
      </c>
      <c r="G162" s="62">
        <v>0</v>
      </c>
      <c r="H162" s="12"/>
      <c r="I162" s="83">
        <f t="shared" si="17"/>
        <v>0</v>
      </c>
    </row>
    <row r="163" spans="2:9" s="9" customFormat="1" ht="14.4" customHeight="1">
      <c r="B163" s="210"/>
      <c r="C163" s="18">
        <v>1512</v>
      </c>
      <c r="D163" s="19" t="s">
        <v>155</v>
      </c>
      <c r="E163" s="16"/>
      <c r="F163" s="75">
        <v>929.0322580645161</v>
      </c>
      <c r="G163" s="62">
        <v>0</v>
      </c>
      <c r="H163" s="12"/>
      <c r="I163" s="83">
        <f t="shared" si="17"/>
        <v>0</v>
      </c>
    </row>
    <row r="164" spans="2:9" s="9" customFormat="1" ht="14.4" customHeight="1">
      <c r="B164" s="210"/>
      <c r="C164" s="18">
        <v>1513</v>
      </c>
      <c r="D164" s="19" t="s">
        <v>156</v>
      </c>
      <c r="E164" s="16"/>
      <c r="F164" s="75">
        <v>929.0322580645161</v>
      </c>
      <c r="G164" s="62">
        <v>0</v>
      </c>
      <c r="H164" s="12"/>
      <c r="I164" s="83">
        <f t="shared" si="17"/>
        <v>0</v>
      </c>
    </row>
    <row r="165" spans="2:9" s="9" customFormat="1" ht="14.4" customHeight="1">
      <c r="B165" s="210"/>
      <c r="C165" s="18">
        <v>1514</v>
      </c>
      <c r="D165" s="19" t="s">
        <v>157</v>
      </c>
      <c r="E165" s="16"/>
      <c r="F165" s="75">
        <v>929.0322580645161</v>
      </c>
      <c r="G165" s="62">
        <v>0</v>
      </c>
      <c r="H165" s="12"/>
      <c r="I165" s="83">
        <f t="shared" si="17"/>
        <v>0</v>
      </c>
    </row>
    <row r="166" spans="2:9" s="9" customFormat="1" ht="15.6" customHeight="1">
      <c r="B166" s="210"/>
      <c r="C166" s="18">
        <v>1515</v>
      </c>
      <c r="D166" s="19" t="s">
        <v>158</v>
      </c>
      <c r="E166" s="16"/>
      <c r="F166" s="75">
        <v>929.0322580645161</v>
      </c>
      <c r="G166" s="62">
        <v>0</v>
      </c>
      <c r="H166" s="12"/>
      <c r="I166" s="83">
        <f t="shared" si="17"/>
        <v>0</v>
      </c>
    </row>
    <row r="167" spans="2:9" s="9" customFormat="1" ht="15.6" customHeight="1">
      <c r="B167" s="210"/>
      <c r="C167" s="18">
        <v>1518</v>
      </c>
      <c r="D167" s="19" t="s">
        <v>344</v>
      </c>
      <c r="E167" s="16"/>
      <c r="F167" s="75">
        <v>929.0322580645161</v>
      </c>
      <c r="G167" s="62">
        <v>0</v>
      </c>
      <c r="H167" s="12"/>
      <c r="I167" s="83">
        <f t="shared" si="17"/>
        <v>0</v>
      </c>
    </row>
    <row r="168" spans="2:9" s="9" customFormat="1" ht="14.4" customHeight="1">
      <c r="B168" s="210"/>
      <c r="C168" s="18">
        <v>1528</v>
      </c>
      <c r="D168" s="19" t="s">
        <v>159</v>
      </c>
      <c r="E168" s="16"/>
      <c r="F168" s="75">
        <v>929.0322580645161</v>
      </c>
      <c r="G168" s="62">
        <v>0</v>
      </c>
      <c r="H168" s="12"/>
      <c r="I168" s="83">
        <f t="shared" si="17"/>
        <v>0</v>
      </c>
    </row>
    <row r="169" spans="2:9" s="9" customFormat="1" ht="14.4" customHeight="1">
      <c r="B169" s="210"/>
      <c r="C169" s="18">
        <v>1532</v>
      </c>
      <c r="D169" s="19" t="s">
        <v>160</v>
      </c>
      <c r="E169" s="16"/>
      <c r="F169" s="75">
        <v>1032.258064516129</v>
      </c>
      <c r="G169" s="62">
        <v>0</v>
      </c>
      <c r="H169" s="12"/>
      <c r="I169" s="83">
        <f t="shared" si="17"/>
        <v>0</v>
      </c>
    </row>
    <row r="170" spans="2:9" s="9" customFormat="1" ht="14.4" customHeight="1">
      <c r="B170" s="210"/>
      <c r="C170" s="18">
        <v>1533</v>
      </c>
      <c r="D170" s="19" t="s">
        <v>161</v>
      </c>
      <c r="E170" s="16"/>
      <c r="F170" s="75">
        <v>929.0322580645161</v>
      </c>
      <c r="G170" s="62">
        <v>0</v>
      </c>
      <c r="H170" s="12"/>
      <c r="I170" s="83">
        <f t="shared" si="17"/>
        <v>0</v>
      </c>
    </row>
    <row r="171" spans="2:9" s="9" customFormat="1" ht="15.6" customHeight="1">
      <c r="B171" s="210"/>
      <c r="C171" s="18">
        <v>1534</v>
      </c>
      <c r="D171" s="19" t="s">
        <v>162</v>
      </c>
      <c r="E171" s="16"/>
      <c r="F171" s="75">
        <v>929.0322580645161</v>
      </c>
      <c r="G171" s="62">
        <v>0</v>
      </c>
      <c r="H171" s="12"/>
      <c r="I171" s="83">
        <f t="shared" si="17"/>
        <v>0</v>
      </c>
    </row>
    <row r="172" spans="2:9" s="9" customFormat="1" ht="14.4" customHeight="1">
      <c r="B172" s="210"/>
      <c r="C172" s="18">
        <v>1535</v>
      </c>
      <c r="D172" s="19" t="s">
        <v>163</v>
      </c>
      <c r="E172" s="16"/>
      <c r="F172" s="75">
        <v>929.0322580645161</v>
      </c>
      <c r="G172" s="62">
        <v>0</v>
      </c>
      <c r="H172" s="12"/>
      <c r="I172" s="83">
        <f t="shared" si="17"/>
        <v>0</v>
      </c>
    </row>
    <row r="173" spans="2:9" s="9" customFormat="1" ht="14.4" customHeight="1">
      <c r="B173" s="210"/>
      <c r="C173" s="18">
        <v>1539</v>
      </c>
      <c r="D173" s="19" t="s">
        <v>164</v>
      </c>
      <c r="E173" s="16"/>
      <c r="F173" s="75">
        <v>929.0322580645161</v>
      </c>
      <c r="G173" s="62">
        <v>0</v>
      </c>
      <c r="H173" s="12"/>
      <c r="I173" s="83">
        <f t="shared" si="17"/>
        <v>0</v>
      </c>
    </row>
    <row r="174" spans="2:9" s="9" customFormat="1" ht="15.6" customHeight="1">
      <c r="B174" s="210"/>
      <c r="C174" s="18">
        <v>1541</v>
      </c>
      <c r="D174" s="19" t="s">
        <v>276</v>
      </c>
      <c r="E174" s="16"/>
      <c r="F174" s="75">
        <v>929.0322580645161</v>
      </c>
      <c r="G174" s="62">
        <v>0</v>
      </c>
      <c r="H174" s="12"/>
      <c r="I174" s="83">
        <f t="shared" si="17"/>
        <v>0</v>
      </c>
    </row>
    <row r="175" spans="2:9" s="9" customFormat="1" ht="14.4" customHeight="1">
      <c r="B175" s="210"/>
      <c r="C175" s="18">
        <v>1542</v>
      </c>
      <c r="D175" s="19" t="s">
        <v>317</v>
      </c>
      <c r="E175" s="16"/>
      <c r="F175" s="75">
        <v>929.0322580645161</v>
      </c>
      <c r="G175" s="62">
        <v>0</v>
      </c>
      <c r="H175" s="12"/>
      <c r="I175" s="83">
        <f t="shared" si="17"/>
        <v>0</v>
      </c>
    </row>
    <row r="176" spans="2:9" s="9" customFormat="1" ht="14.4" customHeight="1">
      <c r="B176" s="210"/>
      <c r="C176" s="18">
        <v>7003</v>
      </c>
      <c r="D176" s="19" t="s">
        <v>318</v>
      </c>
      <c r="E176" s="16"/>
      <c r="F176" s="75">
        <v>722.58064516129036</v>
      </c>
      <c r="G176" s="62">
        <v>0</v>
      </c>
      <c r="H176" s="12"/>
      <c r="I176" s="83">
        <f t="shared" si="17"/>
        <v>0</v>
      </c>
    </row>
    <row r="177" spans="2:9" s="9" customFormat="1" ht="15.6" customHeight="1">
      <c r="B177" s="213"/>
      <c r="C177" s="18">
        <v>7009</v>
      </c>
      <c r="D177" s="19" t="s">
        <v>331</v>
      </c>
      <c r="E177" s="16"/>
      <c r="F177" s="75">
        <v>722.58064516129036</v>
      </c>
      <c r="G177" s="62">
        <v>0</v>
      </c>
      <c r="H177" s="12"/>
      <c r="I177" s="83">
        <f t="shared" si="17"/>
        <v>0</v>
      </c>
    </row>
    <row r="178" spans="2:9" s="9" customFormat="1" ht="15.6" customHeight="1">
      <c r="B178" s="10" t="s">
        <v>6</v>
      </c>
      <c r="C178" s="10" t="s">
        <v>7</v>
      </c>
      <c r="D178" s="20" t="s">
        <v>199</v>
      </c>
      <c r="E178" s="16"/>
      <c r="F178" s="56" t="s">
        <v>9</v>
      </c>
      <c r="G178" s="55" t="s">
        <v>126</v>
      </c>
      <c r="H178" s="12"/>
      <c r="I178" s="56" t="s">
        <v>128</v>
      </c>
    </row>
    <row r="179" spans="2:9" s="9" customFormat="1" ht="14.4" customHeight="1">
      <c r="B179" s="209" t="s">
        <v>166</v>
      </c>
      <c r="C179" s="90" t="s">
        <v>167</v>
      </c>
      <c r="D179" s="19" t="s">
        <v>168</v>
      </c>
      <c r="E179" s="16"/>
      <c r="F179" s="75">
        <v>481.46104218362279</v>
      </c>
      <c r="G179" s="62">
        <v>0</v>
      </c>
      <c r="H179" s="12"/>
      <c r="I179" s="83">
        <f t="shared" ref="I179:I187" si="18">SUM(F179*G179)</f>
        <v>0</v>
      </c>
    </row>
    <row r="180" spans="2:9" s="9" customFormat="1" ht="14.4" customHeight="1">
      <c r="B180" s="210"/>
      <c r="C180" s="90" t="s">
        <v>169</v>
      </c>
      <c r="D180" s="19" t="s">
        <v>170</v>
      </c>
      <c r="E180" s="16"/>
      <c r="F180" s="75">
        <v>321.59285359801493</v>
      </c>
      <c r="G180" s="62">
        <v>0</v>
      </c>
      <c r="H180" s="12"/>
      <c r="I180" s="83">
        <f t="shared" si="18"/>
        <v>0</v>
      </c>
    </row>
    <row r="181" spans="2:9" s="9" customFormat="1" ht="15.6" customHeight="1">
      <c r="B181" s="210"/>
      <c r="C181" s="18">
        <v>1608</v>
      </c>
      <c r="D181" s="19" t="s">
        <v>171</v>
      </c>
      <c r="E181" s="16"/>
      <c r="F181" s="75">
        <v>176.98779156327544</v>
      </c>
      <c r="G181" s="62">
        <v>0</v>
      </c>
      <c r="H181" s="12"/>
      <c r="I181" s="83">
        <f t="shared" si="18"/>
        <v>0</v>
      </c>
    </row>
    <row r="182" spans="2:9" s="9" customFormat="1" ht="15.6" customHeight="1">
      <c r="B182" s="210"/>
      <c r="C182" s="18">
        <v>1609</v>
      </c>
      <c r="D182" s="19" t="s">
        <v>172</v>
      </c>
      <c r="E182" s="16"/>
      <c r="F182" s="75">
        <v>192.95126550868483</v>
      </c>
      <c r="G182" s="62">
        <v>0</v>
      </c>
      <c r="H182" s="12"/>
      <c r="I182" s="83">
        <f t="shared" si="18"/>
        <v>0</v>
      </c>
    </row>
    <row r="183" spans="2:9" s="9" customFormat="1" ht="14.4" customHeight="1">
      <c r="B183" s="210"/>
      <c r="C183" s="18">
        <v>1610</v>
      </c>
      <c r="D183" s="19" t="s">
        <v>173</v>
      </c>
      <c r="E183" s="16"/>
      <c r="F183" s="75">
        <v>80.773399503722075</v>
      </c>
      <c r="G183" s="62">
        <v>0</v>
      </c>
      <c r="H183" s="12"/>
      <c r="I183" s="83">
        <f t="shared" si="18"/>
        <v>0</v>
      </c>
    </row>
    <row r="184" spans="2:9" s="9" customFormat="1" ht="14.4" customHeight="1">
      <c r="B184" s="210"/>
      <c r="C184" s="18">
        <v>1611</v>
      </c>
      <c r="D184" s="19" t="s">
        <v>174</v>
      </c>
      <c r="E184" s="16"/>
      <c r="F184" s="75">
        <v>234.32734491315136</v>
      </c>
      <c r="G184" s="62">
        <v>0</v>
      </c>
      <c r="H184" s="12"/>
      <c r="I184" s="83">
        <f t="shared" si="18"/>
        <v>0</v>
      </c>
    </row>
    <row r="185" spans="2:9" s="9" customFormat="1" ht="14.4" customHeight="1">
      <c r="B185" s="210"/>
      <c r="C185" s="18">
        <v>1612</v>
      </c>
      <c r="D185" s="19" t="s">
        <v>175</v>
      </c>
      <c r="E185" s="16"/>
      <c r="F185" s="75">
        <v>161.20218362282878</v>
      </c>
      <c r="G185" s="62">
        <v>0</v>
      </c>
      <c r="H185" s="12"/>
      <c r="I185" s="83">
        <f t="shared" si="18"/>
        <v>0</v>
      </c>
    </row>
    <row r="186" spans="2:9" s="9" customFormat="1" ht="14.4" customHeight="1">
      <c r="B186" s="210"/>
      <c r="C186" s="18">
        <v>1636</v>
      </c>
      <c r="D186" s="19" t="s">
        <v>176</v>
      </c>
      <c r="E186" s="21"/>
      <c r="F186" s="76">
        <v>390.56039702233249</v>
      </c>
      <c r="G186" s="62">
        <v>0</v>
      </c>
      <c r="H186" s="12"/>
      <c r="I186" s="83">
        <f t="shared" si="18"/>
        <v>0</v>
      </c>
    </row>
    <row r="187" spans="2:9" s="9" customFormat="1" ht="14.4" customHeight="1" thickBot="1">
      <c r="B187" s="213"/>
      <c r="C187" s="18">
        <v>1637</v>
      </c>
      <c r="D187" s="19" t="s">
        <v>246</v>
      </c>
      <c r="E187" s="21"/>
      <c r="F187" s="77">
        <v>169.35066997518609</v>
      </c>
      <c r="G187" s="62">
        <v>0</v>
      </c>
      <c r="H187" s="12"/>
      <c r="I187" s="83">
        <f t="shared" si="18"/>
        <v>0</v>
      </c>
    </row>
    <row r="188" spans="2:9" s="9" customFormat="1" ht="14.4" customHeight="1">
      <c r="B188" s="10" t="s">
        <v>6</v>
      </c>
      <c r="C188" s="49" t="s">
        <v>7</v>
      </c>
      <c r="D188" s="20" t="s">
        <v>199</v>
      </c>
      <c r="E188" s="16"/>
      <c r="F188" s="56" t="s">
        <v>9</v>
      </c>
      <c r="G188" s="55" t="s">
        <v>126</v>
      </c>
      <c r="H188" s="12"/>
      <c r="I188" s="12" t="s">
        <v>128</v>
      </c>
    </row>
    <row r="189" spans="2:9" s="9" customFormat="1" ht="14.4" customHeight="1">
      <c r="B189" s="206" t="s">
        <v>188</v>
      </c>
      <c r="C189" s="18">
        <v>1800</v>
      </c>
      <c r="D189" s="19" t="s">
        <v>165</v>
      </c>
      <c r="E189" s="16"/>
      <c r="F189" s="75">
        <v>2.1677419354838712</v>
      </c>
      <c r="G189" s="62">
        <v>0</v>
      </c>
      <c r="H189" s="12"/>
      <c r="I189" s="83">
        <f t="shared" ref="I189:I199" si="19">SUM(F189*G189)</f>
        <v>0</v>
      </c>
    </row>
    <row r="190" spans="2:9" s="9" customFormat="1" ht="14.4" customHeight="1">
      <c r="B190" s="207"/>
      <c r="C190" s="90" t="s">
        <v>177</v>
      </c>
      <c r="D190" s="19" t="s">
        <v>178</v>
      </c>
      <c r="E190" s="16"/>
      <c r="F190" s="78">
        <v>32.404962779156328</v>
      </c>
      <c r="G190" s="62">
        <v>0</v>
      </c>
      <c r="H190" s="12"/>
      <c r="I190" s="83">
        <f t="shared" si="19"/>
        <v>0</v>
      </c>
    </row>
    <row r="191" spans="2:9" s="9" customFormat="1" ht="14.4" customHeight="1">
      <c r="B191" s="207"/>
      <c r="C191" s="90" t="s">
        <v>179</v>
      </c>
      <c r="D191" s="19" t="s">
        <v>180</v>
      </c>
      <c r="E191" s="16"/>
      <c r="F191" s="75">
        <v>45.033449131513642</v>
      </c>
      <c r="G191" s="62">
        <v>0</v>
      </c>
      <c r="H191" s="12"/>
      <c r="I191" s="83">
        <f t="shared" si="19"/>
        <v>0</v>
      </c>
    </row>
    <row r="192" spans="2:9" s="9" customFormat="1" ht="14.4" customHeight="1">
      <c r="B192" s="207"/>
      <c r="C192" s="90" t="s">
        <v>181</v>
      </c>
      <c r="D192" s="19" t="s">
        <v>281</v>
      </c>
      <c r="E192" s="16"/>
      <c r="F192" s="75">
        <v>71.95791563275435</v>
      </c>
      <c r="G192" s="62">
        <v>0</v>
      </c>
      <c r="H192" s="12"/>
      <c r="I192" s="83">
        <f t="shared" si="19"/>
        <v>0</v>
      </c>
    </row>
    <row r="193" spans="2:9" s="9" customFormat="1" ht="14.4" customHeight="1">
      <c r="B193" s="207"/>
      <c r="C193" s="90" t="s">
        <v>182</v>
      </c>
      <c r="D193" s="19" t="s">
        <v>280</v>
      </c>
      <c r="E193" s="16"/>
      <c r="F193" s="76">
        <v>56.172307692307697</v>
      </c>
      <c r="G193" s="62">
        <v>0</v>
      </c>
      <c r="H193" s="12"/>
      <c r="I193" s="83">
        <f t="shared" si="19"/>
        <v>0</v>
      </c>
    </row>
    <row r="194" spans="2:9" s="9" customFormat="1" ht="14.4" customHeight="1">
      <c r="B194" s="207"/>
      <c r="C194" s="90" t="s">
        <v>183</v>
      </c>
      <c r="D194" s="19" t="s">
        <v>279</v>
      </c>
      <c r="E194" s="16"/>
      <c r="F194" s="76">
        <v>56.172307692307697</v>
      </c>
      <c r="G194" s="62">
        <v>0</v>
      </c>
      <c r="H194" s="12"/>
      <c r="I194" s="83">
        <f t="shared" si="19"/>
        <v>0</v>
      </c>
    </row>
    <row r="195" spans="2:9" s="9" customFormat="1" ht="14.4" customHeight="1">
      <c r="B195" s="207"/>
      <c r="C195" s="90" t="s">
        <v>184</v>
      </c>
      <c r="D195" s="19" t="s">
        <v>332</v>
      </c>
      <c r="E195" s="16"/>
      <c r="F195" s="76">
        <v>2.5806451612903225</v>
      </c>
      <c r="G195" s="62">
        <v>0</v>
      </c>
      <c r="H195" s="12"/>
      <c r="I195" s="83">
        <f t="shared" si="19"/>
        <v>0</v>
      </c>
    </row>
    <row r="196" spans="2:9" s="9" customFormat="1" ht="15.6" customHeight="1">
      <c r="B196" s="207"/>
      <c r="C196" s="90" t="s">
        <v>247</v>
      </c>
      <c r="D196" s="86" t="s">
        <v>278</v>
      </c>
      <c r="E196" s="16"/>
      <c r="F196" s="76">
        <v>56.172307692307697</v>
      </c>
      <c r="G196" s="62">
        <v>0</v>
      </c>
      <c r="H196" s="12"/>
      <c r="I196" s="83">
        <f t="shared" si="19"/>
        <v>0</v>
      </c>
    </row>
    <row r="197" spans="2:9" s="9" customFormat="1" ht="15.6" customHeight="1">
      <c r="B197" s="207"/>
      <c r="C197" s="90" t="s">
        <v>248</v>
      </c>
      <c r="D197" s="86" t="s">
        <v>277</v>
      </c>
      <c r="E197" s="16"/>
      <c r="F197" s="76">
        <v>56.172307692307697</v>
      </c>
      <c r="G197" s="62">
        <v>0</v>
      </c>
      <c r="H197" s="12"/>
      <c r="I197" s="83">
        <f t="shared" si="19"/>
        <v>0</v>
      </c>
    </row>
    <row r="198" spans="2:9" s="9" customFormat="1" ht="14.4" customHeight="1">
      <c r="B198" s="207"/>
      <c r="C198" s="90" t="s">
        <v>333</v>
      </c>
      <c r="D198" s="87" t="s">
        <v>335</v>
      </c>
      <c r="E198" s="16"/>
      <c r="F198" s="75">
        <v>3.6129032258064515</v>
      </c>
      <c r="G198" s="62">
        <v>0</v>
      </c>
      <c r="H198" s="12"/>
      <c r="I198" s="83">
        <f t="shared" si="19"/>
        <v>0</v>
      </c>
    </row>
    <row r="199" spans="2:9" s="9" customFormat="1" ht="14.4" customHeight="1" thickBot="1">
      <c r="B199" s="208"/>
      <c r="C199" s="90" t="s">
        <v>334</v>
      </c>
      <c r="D199" s="91" t="s">
        <v>336</v>
      </c>
      <c r="E199" s="16"/>
      <c r="F199" s="77">
        <v>56.172307692307697</v>
      </c>
      <c r="G199" s="62">
        <v>0</v>
      </c>
      <c r="H199" s="12"/>
      <c r="I199" s="83">
        <f t="shared" si="19"/>
        <v>0</v>
      </c>
    </row>
    <row r="200" spans="2:9" s="9" customFormat="1" ht="14.4" customHeight="1">
      <c r="B200" s="10" t="s">
        <v>6</v>
      </c>
      <c r="C200" s="10" t="s">
        <v>7</v>
      </c>
      <c r="D200" s="20" t="s">
        <v>199</v>
      </c>
      <c r="E200" s="16"/>
      <c r="F200" s="82" t="s">
        <v>9</v>
      </c>
      <c r="G200" s="55" t="s">
        <v>126</v>
      </c>
      <c r="H200" s="12"/>
      <c r="I200" s="12" t="s">
        <v>128</v>
      </c>
    </row>
    <row r="201" spans="2:9" s="9" customFormat="1" ht="14.4" customHeight="1">
      <c r="B201" s="220" t="s">
        <v>185</v>
      </c>
      <c r="C201" s="90" t="s">
        <v>345</v>
      </c>
      <c r="D201" s="19" t="s">
        <v>360</v>
      </c>
      <c r="E201" s="16"/>
      <c r="F201" s="75">
        <v>72.258064516129039</v>
      </c>
      <c r="G201" s="62">
        <v>0</v>
      </c>
      <c r="H201" s="12"/>
      <c r="I201" s="83">
        <f t="shared" ref="I201:I212" si="20">SUM(F201*G201)</f>
        <v>0</v>
      </c>
    </row>
    <row r="202" spans="2:9" s="9" customFormat="1" ht="14.4" customHeight="1">
      <c r="B202" s="220"/>
      <c r="C202" s="90" t="s">
        <v>359</v>
      </c>
      <c r="D202" s="19" t="s">
        <v>361</v>
      </c>
      <c r="E202" s="16"/>
      <c r="F202" s="75">
        <v>72.258064516129039</v>
      </c>
      <c r="G202" s="62">
        <v>0</v>
      </c>
      <c r="H202" s="12"/>
      <c r="I202" s="83">
        <f t="shared" si="20"/>
        <v>0</v>
      </c>
    </row>
    <row r="203" spans="2:9" s="9" customFormat="1" ht="14.4" customHeight="1">
      <c r="B203" s="220"/>
      <c r="C203" s="90" t="s">
        <v>352</v>
      </c>
      <c r="D203" s="19" t="s">
        <v>362</v>
      </c>
      <c r="E203" s="16"/>
      <c r="F203" s="75">
        <v>412.90322580645159</v>
      </c>
      <c r="G203" s="62">
        <v>0</v>
      </c>
      <c r="H203" s="12"/>
      <c r="I203" s="83">
        <f t="shared" si="20"/>
        <v>0</v>
      </c>
    </row>
    <row r="204" spans="2:9" s="9" customFormat="1" ht="14.4" customHeight="1">
      <c r="B204" s="220"/>
      <c r="C204" s="90" t="s">
        <v>369</v>
      </c>
      <c r="D204" s="19" t="s">
        <v>370</v>
      </c>
      <c r="E204" s="16"/>
      <c r="F204" s="75">
        <v>185.80645161290323</v>
      </c>
      <c r="G204" s="62">
        <v>0</v>
      </c>
      <c r="H204" s="12"/>
      <c r="I204" s="83">
        <f t="shared" ref="I204" si="21">SUM(F204*G204)</f>
        <v>0</v>
      </c>
    </row>
    <row r="205" spans="2:9" s="9" customFormat="1" ht="14.4" customHeight="1">
      <c r="B205" s="220"/>
      <c r="C205" s="90" t="s">
        <v>363</v>
      </c>
      <c r="D205" s="19" t="s">
        <v>364</v>
      </c>
      <c r="E205" s="16"/>
      <c r="F205" s="78">
        <v>504.73290322580641</v>
      </c>
      <c r="G205" s="62">
        <v>0</v>
      </c>
      <c r="H205" s="12"/>
      <c r="I205" s="83">
        <f t="shared" si="20"/>
        <v>0</v>
      </c>
    </row>
    <row r="206" spans="2:9" s="9" customFormat="1" ht="14.4" customHeight="1">
      <c r="B206" s="220"/>
      <c r="C206" s="18">
        <v>6034</v>
      </c>
      <c r="D206" s="19" t="s">
        <v>186</v>
      </c>
      <c r="E206" s="16"/>
      <c r="F206" s="75">
        <v>83.263523573200999</v>
      </c>
      <c r="G206" s="62">
        <v>0</v>
      </c>
      <c r="H206" s="12"/>
      <c r="I206" s="83">
        <f t="shared" si="20"/>
        <v>0</v>
      </c>
    </row>
    <row r="207" spans="2:9" s="9" customFormat="1" ht="14.4" customHeight="1">
      <c r="B207" s="220"/>
      <c r="C207" s="18">
        <v>6051</v>
      </c>
      <c r="D207" s="19" t="s">
        <v>376</v>
      </c>
      <c r="E207" s="16"/>
      <c r="F207" s="75">
        <v>123.87096774193549</v>
      </c>
      <c r="G207" s="62">
        <v>0</v>
      </c>
      <c r="H207" s="12"/>
      <c r="I207" s="83">
        <f t="shared" si="20"/>
        <v>0</v>
      </c>
    </row>
    <row r="208" spans="2:9" s="9" customFormat="1" ht="15.6" customHeight="1">
      <c r="B208" s="220"/>
      <c r="C208" s="18">
        <v>6052</v>
      </c>
      <c r="D208" s="19" t="s">
        <v>368</v>
      </c>
      <c r="E208" s="16"/>
      <c r="F208" s="75">
        <v>567.74193548387098</v>
      </c>
      <c r="G208" s="62">
        <v>0</v>
      </c>
      <c r="H208" s="12"/>
      <c r="I208" s="83">
        <f t="shared" si="20"/>
        <v>0</v>
      </c>
    </row>
    <row r="209" spans="2:16" s="9" customFormat="1" ht="15.6" customHeight="1">
      <c r="B209" s="220"/>
      <c r="C209" s="18">
        <v>6050</v>
      </c>
      <c r="D209" s="19" t="s">
        <v>365</v>
      </c>
      <c r="E209" s="16"/>
      <c r="F209" s="75">
        <v>144.51612903225808</v>
      </c>
      <c r="G209" s="62">
        <v>0</v>
      </c>
      <c r="H209" s="12"/>
      <c r="I209" s="83">
        <f t="shared" si="20"/>
        <v>0</v>
      </c>
    </row>
    <row r="210" spans="2:16" s="9" customFormat="1" ht="14.4" customHeight="1">
      <c r="B210" s="220"/>
      <c r="C210" s="18">
        <v>6057</v>
      </c>
      <c r="D210" s="19" t="s">
        <v>366</v>
      </c>
      <c r="E210" s="16"/>
      <c r="F210" s="75">
        <v>258.06451612903226</v>
      </c>
      <c r="G210" s="62">
        <v>0</v>
      </c>
      <c r="H210" s="12"/>
      <c r="I210" s="83">
        <f t="shared" si="20"/>
        <v>0</v>
      </c>
    </row>
    <row r="211" spans="2:16" s="9" customFormat="1" ht="14.4" customHeight="1">
      <c r="B211" s="220"/>
      <c r="C211" s="90" t="s">
        <v>346</v>
      </c>
      <c r="D211" s="19" t="s">
        <v>319</v>
      </c>
      <c r="E211" s="16"/>
      <c r="F211" s="75">
        <v>53.524492234169657</v>
      </c>
      <c r="G211" s="62">
        <v>0</v>
      </c>
      <c r="H211" s="12"/>
      <c r="I211" s="83">
        <f t="shared" si="20"/>
        <v>0</v>
      </c>
    </row>
    <row r="212" spans="2:16" s="9" customFormat="1" ht="14.4" customHeight="1">
      <c r="B212" s="220"/>
      <c r="C212" s="18">
        <v>6019</v>
      </c>
      <c r="D212" s="19" t="s">
        <v>367</v>
      </c>
      <c r="E212" s="16"/>
      <c r="F212" s="75">
        <v>10.32258064516129</v>
      </c>
      <c r="G212" s="62">
        <v>0</v>
      </c>
      <c r="H212" s="12"/>
      <c r="I212" s="83">
        <f t="shared" si="20"/>
        <v>0</v>
      </c>
    </row>
    <row r="213" spans="2:16" s="9" customFormat="1" ht="14.4" customHeight="1">
      <c r="B213" s="220"/>
      <c r="C213" s="18">
        <v>9087</v>
      </c>
      <c r="D213" s="19" t="s">
        <v>282</v>
      </c>
      <c r="E213" s="16"/>
      <c r="F213" s="75">
        <v>504.72813895781638</v>
      </c>
      <c r="G213" s="62">
        <v>0</v>
      </c>
      <c r="H213" s="12"/>
      <c r="I213" s="83">
        <f t="shared" ref="I213" si="22">SUM(F213*G213)</f>
        <v>0</v>
      </c>
    </row>
    <row r="214" spans="2:16" s="9" customFormat="1" ht="14.4" customHeight="1">
      <c r="B214" s="80"/>
      <c r="C214" s="80"/>
      <c r="D214" s="80"/>
      <c r="E214" s="80"/>
      <c r="F214" s="80"/>
      <c r="G214" s="80"/>
      <c r="H214" s="80"/>
      <c r="I214" s="80"/>
    </row>
    <row r="215" spans="2:16" s="9" customFormat="1" ht="15.6" customHeight="1">
      <c r="B215" s="79"/>
      <c r="C215" s="79"/>
      <c r="D215" s="79"/>
      <c r="E215" s="79"/>
      <c r="F215" s="290"/>
      <c r="G215" s="79"/>
      <c r="H215" s="79"/>
      <c r="I215" s="79"/>
      <c r="K215" s="100" t="s">
        <v>408</v>
      </c>
      <c r="L215" s="104"/>
      <c r="M215" s="103"/>
      <c r="N215" s="98"/>
      <c r="O215" s="47"/>
      <c r="P215" s="102"/>
    </row>
    <row r="216" spans="2:16" s="9" customFormat="1" ht="15.6" customHeight="1">
      <c r="B216" s="79"/>
      <c r="C216" s="79"/>
      <c r="D216" s="79"/>
      <c r="E216" s="79"/>
      <c r="F216" s="290"/>
      <c r="G216" s="79"/>
      <c r="H216" s="79"/>
      <c r="I216" s="79"/>
      <c r="K216" s="293" t="s">
        <v>252</v>
      </c>
      <c r="L216" s="104"/>
      <c r="M216" s="103"/>
      <c r="N216" s="98"/>
      <c r="O216" s="47"/>
      <c r="P216" s="102"/>
    </row>
    <row r="217" spans="2:16" s="9" customFormat="1" ht="15.6" customHeight="1">
      <c r="B217" s="79"/>
      <c r="C217" s="79"/>
      <c r="D217" s="79"/>
      <c r="E217" s="79"/>
      <c r="F217" s="290"/>
      <c r="G217" s="79"/>
      <c r="H217" s="79"/>
      <c r="I217" s="79"/>
      <c r="K217" s="100"/>
      <c r="L217" s="104"/>
      <c r="M217" s="103"/>
      <c r="N217" s="98"/>
      <c r="O217" s="47"/>
      <c r="P217" s="102"/>
    </row>
    <row r="218" spans="2:16" s="9" customFormat="1" ht="16.2" thickBot="1">
      <c r="B218" s="51"/>
      <c r="C218" s="41"/>
      <c r="D218" s="38"/>
      <c r="E218" s="42"/>
      <c r="F218" s="47"/>
      <c r="G218" s="40"/>
      <c r="H218" s="8"/>
      <c r="I218" s="39"/>
      <c r="K218" s="100" t="s">
        <v>193</v>
      </c>
      <c r="L218" s="100" t="s">
        <v>251</v>
      </c>
      <c r="M218" s="99"/>
      <c r="N218" s="99"/>
      <c r="O218" s="97"/>
      <c r="P218" s="97"/>
    </row>
    <row r="219" spans="2:16" s="9" customFormat="1" ht="15.6" customHeight="1">
      <c r="B219"/>
      <c r="C219"/>
      <c r="D219"/>
      <c r="E219"/>
      <c r="F219" s="291"/>
      <c r="G219" s="151" t="s">
        <v>192</v>
      </c>
      <c r="H219" s="311"/>
      <c r="I219" s="306">
        <f>SUM(I23:I133)</f>
        <v>0</v>
      </c>
      <c r="K219" s="296" t="s">
        <v>410</v>
      </c>
      <c r="L219" s="295">
        <v>600</v>
      </c>
      <c r="M219"/>
      <c r="N219"/>
      <c r="O219"/>
      <c r="P219"/>
    </row>
    <row r="220" spans="2:16" s="9" customFormat="1">
      <c r="B220"/>
      <c r="C220"/>
      <c r="D220"/>
      <c r="E220"/>
      <c r="F220" s="291"/>
      <c r="G220" s="23" t="s">
        <v>200</v>
      </c>
      <c r="H220" s="312"/>
      <c r="I220" s="307">
        <f>SUM(I138:I213)</f>
        <v>0</v>
      </c>
      <c r="K220" s="297" t="s">
        <v>411</v>
      </c>
      <c r="L220" s="295">
        <v>0</v>
      </c>
      <c r="M220"/>
      <c r="N220"/>
      <c r="O220"/>
      <c r="P220"/>
    </row>
    <row r="221" spans="2:16" s="9" customFormat="1">
      <c r="B221"/>
      <c r="C221"/>
      <c r="D221"/>
      <c r="E221"/>
      <c r="F221" s="291"/>
      <c r="G221" s="302" t="s">
        <v>193</v>
      </c>
      <c r="H221" s="313"/>
      <c r="I221" s="308">
        <f>-SUM(I219)*15/85+I219+I220</f>
        <v>0</v>
      </c>
      <c r="K221" s="298" t="s">
        <v>389</v>
      </c>
      <c r="L221" s="295">
        <v>180</v>
      </c>
      <c r="M221"/>
      <c r="N221"/>
      <c r="O221"/>
      <c r="P221"/>
    </row>
    <row r="222" spans="2:16" s="9" customFormat="1">
      <c r="B222"/>
      <c r="C222"/>
      <c r="D222"/>
      <c r="E222"/>
      <c r="F222" s="291"/>
      <c r="G222" s="314" t="s">
        <v>194</v>
      </c>
      <c r="H222" s="315"/>
      <c r="I222" s="301">
        <v>0</v>
      </c>
      <c r="K222" s="296" t="s">
        <v>390</v>
      </c>
      <c r="L222" s="295">
        <v>240</v>
      </c>
      <c r="M222"/>
      <c r="N222"/>
      <c r="O222"/>
      <c r="P222"/>
    </row>
    <row r="223" spans="2:16" s="9" customFormat="1" ht="15.6" customHeight="1">
      <c r="B223"/>
      <c r="C223"/>
      <c r="D223"/>
      <c r="E223"/>
      <c r="F223" s="291"/>
      <c r="G223" s="305" t="s">
        <v>137</v>
      </c>
      <c r="H223" s="316"/>
      <c r="I223" s="309">
        <f>SUM(I219,I220,I222)*100/115</f>
        <v>0</v>
      </c>
      <c r="K223" s="296" t="s">
        <v>391</v>
      </c>
      <c r="L223" s="295">
        <v>300</v>
      </c>
      <c r="M223"/>
      <c r="N223"/>
      <c r="O223"/>
      <c r="P223"/>
    </row>
    <row r="224" spans="2:16" s="9" customFormat="1">
      <c r="B224"/>
      <c r="C224"/>
      <c r="D224"/>
      <c r="E224"/>
      <c r="F224" s="291"/>
      <c r="G224" s="23" t="s">
        <v>287</v>
      </c>
      <c r="H224" s="312"/>
      <c r="I224" s="309">
        <f>SUM(I223)*15/100</f>
        <v>0</v>
      </c>
      <c r="K224" s="298" t="s">
        <v>392</v>
      </c>
      <c r="L224" s="295">
        <v>360</v>
      </c>
      <c r="M224"/>
      <c r="N224"/>
      <c r="O224"/>
      <c r="P224"/>
    </row>
    <row r="225" spans="2:16" s="9" customFormat="1" ht="16.2" thickBot="1">
      <c r="B225"/>
      <c r="C225"/>
      <c r="D225"/>
      <c r="E225"/>
      <c r="F225" s="291"/>
      <c r="G225" s="148" t="s">
        <v>191</v>
      </c>
      <c r="H225" s="317"/>
      <c r="I225" s="310">
        <f>SUM(H23:H133)</f>
        <v>0</v>
      </c>
      <c r="K225" s="296" t="s">
        <v>393</v>
      </c>
      <c r="L225" s="295">
        <v>420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291"/>
      <c r="G226" s="3"/>
      <c r="H226" s="22"/>
      <c r="I226" s="33"/>
      <c r="K226" s="296" t="s">
        <v>394</v>
      </c>
      <c r="L226" s="295">
        <v>480</v>
      </c>
      <c r="M226"/>
      <c r="N226"/>
      <c r="O226"/>
      <c r="P226"/>
    </row>
    <row r="227" spans="2:16" s="9" customFormat="1" ht="15.6" customHeight="1" thickBot="1">
      <c r="B227"/>
      <c r="C227"/>
      <c r="D227"/>
      <c r="E227"/>
      <c r="F227" s="291"/>
      <c r="G227" s="149" t="s">
        <v>206</v>
      </c>
      <c r="H227" s="150"/>
      <c r="I227" s="63">
        <f>SUM(I223:I224)</f>
        <v>0</v>
      </c>
      <c r="K227" s="298" t="s">
        <v>395</v>
      </c>
      <c r="L227" s="295">
        <v>540</v>
      </c>
      <c r="M227"/>
      <c r="N227"/>
      <c r="O227"/>
      <c r="P227"/>
    </row>
    <row r="228" spans="2:16">
      <c r="K228" s="296" t="s">
        <v>396</v>
      </c>
      <c r="L228" s="295">
        <v>600</v>
      </c>
    </row>
    <row r="229" spans="2:16">
      <c r="D229" s="27" t="s">
        <v>209</v>
      </c>
      <c r="E229" s="28" t="s">
        <v>208</v>
      </c>
      <c r="F229" s="287" t="s">
        <v>230</v>
      </c>
      <c r="K229" s="296" t="s">
        <v>397</v>
      </c>
      <c r="L229" s="295">
        <v>660</v>
      </c>
    </row>
    <row r="230" spans="2:16">
      <c r="D230" s="145"/>
      <c r="E230" s="146"/>
      <c r="F230" s="287" t="s">
        <v>231</v>
      </c>
      <c r="K230" s="298" t="s">
        <v>398</v>
      </c>
      <c r="L230" s="295">
        <v>720</v>
      </c>
    </row>
    <row r="231" spans="2:16" ht="14.4" customHeight="1">
      <c r="C231" s="147"/>
      <c r="D231" s="26" t="s">
        <v>210</v>
      </c>
      <c r="E231" s="32"/>
      <c r="K231" s="296" t="s">
        <v>399</v>
      </c>
      <c r="L231" s="295">
        <v>780</v>
      </c>
    </row>
    <row r="232" spans="2:16">
      <c r="C232" s="147"/>
      <c r="D232" s="26" t="s">
        <v>211</v>
      </c>
      <c r="E232" s="32"/>
      <c r="K232" s="296" t="s">
        <v>400</v>
      </c>
      <c r="L232" s="295">
        <v>840</v>
      </c>
    </row>
    <row r="233" spans="2:16">
      <c r="C233" s="147"/>
      <c r="D233" s="26" t="s">
        <v>219</v>
      </c>
      <c r="E233" s="32"/>
      <c r="K233" s="298" t="s">
        <v>401</v>
      </c>
      <c r="L233" s="295">
        <v>900</v>
      </c>
    </row>
    <row r="234" spans="2:16">
      <c r="C234" s="147"/>
      <c r="D234" s="26" t="s">
        <v>212</v>
      </c>
      <c r="E234" s="32"/>
      <c r="K234" s="296" t="s">
        <v>402</v>
      </c>
      <c r="L234" s="295">
        <v>960</v>
      </c>
    </row>
    <row r="235" spans="2:16">
      <c r="C235" s="147"/>
      <c r="D235" s="26" t="s">
        <v>228</v>
      </c>
      <c r="E235" s="32"/>
      <c r="K235" s="296" t="s">
        <v>403</v>
      </c>
      <c r="L235" s="295">
        <v>1020</v>
      </c>
    </row>
    <row r="236" spans="2:16">
      <c r="K236" s="298" t="s">
        <v>404</v>
      </c>
      <c r="L236" s="295">
        <v>1080</v>
      </c>
    </row>
    <row r="237" spans="2:16">
      <c r="K237" s="296" t="s">
        <v>405</v>
      </c>
      <c r="L237" s="295">
        <v>1140</v>
      </c>
    </row>
    <row r="238" spans="2:16">
      <c r="K238" s="296" t="s">
        <v>406</v>
      </c>
      <c r="L238" s="295">
        <v>1200</v>
      </c>
    </row>
    <row r="239" spans="2:16">
      <c r="K239" s="298" t="s">
        <v>407</v>
      </c>
      <c r="L239" s="295">
        <v>1260</v>
      </c>
    </row>
    <row r="240" spans="2:16">
      <c r="K240" s="92"/>
      <c r="L240" s="152"/>
    </row>
    <row r="241" spans="11:12">
      <c r="K241" s="294" t="s">
        <v>409</v>
      </c>
      <c r="L241" s="294"/>
    </row>
    <row r="242" spans="11:12">
      <c r="K242" s="92"/>
      <c r="L242" s="152"/>
    </row>
    <row r="243" spans="11:12">
      <c r="K243" s="92"/>
      <c r="L243" s="152"/>
    </row>
    <row r="244" spans="11:12">
      <c r="L244" s="152"/>
    </row>
    <row r="245" spans="11:12">
      <c r="K245" s="92"/>
      <c r="L245" s="152"/>
    </row>
    <row r="246" spans="11:12">
      <c r="K246" s="92"/>
      <c r="L246" s="152"/>
    </row>
    <row r="247" spans="11:12">
      <c r="L247" s="152"/>
    </row>
    <row r="248" spans="11:12">
      <c r="K248" s="92"/>
      <c r="L248" s="152"/>
    </row>
    <row r="249" spans="11:12">
      <c r="K249" s="92"/>
      <c r="L249" s="152"/>
    </row>
    <row r="250" spans="11:12">
      <c r="L250" s="152"/>
    </row>
    <row r="251" spans="11:12">
      <c r="K251" s="92"/>
      <c r="L251" s="152"/>
    </row>
    <row r="252" spans="11:12">
      <c r="K252" s="92"/>
      <c r="L252" s="152"/>
    </row>
    <row r="253" spans="11:12">
      <c r="L253" s="152"/>
    </row>
    <row r="254" spans="11:12">
      <c r="K254" s="92"/>
      <c r="L254" s="152"/>
    </row>
    <row r="255" spans="11:12">
      <c r="L255" s="152"/>
    </row>
    <row r="256" spans="11:12">
      <c r="K256" s="92"/>
      <c r="L256" s="152"/>
    </row>
    <row r="257" spans="11:12">
      <c r="K257" s="92"/>
      <c r="L257" s="152"/>
    </row>
    <row r="258" spans="11:12">
      <c r="L258" s="152"/>
    </row>
    <row r="259" spans="11:12">
      <c r="L259" s="152"/>
    </row>
    <row r="260" spans="11:12">
      <c r="K260" s="92"/>
      <c r="L260" s="152"/>
    </row>
    <row r="261" spans="11:12">
      <c r="K261" s="92"/>
      <c r="L261" s="152"/>
    </row>
    <row r="262" spans="11:12">
      <c r="L262" s="152"/>
    </row>
    <row r="263" spans="11:12">
      <c r="K263" s="92"/>
      <c r="L263" s="152"/>
    </row>
    <row r="264" spans="11:12">
      <c r="K264" s="92"/>
      <c r="L264" s="152"/>
    </row>
    <row r="265" spans="11:12">
      <c r="L265" s="152"/>
    </row>
    <row r="266" spans="11:12">
      <c r="K266" s="92"/>
      <c r="L266" s="152"/>
    </row>
    <row r="267" spans="11:12">
      <c r="K267" s="92"/>
      <c r="L267" s="152"/>
    </row>
    <row r="268" spans="11:12">
      <c r="L268" s="152"/>
    </row>
    <row r="269" spans="11:12">
      <c r="K269" s="92"/>
      <c r="L269" s="152"/>
    </row>
    <row r="270" spans="11:12">
      <c r="L270" s="152"/>
    </row>
    <row r="271" spans="11:12">
      <c r="K271" s="92"/>
      <c r="L271" s="152"/>
    </row>
  </sheetData>
  <sheetProtection sheet="1" selectLockedCells="1"/>
  <mergeCells count="45">
    <mergeCell ref="K241:L241"/>
    <mergeCell ref="G221:H221"/>
    <mergeCell ref="G222:H222"/>
    <mergeCell ref="B189:B199"/>
    <mergeCell ref="B201:B213"/>
    <mergeCell ref="H10:I11"/>
    <mergeCell ref="H12:I12"/>
    <mergeCell ref="B158:B177"/>
    <mergeCell ref="B179:B187"/>
    <mergeCell ref="B129:B133"/>
    <mergeCell ref="B50:B74"/>
    <mergeCell ref="B76:B82"/>
    <mergeCell ref="B134:I134"/>
    <mergeCell ref="C149:C151"/>
    <mergeCell ref="B135:I135"/>
    <mergeCell ref="B136:I136"/>
    <mergeCell ref="B138:B140"/>
    <mergeCell ref="B7:E7"/>
    <mergeCell ref="H13:I13"/>
    <mergeCell ref="B23:B34"/>
    <mergeCell ref="B36:B44"/>
    <mergeCell ref="B46:B4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G2:I2"/>
    <mergeCell ref="G3:H3"/>
    <mergeCell ref="G4:H4"/>
    <mergeCell ref="G5:H5"/>
    <mergeCell ref="G7:I7"/>
    <mergeCell ref="B142:B145"/>
    <mergeCell ref="B147:B154"/>
    <mergeCell ref="B84:B95"/>
    <mergeCell ref="B97:B102"/>
    <mergeCell ref="B104:B108"/>
    <mergeCell ref="B110:B124"/>
    <mergeCell ref="B126:B127"/>
  </mergeCells>
  <dataValidations count="1">
    <dataValidation type="list" allowBlank="1" showInputMessage="1" showErrorMessage="1" sqref="I222" xr:uid="{00000000-0002-0000-0500-000001000000}">
      <formula1>INDIRECT($H$220)</formula1>
    </dataValidation>
  </dataValidations>
  <pageMargins left="0.7" right="0.7" top="0.75" bottom="0.75" header="0.3" footer="0.3"/>
  <pageSetup paperSize="9" scale="52" fitToHeight="0" orientation="portrait" r:id="rId1"/>
  <rowBreaks count="1" manualBreakCount="1">
    <brk id="204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E231:E235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Pref. Customer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'Pref. Customer'!Print_Area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2021-03-02T09:46:24Z</dcterms:modified>
</cp:coreProperties>
</file>