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F:\FOREVER 2022\STATIONERY\PRICE LISTS\Star Order Form\3 June 2022\"/>
    </mc:Choice>
  </mc:AlternateContent>
  <xr:revisionPtr revIDLastSave="0" documentId="13_ncr:1_{38C4C40E-B9D6-44BA-AF92-04EE2E2829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stomer" sheetId="13" r:id="rId1"/>
    <sheet name="Pref. Customer" sheetId="12" r:id="rId2"/>
    <sheet name="Assist. Superv." sheetId="8" r:id="rId3"/>
    <sheet name="Supervisor" sheetId="9" r:id="rId4"/>
    <sheet name="Assist. Mng" sheetId="10" r:id="rId5"/>
    <sheet name="Manager" sheetId="11" r:id="rId6"/>
  </sheets>
  <definedNames>
    <definedName name="_10999">#REF!</definedName>
    <definedName name="_11999">#REF!</definedName>
    <definedName name="_12999">#REF!</definedName>
    <definedName name="_13999">#REF!</definedName>
    <definedName name="_14999">#REF!</definedName>
    <definedName name="_15999">#REF!</definedName>
    <definedName name="_16999">#REF!</definedName>
    <definedName name="_17999">#REF!</definedName>
    <definedName name="_18999">#REF!</definedName>
    <definedName name="_19999">#REF!</definedName>
    <definedName name="_20999">#REF!</definedName>
    <definedName name="_21999">#REF!</definedName>
    <definedName name="_22999">#REF!</definedName>
    <definedName name="_23999">#REF!</definedName>
    <definedName name="_24999">#REF!</definedName>
    <definedName name="_25999">#REF!</definedName>
    <definedName name="_26999">#REF!</definedName>
    <definedName name="_27999">#REF!</definedName>
    <definedName name="_28999">#REF!</definedName>
    <definedName name="_2999">#REF!</definedName>
    <definedName name="_29999">#REF!</definedName>
    <definedName name="_30999">#REF!</definedName>
    <definedName name="_31999">#REF!</definedName>
    <definedName name="_32999">#REF!</definedName>
    <definedName name="_33999">#REF!</definedName>
    <definedName name="_34999">#REF!</definedName>
    <definedName name="_35999">#REF!</definedName>
    <definedName name="_36999">#REF!</definedName>
    <definedName name="_37999">#REF!</definedName>
    <definedName name="_38999">#REF!</definedName>
    <definedName name="_3999">#REF!</definedName>
    <definedName name="_39999">#REF!</definedName>
    <definedName name="_40999">#REF!</definedName>
    <definedName name="_41999">#REF!</definedName>
    <definedName name="_42999">#REF!</definedName>
    <definedName name="_43999">#REF!</definedName>
    <definedName name="_44999">#REF!</definedName>
    <definedName name="_45999">#REF!</definedName>
    <definedName name="_46999">#REF!</definedName>
    <definedName name="_47999">#REF!</definedName>
    <definedName name="_48999">#REF!</definedName>
    <definedName name="_4999">#REF!</definedName>
    <definedName name="_49999">#REF!</definedName>
    <definedName name="_50999">#REF!</definedName>
    <definedName name="_5999">#REF!</definedName>
    <definedName name="_6999">#REF!</definedName>
    <definedName name="_7999">#REF!</definedName>
    <definedName name="_8999">#REF!</definedName>
    <definedName name="_9999">#REF!</definedName>
    <definedName name="Above_R700">#REF!</definedName>
    <definedName name="Botswana">#REF!</definedName>
    <definedName name="CourierRange">#REF!</definedName>
    <definedName name="CustomerCourier">#REF!</definedName>
    <definedName name="No_Courier">#REF!</definedName>
    <definedName name="NoCourier">#REF!</definedName>
    <definedName name="NovCust_1stOrder">#REF!</definedName>
    <definedName name="_xlnm.Print_Area" localSheetId="4">'Assist. Mng'!$A$1:$J$237</definedName>
    <definedName name="_xlnm.Print_Area" localSheetId="2">'Assist. Superv.'!$A$1:$J$240</definedName>
    <definedName name="_xlnm.Print_Area" localSheetId="0">Customer!$A$1:$J$233</definedName>
    <definedName name="_xlnm.Print_Area" localSheetId="5">Manager!$A$1:$J$236</definedName>
    <definedName name="_xlnm.Print_Area" localSheetId="1">'Pref. Customer'!$A$1:$J$260</definedName>
    <definedName name="_xlnm.Print_Area" localSheetId="3">Supervisor!$A$1:$J$236</definedName>
    <definedName name="Swaziland_Lesotho">#REF!</definedName>
    <definedName name="Under_R70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3" l="1"/>
  <c r="I44" i="12"/>
  <c r="H44" i="12"/>
  <c r="I43" i="8"/>
  <c r="H43" i="8"/>
  <c r="I43" i="9"/>
  <c r="H43" i="9"/>
  <c r="I43" i="10"/>
  <c r="H43" i="10"/>
  <c r="I43" i="11"/>
  <c r="H43" i="11"/>
  <c r="I168" i="11"/>
  <c r="I168" i="10"/>
  <c r="I168" i="9"/>
  <c r="I169" i="9"/>
  <c r="I168" i="8"/>
  <c r="I169" i="12"/>
  <c r="I168" i="13"/>
  <c r="I214" i="11"/>
  <c r="I213" i="11"/>
  <c r="I212" i="11"/>
  <c r="I211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I195" i="11"/>
  <c r="I193" i="11"/>
  <c r="I192" i="11"/>
  <c r="I191" i="11"/>
  <c r="I190" i="11"/>
  <c r="I189" i="11"/>
  <c r="I188" i="11"/>
  <c r="I187" i="11"/>
  <c r="I186" i="11"/>
  <c r="I185" i="11"/>
  <c r="I184" i="11"/>
  <c r="I183" i="11"/>
  <c r="I181" i="11"/>
  <c r="I180" i="11"/>
  <c r="I179" i="11"/>
  <c r="I178" i="11"/>
  <c r="I177" i="11"/>
  <c r="I176" i="11"/>
  <c r="I175" i="11"/>
  <c r="I174" i="11"/>
  <c r="I173" i="11"/>
  <c r="I170" i="11"/>
  <c r="I169" i="11"/>
  <c r="I167" i="11"/>
  <c r="I166" i="11"/>
  <c r="I165" i="11"/>
  <c r="I164" i="11"/>
  <c r="I163" i="11"/>
  <c r="I162" i="11"/>
  <c r="I161" i="11"/>
  <c r="I160" i="11"/>
  <c r="I159" i="11"/>
  <c r="I158" i="11"/>
  <c r="I157" i="11"/>
  <c r="I156" i="11"/>
  <c r="I155" i="11"/>
  <c r="I154" i="11"/>
  <c r="I153" i="11"/>
  <c r="I151" i="11"/>
  <c r="I149" i="11"/>
  <c r="I148" i="11"/>
  <c r="I147" i="11"/>
  <c r="I146" i="11"/>
  <c r="I145" i="11"/>
  <c r="I144" i="11"/>
  <c r="I143" i="11"/>
  <c r="I141" i="11"/>
  <c r="I140" i="11"/>
  <c r="I139" i="11"/>
  <c r="I138" i="11"/>
  <c r="I136" i="11"/>
  <c r="I135" i="11"/>
  <c r="I134" i="11"/>
  <c r="I214" i="10"/>
  <c r="I213" i="10"/>
  <c r="I212" i="10"/>
  <c r="I211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3" i="10"/>
  <c r="I192" i="10"/>
  <c r="I191" i="10"/>
  <c r="I190" i="10"/>
  <c r="I189" i="10"/>
  <c r="I188" i="10"/>
  <c r="I187" i="10"/>
  <c r="I186" i="10"/>
  <c r="I185" i="10"/>
  <c r="I184" i="10"/>
  <c r="I183" i="10"/>
  <c r="I181" i="10"/>
  <c r="I180" i="10"/>
  <c r="I179" i="10"/>
  <c r="I178" i="10"/>
  <c r="I177" i="10"/>
  <c r="I176" i="10"/>
  <c r="I175" i="10"/>
  <c r="I174" i="10"/>
  <c r="I173" i="10"/>
  <c r="I170" i="10"/>
  <c r="I169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1" i="10"/>
  <c r="I149" i="10"/>
  <c r="I148" i="10"/>
  <c r="I147" i="10"/>
  <c r="I146" i="10"/>
  <c r="I145" i="10"/>
  <c r="I144" i="10"/>
  <c r="I143" i="10"/>
  <c r="I141" i="10"/>
  <c r="I140" i="10"/>
  <c r="I139" i="10"/>
  <c r="I138" i="10"/>
  <c r="I136" i="10"/>
  <c r="I135" i="10"/>
  <c r="I134" i="10"/>
  <c r="I214" i="9"/>
  <c r="I213" i="9"/>
  <c r="I212" i="9"/>
  <c r="I211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3" i="9"/>
  <c r="I192" i="9"/>
  <c r="I191" i="9"/>
  <c r="I190" i="9"/>
  <c r="I189" i="9"/>
  <c r="I188" i="9"/>
  <c r="I187" i="9"/>
  <c r="I186" i="9"/>
  <c r="I185" i="9"/>
  <c r="I184" i="9"/>
  <c r="I183" i="9"/>
  <c r="I181" i="9"/>
  <c r="I180" i="9"/>
  <c r="I179" i="9"/>
  <c r="I178" i="9"/>
  <c r="I177" i="9"/>
  <c r="I176" i="9"/>
  <c r="I175" i="9"/>
  <c r="I174" i="9"/>
  <c r="I173" i="9"/>
  <c r="I170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1" i="9"/>
  <c r="I149" i="9"/>
  <c r="I148" i="9"/>
  <c r="I147" i="9"/>
  <c r="I146" i="9"/>
  <c r="I145" i="9"/>
  <c r="I144" i="9"/>
  <c r="I143" i="9"/>
  <c r="I141" i="9"/>
  <c r="I140" i="9"/>
  <c r="I139" i="9"/>
  <c r="I138" i="9"/>
  <c r="I136" i="9"/>
  <c r="I135" i="9"/>
  <c r="I134" i="9"/>
  <c r="I214" i="8"/>
  <c r="I213" i="8"/>
  <c r="I212" i="8"/>
  <c r="I211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3" i="8"/>
  <c r="I192" i="8"/>
  <c r="I191" i="8"/>
  <c r="I190" i="8"/>
  <c r="I189" i="8"/>
  <c r="I188" i="8"/>
  <c r="I187" i="8"/>
  <c r="I186" i="8"/>
  <c r="I185" i="8"/>
  <c r="I184" i="8"/>
  <c r="I183" i="8"/>
  <c r="I181" i="8"/>
  <c r="I180" i="8"/>
  <c r="I179" i="8"/>
  <c r="I178" i="8"/>
  <c r="I177" i="8"/>
  <c r="I176" i="8"/>
  <c r="I175" i="8"/>
  <c r="I174" i="8"/>
  <c r="I173" i="8"/>
  <c r="I170" i="8"/>
  <c r="I169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1" i="8"/>
  <c r="I149" i="8"/>
  <c r="I148" i="8"/>
  <c r="I147" i="8"/>
  <c r="I146" i="8"/>
  <c r="I145" i="8"/>
  <c r="I144" i="8"/>
  <c r="I143" i="8"/>
  <c r="I141" i="8"/>
  <c r="I140" i="8"/>
  <c r="I139" i="8"/>
  <c r="I138" i="8"/>
  <c r="I136" i="8"/>
  <c r="I135" i="8"/>
  <c r="I134" i="8"/>
  <c r="I215" i="12"/>
  <c r="I214" i="12"/>
  <c r="I213" i="12"/>
  <c r="I212" i="12"/>
  <c r="I210" i="12"/>
  <c r="I209" i="12"/>
  <c r="I208" i="12"/>
  <c r="I207" i="12"/>
  <c r="I206" i="12"/>
  <c r="I205" i="12"/>
  <c r="I204" i="12"/>
  <c r="I203" i="12"/>
  <c r="I202" i="12"/>
  <c r="I201" i="12"/>
  <c r="I200" i="12"/>
  <c r="I199" i="12"/>
  <c r="I198" i="12"/>
  <c r="I197" i="12"/>
  <c r="I196" i="12"/>
  <c r="I194" i="12"/>
  <c r="I193" i="12"/>
  <c r="I192" i="12"/>
  <c r="I191" i="12"/>
  <c r="I190" i="12"/>
  <c r="I189" i="12"/>
  <c r="I188" i="12"/>
  <c r="I187" i="12"/>
  <c r="I186" i="12"/>
  <c r="I185" i="12"/>
  <c r="I184" i="12"/>
  <c r="I182" i="12"/>
  <c r="I181" i="12"/>
  <c r="I180" i="12"/>
  <c r="I179" i="12"/>
  <c r="I178" i="12"/>
  <c r="I177" i="12"/>
  <c r="I176" i="12"/>
  <c r="I175" i="12"/>
  <c r="I174" i="12"/>
  <c r="I171" i="12"/>
  <c r="I170" i="12"/>
  <c r="I168" i="12"/>
  <c r="I167" i="12"/>
  <c r="I166" i="12"/>
  <c r="I165" i="12"/>
  <c r="I164" i="12"/>
  <c r="I163" i="12"/>
  <c r="I162" i="12"/>
  <c r="I161" i="12"/>
  <c r="I160" i="12"/>
  <c r="I159" i="12"/>
  <c r="I158" i="12"/>
  <c r="I157" i="12"/>
  <c r="I156" i="12"/>
  <c r="I155" i="12"/>
  <c r="I154" i="12"/>
  <c r="I152" i="12"/>
  <c r="I150" i="12"/>
  <c r="I149" i="12"/>
  <c r="I148" i="12"/>
  <c r="I147" i="12"/>
  <c r="I146" i="12"/>
  <c r="I145" i="12"/>
  <c r="I144" i="12"/>
  <c r="I142" i="12"/>
  <c r="I141" i="12"/>
  <c r="I140" i="12"/>
  <c r="I139" i="12"/>
  <c r="I137" i="12"/>
  <c r="I136" i="12"/>
  <c r="I135" i="12"/>
  <c r="I214" i="13"/>
  <c r="I213" i="13"/>
  <c r="I212" i="13"/>
  <c r="I211" i="13"/>
  <c r="I204" i="13"/>
  <c r="I221" i="9" l="1"/>
  <c r="I222" i="8"/>
  <c r="I222" i="12"/>
  <c r="I222" i="10"/>
  <c r="I221" i="11"/>
  <c r="I129" i="11"/>
  <c r="I128" i="11"/>
  <c r="I127" i="11"/>
  <c r="I126" i="11"/>
  <c r="I129" i="10"/>
  <c r="I128" i="10"/>
  <c r="I127" i="10"/>
  <c r="I126" i="10"/>
  <c r="I129" i="9"/>
  <c r="I128" i="9"/>
  <c r="I127" i="9"/>
  <c r="I126" i="9"/>
  <c r="I129" i="8"/>
  <c r="I128" i="8"/>
  <c r="I127" i="8"/>
  <c r="I126" i="8"/>
  <c r="I130" i="12"/>
  <c r="I129" i="12"/>
  <c r="I128" i="12"/>
  <c r="I127" i="12"/>
  <c r="I129" i="13"/>
  <c r="I128" i="13"/>
  <c r="I127" i="13"/>
  <c r="I126" i="13"/>
  <c r="I134" i="13"/>
  <c r="I135" i="13"/>
  <c r="I88" i="13"/>
  <c r="I89" i="12"/>
  <c r="H89" i="12"/>
  <c r="I88" i="8"/>
  <c r="H88" i="8"/>
  <c r="I88" i="9"/>
  <c r="H88" i="9"/>
  <c r="I88" i="10"/>
  <c r="H88" i="10"/>
  <c r="I88" i="11"/>
  <c r="H88" i="11"/>
  <c r="I112" i="11"/>
  <c r="H112" i="11"/>
  <c r="I112" i="10"/>
  <c r="H112" i="10"/>
  <c r="I112" i="9"/>
  <c r="H112" i="9"/>
  <c r="I112" i="8"/>
  <c r="H112" i="8"/>
  <c r="I113" i="12"/>
  <c r="H113" i="12"/>
  <c r="I112" i="13"/>
  <c r="I114" i="11"/>
  <c r="H114" i="11"/>
  <c r="I114" i="10"/>
  <c r="H114" i="10"/>
  <c r="I114" i="9"/>
  <c r="H114" i="9"/>
  <c r="I114" i="8"/>
  <c r="H114" i="8"/>
  <c r="I115" i="12"/>
  <c r="H115" i="12"/>
  <c r="I114" i="13"/>
  <c r="I198" i="13"/>
  <c r="I197" i="13"/>
  <c r="H113" i="11"/>
  <c r="I113" i="11"/>
  <c r="H115" i="11"/>
  <c r="I115" i="11"/>
  <c r="H113" i="10"/>
  <c r="I113" i="10"/>
  <c r="H115" i="10"/>
  <c r="I115" i="10"/>
  <c r="H113" i="9"/>
  <c r="I113" i="9"/>
  <c r="H115" i="9"/>
  <c r="I115" i="9"/>
  <c r="I115" i="8"/>
  <c r="H115" i="8"/>
  <c r="I113" i="8"/>
  <c r="H113" i="8"/>
  <c r="H114" i="12"/>
  <c r="I114" i="12"/>
  <c r="H116" i="12"/>
  <c r="I116" i="12"/>
  <c r="I113" i="13" l="1"/>
  <c r="I208" i="13"/>
  <c r="I209" i="13"/>
  <c r="I95" i="11"/>
  <c r="H95" i="11"/>
  <c r="I95" i="10"/>
  <c r="H95" i="10"/>
  <c r="I95" i="9"/>
  <c r="H95" i="9"/>
  <c r="I95" i="8"/>
  <c r="H95" i="8"/>
  <c r="I96" i="12"/>
  <c r="H96" i="12"/>
  <c r="I95" i="13"/>
  <c r="I23" i="13"/>
  <c r="I69" i="11"/>
  <c r="H69" i="11"/>
  <c r="I69" i="10"/>
  <c r="H69" i="10"/>
  <c r="I69" i="9"/>
  <c r="H69" i="9"/>
  <c r="I70" i="8"/>
  <c r="H70" i="8"/>
  <c r="I69" i="8"/>
  <c r="H69" i="8"/>
  <c r="I70" i="12"/>
  <c r="H70" i="12"/>
  <c r="I69" i="13"/>
  <c r="I200" i="13" l="1"/>
  <c r="I124" i="11" l="1"/>
  <c r="H124" i="11"/>
  <c r="I123" i="11"/>
  <c r="H123" i="11"/>
  <c r="I122" i="11"/>
  <c r="H122" i="11"/>
  <c r="I121" i="11"/>
  <c r="H121" i="11"/>
  <c r="I120" i="11"/>
  <c r="H120" i="11"/>
  <c r="I118" i="11"/>
  <c r="H118" i="11"/>
  <c r="I117" i="11"/>
  <c r="H117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2" i="11"/>
  <c r="H102" i="11"/>
  <c r="I101" i="11"/>
  <c r="H101" i="11"/>
  <c r="I100" i="11"/>
  <c r="H100" i="11"/>
  <c r="I99" i="11"/>
  <c r="H99" i="11"/>
  <c r="I98" i="11"/>
  <c r="H98" i="11"/>
  <c r="I96" i="11"/>
  <c r="H96" i="11"/>
  <c r="I94" i="11"/>
  <c r="H94" i="11"/>
  <c r="I93" i="11"/>
  <c r="H93" i="11"/>
  <c r="I92" i="11"/>
  <c r="H92" i="11"/>
  <c r="I91" i="11"/>
  <c r="H91" i="11"/>
  <c r="I89" i="11"/>
  <c r="H89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1" i="11"/>
  <c r="H81" i="11"/>
  <c r="I80" i="11"/>
  <c r="H80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0" i="11"/>
  <c r="H70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8" i="11"/>
  <c r="H48" i="11"/>
  <c r="I47" i="11"/>
  <c r="H47" i="11"/>
  <c r="I46" i="11"/>
  <c r="H46" i="11"/>
  <c r="I44" i="11"/>
  <c r="H44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5" i="11"/>
  <c r="H35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124" i="10"/>
  <c r="H124" i="10"/>
  <c r="I123" i="10"/>
  <c r="H123" i="10"/>
  <c r="I122" i="10"/>
  <c r="H122" i="10"/>
  <c r="I121" i="10"/>
  <c r="H121" i="10"/>
  <c r="I120" i="10"/>
  <c r="H120" i="10"/>
  <c r="I118" i="10"/>
  <c r="H118" i="10"/>
  <c r="I117" i="10"/>
  <c r="H117" i="10"/>
  <c r="I111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2" i="10"/>
  <c r="H102" i="10"/>
  <c r="I101" i="10"/>
  <c r="H101" i="10"/>
  <c r="I100" i="10"/>
  <c r="H100" i="10"/>
  <c r="I99" i="10"/>
  <c r="H99" i="10"/>
  <c r="I98" i="10"/>
  <c r="H98" i="10"/>
  <c r="I96" i="10"/>
  <c r="H96" i="10"/>
  <c r="I94" i="10"/>
  <c r="H94" i="10"/>
  <c r="I93" i="10"/>
  <c r="H93" i="10"/>
  <c r="I92" i="10"/>
  <c r="H92" i="10"/>
  <c r="I91" i="10"/>
  <c r="H91" i="10"/>
  <c r="I89" i="10"/>
  <c r="H89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80" i="10"/>
  <c r="H80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0" i="10"/>
  <c r="H70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8" i="10"/>
  <c r="H48" i="10"/>
  <c r="I47" i="10"/>
  <c r="H47" i="10"/>
  <c r="I46" i="10"/>
  <c r="H46" i="10"/>
  <c r="I44" i="10"/>
  <c r="H44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124" i="9"/>
  <c r="H124" i="9"/>
  <c r="I123" i="9"/>
  <c r="H123" i="9"/>
  <c r="I122" i="9"/>
  <c r="H122" i="9"/>
  <c r="I121" i="9"/>
  <c r="H121" i="9"/>
  <c r="I120" i="9"/>
  <c r="H120" i="9"/>
  <c r="I118" i="9"/>
  <c r="H118" i="9"/>
  <c r="I117" i="9"/>
  <c r="H117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2" i="9"/>
  <c r="H102" i="9"/>
  <c r="I101" i="9"/>
  <c r="H101" i="9"/>
  <c r="I100" i="9"/>
  <c r="H100" i="9"/>
  <c r="I99" i="9"/>
  <c r="H99" i="9"/>
  <c r="I98" i="9"/>
  <c r="H98" i="9"/>
  <c r="I96" i="9"/>
  <c r="H96" i="9"/>
  <c r="I94" i="9"/>
  <c r="H94" i="9"/>
  <c r="I93" i="9"/>
  <c r="H93" i="9"/>
  <c r="I92" i="9"/>
  <c r="H92" i="9"/>
  <c r="I91" i="9"/>
  <c r="H91" i="9"/>
  <c r="I89" i="9"/>
  <c r="H89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80" i="9"/>
  <c r="H80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0" i="9"/>
  <c r="H70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8" i="9"/>
  <c r="H48" i="9"/>
  <c r="I47" i="9"/>
  <c r="H47" i="9"/>
  <c r="I46" i="9"/>
  <c r="H46" i="9"/>
  <c r="I44" i="9"/>
  <c r="H44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124" i="8"/>
  <c r="H124" i="8"/>
  <c r="I123" i="8"/>
  <c r="H123" i="8"/>
  <c r="I122" i="8"/>
  <c r="H122" i="8"/>
  <c r="I121" i="8"/>
  <c r="H121" i="8"/>
  <c r="I120" i="8"/>
  <c r="H120" i="8"/>
  <c r="I118" i="8"/>
  <c r="H118" i="8"/>
  <c r="I117" i="8"/>
  <c r="H117" i="8"/>
  <c r="I111" i="8"/>
  <c r="H111" i="8"/>
  <c r="I110" i="8"/>
  <c r="H110" i="8"/>
  <c r="I109" i="8"/>
  <c r="H109" i="8"/>
  <c r="I108" i="8"/>
  <c r="H108" i="8"/>
  <c r="I107" i="8"/>
  <c r="H107" i="8"/>
  <c r="I106" i="8"/>
  <c r="H106" i="8"/>
  <c r="I105" i="8"/>
  <c r="H105" i="8"/>
  <c r="I104" i="8"/>
  <c r="H104" i="8"/>
  <c r="I102" i="8"/>
  <c r="H102" i="8"/>
  <c r="I101" i="8"/>
  <c r="H101" i="8"/>
  <c r="I100" i="8"/>
  <c r="H100" i="8"/>
  <c r="I99" i="8"/>
  <c r="H99" i="8"/>
  <c r="I98" i="8"/>
  <c r="H98" i="8"/>
  <c r="I96" i="8"/>
  <c r="H96" i="8"/>
  <c r="I94" i="8"/>
  <c r="H94" i="8"/>
  <c r="I93" i="8"/>
  <c r="H93" i="8"/>
  <c r="I92" i="8"/>
  <c r="H92" i="8"/>
  <c r="I91" i="8"/>
  <c r="H91" i="8"/>
  <c r="I89" i="8"/>
  <c r="H89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80" i="8"/>
  <c r="H80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8" i="8"/>
  <c r="H48" i="8"/>
  <c r="I47" i="8"/>
  <c r="H47" i="8"/>
  <c r="I46" i="8"/>
  <c r="H46" i="8"/>
  <c r="I44" i="8"/>
  <c r="H44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1" i="10" l="1"/>
  <c r="I227" i="10"/>
  <c r="I226" i="9"/>
  <c r="I220" i="9"/>
  <c r="I221" i="8"/>
  <c r="I226" i="11"/>
  <c r="I220" i="11"/>
  <c r="I227" i="8"/>
  <c r="I50" i="13"/>
  <c r="I52" i="13"/>
  <c r="I57" i="13"/>
  <c r="I60" i="13"/>
  <c r="I61" i="13"/>
  <c r="I64" i="13"/>
  <c r="I65" i="13"/>
  <c r="I68" i="13"/>
  <c r="I70" i="13"/>
  <c r="I24" i="13"/>
  <c r="I25" i="13"/>
  <c r="I26" i="13"/>
  <c r="I27" i="13"/>
  <c r="I28" i="13"/>
  <c r="I29" i="13"/>
  <c r="I30" i="13"/>
  <c r="I31" i="13"/>
  <c r="I32" i="13"/>
  <c r="I33" i="13"/>
  <c r="I35" i="13"/>
  <c r="I36" i="13"/>
  <c r="I37" i="13"/>
  <c r="I38" i="13"/>
  <c r="I39" i="13"/>
  <c r="I40" i="13"/>
  <c r="I41" i="13"/>
  <c r="I42" i="13"/>
  <c r="I44" i="13"/>
  <c r="I46" i="13"/>
  <c r="I47" i="13"/>
  <c r="I48" i="13"/>
  <c r="I51" i="13"/>
  <c r="I53" i="13"/>
  <c r="I54" i="13"/>
  <c r="I55" i="13"/>
  <c r="I56" i="13"/>
  <c r="I58" i="13"/>
  <c r="I59" i="13"/>
  <c r="I62" i="13"/>
  <c r="I63" i="13"/>
  <c r="I66" i="13"/>
  <c r="I67" i="13"/>
  <c r="I72" i="13"/>
  <c r="I73" i="13"/>
  <c r="I74" i="13"/>
  <c r="I75" i="13"/>
  <c r="I76" i="13"/>
  <c r="I77" i="13"/>
  <c r="I78" i="13"/>
  <c r="I80" i="13"/>
  <c r="I81" i="13"/>
  <c r="I82" i="13"/>
  <c r="I83" i="13"/>
  <c r="I84" i="13"/>
  <c r="I85" i="13"/>
  <c r="I86" i="13"/>
  <c r="I87" i="13"/>
  <c r="I89" i="13"/>
  <c r="I91" i="13"/>
  <c r="I92" i="13"/>
  <c r="I93" i="13"/>
  <c r="I94" i="13"/>
  <c r="I96" i="13"/>
  <c r="I98" i="13"/>
  <c r="I99" i="13"/>
  <c r="I100" i="13"/>
  <c r="I101" i="13"/>
  <c r="I102" i="13"/>
  <c r="I104" i="13"/>
  <c r="I105" i="13"/>
  <c r="I106" i="13"/>
  <c r="I107" i="13"/>
  <c r="I108" i="13"/>
  <c r="I109" i="13"/>
  <c r="I110" i="13"/>
  <c r="I111" i="13"/>
  <c r="I115" i="13"/>
  <c r="I117" i="13"/>
  <c r="I118" i="13"/>
  <c r="I120" i="13"/>
  <c r="I121" i="13"/>
  <c r="I122" i="13"/>
  <c r="I123" i="13"/>
  <c r="I124" i="13"/>
  <c r="I136" i="13"/>
  <c r="I138" i="13"/>
  <c r="I139" i="13"/>
  <c r="I140" i="13"/>
  <c r="I141" i="13"/>
  <c r="I143" i="13"/>
  <c r="I144" i="13"/>
  <c r="I145" i="13"/>
  <c r="I146" i="13"/>
  <c r="I147" i="13"/>
  <c r="I148" i="13"/>
  <c r="I149" i="13"/>
  <c r="I151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9" i="13"/>
  <c r="I170" i="13"/>
  <c r="I173" i="13"/>
  <c r="I174" i="13"/>
  <c r="I175" i="13"/>
  <c r="I176" i="13"/>
  <c r="I177" i="13"/>
  <c r="I178" i="13"/>
  <c r="I179" i="13"/>
  <c r="I180" i="13"/>
  <c r="I181" i="13"/>
  <c r="I183" i="13"/>
  <c r="I184" i="13"/>
  <c r="I185" i="13"/>
  <c r="I186" i="13"/>
  <c r="I187" i="13"/>
  <c r="I188" i="13"/>
  <c r="I189" i="13"/>
  <c r="I190" i="13"/>
  <c r="I191" i="13"/>
  <c r="I192" i="13"/>
  <c r="I193" i="13"/>
  <c r="I195" i="13"/>
  <c r="I196" i="13"/>
  <c r="I199" i="13"/>
  <c r="I201" i="13"/>
  <c r="I202" i="13"/>
  <c r="I203" i="13"/>
  <c r="I205" i="13"/>
  <c r="I206" i="13"/>
  <c r="I207" i="13"/>
  <c r="I217" i="13" l="1"/>
  <c r="I216" i="13"/>
  <c r="I222" i="11"/>
  <c r="I224" i="11"/>
  <c r="I225" i="11" s="1"/>
  <c r="I228" i="11" s="1"/>
  <c r="I219" i="13" l="1"/>
  <c r="I220" i="13" l="1"/>
  <c r="I222" i="13" s="1"/>
  <c r="H23" i="12" l="1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5" i="12"/>
  <c r="I45" i="12"/>
  <c r="H47" i="12"/>
  <c r="I47" i="12"/>
  <c r="H48" i="12"/>
  <c r="I48" i="12"/>
  <c r="H49" i="12"/>
  <c r="I49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1" i="12"/>
  <c r="I71" i="12"/>
  <c r="H73" i="12"/>
  <c r="I73" i="12"/>
  <c r="H74" i="12"/>
  <c r="I74" i="12"/>
  <c r="H75" i="12"/>
  <c r="I75" i="12"/>
  <c r="H76" i="12"/>
  <c r="I76" i="12"/>
  <c r="H77" i="12"/>
  <c r="I77" i="12"/>
  <c r="H78" i="12"/>
  <c r="I78" i="12"/>
  <c r="H79" i="12"/>
  <c r="I79" i="12"/>
  <c r="H81" i="12"/>
  <c r="I81" i="12"/>
  <c r="H82" i="12"/>
  <c r="I82" i="12"/>
  <c r="H83" i="12"/>
  <c r="I83" i="12"/>
  <c r="H84" i="12"/>
  <c r="I84" i="12"/>
  <c r="H85" i="12"/>
  <c r="I85" i="12"/>
  <c r="H86" i="12"/>
  <c r="I86" i="12"/>
  <c r="H87" i="12"/>
  <c r="I87" i="12"/>
  <c r="H88" i="12"/>
  <c r="I88" i="12"/>
  <c r="H90" i="12"/>
  <c r="I90" i="12"/>
  <c r="H92" i="12"/>
  <c r="I92" i="12"/>
  <c r="H93" i="12"/>
  <c r="I93" i="12"/>
  <c r="H94" i="12"/>
  <c r="I94" i="12"/>
  <c r="H95" i="12"/>
  <c r="I95" i="12"/>
  <c r="H97" i="12"/>
  <c r="I97" i="12"/>
  <c r="H99" i="12"/>
  <c r="I99" i="12"/>
  <c r="H100" i="12"/>
  <c r="I100" i="12"/>
  <c r="H101" i="12"/>
  <c r="I101" i="12"/>
  <c r="H102" i="12"/>
  <c r="I102" i="12"/>
  <c r="H103" i="12"/>
  <c r="I103" i="12"/>
  <c r="H105" i="12"/>
  <c r="I105" i="12"/>
  <c r="H106" i="12"/>
  <c r="I106" i="12"/>
  <c r="H107" i="12"/>
  <c r="I107" i="12"/>
  <c r="H108" i="12"/>
  <c r="I108" i="12"/>
  <c r="H109" i="12"/>
  <c r="I109" i="12"/>
  <c r="H110" i="12"/>
  <c r="I110" i="12"/>
  <c r="H111" i="12"/>
  <c r="I111" i="12"/>
  <c r="H112" i="12"/>
  <c r="I112" i="12"/>
  <c r="H118" i="12"/>
  <c r="I118" i="12"/>
  <c r="H119" i="12"/>
  <c r="I119" i="12"/>
  <c r="H121" i="12"/>
  <c r="I121" i="12"/>
  <c r="H122" i="12"/>
  <c r="I122" i="12"/>
  <c r="H123" i="12"/>
  <c r="I123" i="12"/>
  <c r="H124" i="12"/>
  <c r="I124" i="12"/>
  <c r="H125" i="12"/>
  <c r="I125" i="12"/>
  <c r="I221" i="12" l="1"/>
  <c r="I227" i="12"/>
  <c r="I223" i="12" l="1"/>
  <c r="I225" i="12" l="1"/>
  <c r="I226" i="12" s="1"/>
  <c r="I229" i="12" s="1"/>
  <c r="I224" i="9" l="1"/>
  <c r="I225" i="9" s="1"/>
  <c r="I225" i="10" l="1"/>
  <c r="I226" i="10" s="1"/>
  <c r="I225" i="8"/>
  <c r="I226" i="8" s="1"/>
  <c r="I223" i="8" l="1"/>
  <c r="I229" i="8" l="1"/>
  <c r="I223" i="10" l="1"/>
  <c r="I222" i="9"/>
  <c r="I229" i="10"/>
  <c r="I228" i="9" l="1"/>
</calcChain>
</file>

<file path=xl/sharedStrings.xml><?xml version="1.0" encoding="utf-8"?>
<sst xmlns="http://schemas.openxmlformats.org/spreadsheetml/2006/main" count="3062" uniqueCount="414">
  <si>
    <t>CC</t>
  </si>
  <si>
    <t>Product Centre</t>
  </si>
  <si>
    <t>Address:</t>
  </si>
  <si>
    <t>Tel:</t>
  </si>
  <si>
    <t>Cell:</t>
  </si>
  <si>
    <t>E-mail: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</si>
  <si>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</si>
  <si>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</si>
  <si>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</si>
  <si>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</si>
  <si>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</si>
  <si>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</si>
  <si>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</si>
  <si>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</si>
  <si>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</si>
  <si>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007</t>
  </si>
  <si>
    <t>456</t>
  </si>
  <si>
    <t>Vital 5 Pak</t>
  </si>
  <si>
    <t>196</t>
  </si>
  <si>
    <t>200</t>
  </si>
  <si>
    <t>Aloe Blossom Herbal Tea</t>
  </si>
  <si>
    <t>262</t>
  </si>
  <si>
    <t>Forever Pomesteen Power</t>
  </si>
  <si>
    <t>321</t>
  </si>
  <si>
    <t>FAB Forever Active Boost</t>
  </si>
  <si>
    <t>440</t>
  </si>
  <si>
    <t>FAB X Forever Active Boost</t>
  </si>
  <si>
    <t>BEE PRODUCTS</t>
  </si>
  <si>
    <t>026</t>
  </si>
  <si>
    <t>027</t>
  </si>
  <si>
    <t>036</t>
  </si>
  <si>
    <t>Forever Royal Jelly</t>
  </si>
  <si>
    <t>NUTRITION</t>
  </si>
  <si>
    <t>037</t>
  </si>
  <si>
    <t>Nature-Min</t>
  </si>
  <si>
    <t>048</t>
  </si>
  <si>
    <t>Absorbent-C</t>
  </si>
  <si>
    <t>065</t>
  </si>
  <si>
    <t>Forever Garlic-Thyme</t>
  </si>
  <si>
    <t>068</t>
  </si>
  <si>
    <t>Fields of Greens</t>
  </si>
  <si>
    <t>072</t>
  </si>
  <si>
    <t>206</t>
  </si>
  <si>
    <t>215</t>
  </si>
  <si>
    <t>Forever Mutli-Maca</t>
  </si>
  <si>
    <t>264</t>
  </si>
  <si>
    <t>Forever Active HA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</si>
  <si>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</si>
  <si>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</si>
  <si>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</si>
  <si>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</si>
  <si>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</si>
  <si>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</si>
  <si>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</si>
  <si>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</si>
  <si>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</si>
  <si>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</si>
  <si>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</si>
  <si>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 xml:space="preserve">Forever ARGI+ (Stickpack) 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</si>
  <si>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</si>
  <si>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</si>
  <si>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</si>
  <si>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</si>
  <si>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</si>
  <si>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</si>
  <si>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</si>
  <si>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</si>
  <si>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</si>
  <si>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</si>
  <si>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</si>
  <si>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</si>
  <si>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</si>
  <si>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061</t>
  </si>
  <si>
    <t>Aloe Vera Gelly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</si>
  <si>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</si>
  <si>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</si>
  <si>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</si>
  <si>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</si>
  <si>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</si>
  <si>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</si>
  <si>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</si>
  <si>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</si>
  <si>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238</t>
  </si>
  <si>
    <t>Forever Aloe Scrub</t>
  </si>
  <si>
    <t>Aloe Activator</t>
  </si>
  <si>
    <t>PERSONAL CARE</t>
  </si>
  <si>
    <t>022</t>
  </si>
  <si>
    <t>Aloe Lips with Jojoba</t>
  </si>
  <si>
    <t>028</t>
  </si>
  <si>
    <t>Forever Bright Toothgel</t>
  </si>
  <si>
    <t>067</t>
  </si>
  <si>
    <t>Aloe Ever-Shield</t>
  </si>
  <si>
    <t>070</t>
  </si>
  <si>
    <t>Gentleman’s Pride</t>
  </si>
  <si>
    <t>205</t>
  </si>
  <si>
    <t>Aloe MSM Gel</t>
  </si>
  <si>
    <t>284</t>
  </si>
  <si>
    <t>Avocado Face &amp; Body Soap</t>
  </si>
  <si>
    <t>307</t>
  </si>
  <si>
    <t>Forever Aloe MPD 2X Ultra</t>
  </si>
  <si>
    <t>311</t>
  </si>
  <si>
    <t>Sonya Aloe Deep Moisturizing Cream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</si>
  <si>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</si>
  <si>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</si>
  <si>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</si>
  <si>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</si>
  <si>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</si>
  <si>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</si>
  <si>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Customer Details</t>
  </si>
  <si>
    <t>318</t>
  </si>
  <si>
    <t>Forever Hand Sanitizer</t>
  </si>
  <si>
    <t>Total Excl Vat</t>
  </si>
  <si>
    <t>PRODUCT LITERATURE</t>
  </si>
  <si>
    <t>Product Catalogue</t>
  </si>
  <si>
    <t>Head to Toe Option 1</t>
  </si>
  <si>
    <t>Distributor Application Forms - Pads of 20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</si>
  <si>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</si>
  <si>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</si>
  <si>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</si>
  <si>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</si>
  <si>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</si>
  <si>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</si>
  <si>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</si>
  <si>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>Marketing Plan X-Banner Large</t>
  </si>
  <si>
    <t>Welcome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</si>
  <si>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</si>
  <si>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</si>
  <si>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</si>
  <si>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</si>
  <si>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</si>
  <si>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</si>
  <si>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Forever Car Magnet</t>
  </si>
  <si>
    <t>Head to Toe (Option 1) X-Banner</t>
  </si>
  <si>
    <t>Head to Toe (Option 2) X-Banner</t>
  </si>
  <si>
    <t>FAB Drinks X-Banner</t>
  </si>
  <si>
    <t>Forever Shopping Bag (Plastic)</t>
  </si>
  <si>
    <t>FOREVER BOOKSTORE</t>
  </si>
  <si>
    <t>1600</t>
  </si>
  <si>
    <t>The Most Beautiful Business On Earth</t>
  </si>
  <si>
    <t>1601</t>
  </si>
  <si>
    <t>The Compound Effect</t>
  </si>
  <si>
    <t>Have Do Be Anything You Want</t>
  </si>
  <si>
    <t>Resonance Zone</t>
  </si>
  <si>
    <t>The Little Aloe Book</t>
  </si>
  <si>
    <t>Aloe Vera - Medicine Plant</t>
  </si>
  <si>
    <t>Forever Coffee Table Book</t>
  </si>
  <si>
    <t>Go Diamond</t>
  </si>
  <si>
    <t>1900</t>
  </si>
  <si>
    <t>MPD 2X Ultra Spray Bottle</t>
  </si>
  <si>
    <t>1901</t>
  </si>
  <si>
    <t>Forever Lite Shaker</t>
  </si>
  <si>
    <t>3003</t>
  </si>
  <si>
    <t>3004</t>
  </si>
  <si>
    <t>3006</t>
  </si>
  <si>
    <t>3010</t>
  </si>
  <si>
    <t>FOREVER GEAR</t>
  </si>
  <si>
    <t>Business Card Holder</t>
  </si>
  <si>
    <t>STATIONERY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</si>
  <si>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</si>
  <si>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</si>
  <si>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</si>
  <si>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</si>
  <si>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</si>
  <si>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 Charge based on Wholesale Price</t>
  </si>
  <si>
    <t>Courier Charge Incl Vat</t>
  </si>
  <si>
    <t>Under_R700</t>
  </si>
  <si>
    <t>Above_R700</t>
  </si>
  <si>
    <t>No_Courier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</si>
  <si>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</si>
  <si>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</si>
  <si>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</si>
  <si>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</si>
  <si>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</si>
  <si>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</si>
  <si>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</si>
  <si>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</si>
  <si>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</si>
  <si>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</si>
  <si>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</si>
  <si>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</si>
  <si>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</si>
  <si>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</si>
  <si>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</si>
  <si>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</si>
  <si>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</si>
  <si>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</si>
  <si>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</si>
  <si>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</si>
  <si>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</si>
  <si>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</si>
  <si>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</si>
  <si>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</si>
  <si>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</si>
  <si>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</si>
  <si>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</si>
  <si>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</si>
  <si>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</si>
  <si>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</si>
  <si>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</si>
  <si>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</si>
  <si>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</si>
  <si>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</si>
  <si>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</si>
  <si>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</si>
  <si>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</si>
  <si>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</si>
  <si>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</si>
  <si>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</si>
  <si>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</si>
  <si>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</si>
  <si>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</si>
  <si>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>536</t>
  </si>
  <si>
    <t>537</t>
  </si>
  <si>
    <t>547</t>
  </si>
  <si>
    <t>548</t>
  </si>
  <si>
    <t>551</t>
  </si>
  <si>
    <t xml:space="preserve">First Year In Network Marketing (Abridged Version) </t>
  </si>
  <si>
    <t>3011</t>
  </si>
  <si>
    <t>9086</t>
  </si>
  <si>
    <t>Customer Courier</t>
  </si>
  <si>
    <t>R0.00</t>
  </si>
  <si>
    <t>Courier Charge</t>
  </si>
  <si>
    <t>2. Manually fill in the courier charge</t>
  </si>
  <si>
    <t>Forever Skin Care Combo</t>
  </si>
  <si>
    <t xml:space="preserve">F15 Pak - Vanilla Ultra Shake </t>
  </si>
  <si>
    <t xml:space="preserve">F15 Pak - Chocolate Ultra Shake </t>
  </si>
  <si>
    <t xml:space="preserve">C9 Pak - Vanilla Ultra Shake </t>
  </si>
  <si>
    <t xml:space="preserve">C9 Pak - Chocolate Ultra Shake </t>
  </si>
  <si>
    <t xml:space="preserve">Forever Freedom </t>
  </si>
  <si>
    <t>Forever Move</t>
  </si>
  <si>
    <t xml:space="preserve">Forever Fast Break </t>
  </si>
  <si>
    <t>553</t>
  </si>
  <si>
    <t>554</t>
  </si>
  <si>
    <t>555</t>
  </si>
  <si>
    <t>556</t>
  </si>
  <si>
    <t>558</t>
  </si>
  <si>
    <t>559</t>
  </si>
  <si>
    <t>560</t>
  </si>
  <si>
    <t>561</t>
  </si>
  <si>
    <t>Vital 5 Flyer</t>
  </si>
  <si>
    <t>FIT X-Banner</t>
  </si>
  <si>
    <t xml:space="preserve">FIT Measuring Tape </t>
  </si>
  <si>
    <t xml:space="preserve">Empty F15 Combo Box </t>
  </si>
  <si>
    <t xml:space="preserve">Empty C9 Combo Box </t>
  </si>
  <si>
    <t xml:space="preserve">Empty Vital 5 Combo Box </t>
  </si>
  <si>
    <t xml:space="preserve">Empty TOF Combo Box </t>
  </si>
  <si>
    <t xml:space="preserve">Forever Bee Pollen </t>
  </si>
  <si>
    <t xml:space="preserve">Forever Bee Propolis </t>
  </si>
  <si>
    <t xml:space="preserve">Forever Lycium Plus </t>
  </si>
  <si>
    <t xml:space="preserve">Forever Calcium </t>
  </si>
  <si>
    <t>15% Vat</t>
  </si>
  <si>
    <t>INFINITE</t>
  </si>
  <si>
    <t>715</t>
  </si>
  <si>
    <t>734</t>
  </si>
  <si>
    <t>777</t>
  </si>
  <si>
    <t xml:space="preserve">Infinite Skin Care Kit </t>
  </si>
  <si>
    <t xml:space="preserve">Infinite Hydrating Cleanser </t>
  </si>
  <si>
    <t xml:space="preserve">Infinite Firming Serum </t>
  </si>
  <si>
    <t xml:space="preserve">Infinite Firming Complex </t>
  </si>
  <si>
    <t>Infinite Restoring Cream</t>
  </si>
  <si>
    <t>Smoothing Exfoliator</t>
  </si>
  <si>
    <t xml:space="preserve">Balancing Toner </t>
  </si>
  <si>
    <t>Balancing Toner</t>
  </si>
  <si>
    <t>Awakening Eye Cream</t>
  </si>
  <si>
    <t>609</t>
  </si>
  <si>
    <t>605</t>
  </si>
  <si>
    <t>606</t>
  </si>
  <si>
    <t>607</t>
  </si>
  <si>
    <t>608</t>
  </si>
  <si>
    <t>Sonya Daily Skincare System</t>
  </si>
  <si>
    <t xml:space="preserve">Sonya Refreshing Gel Cleanser </t>
  </si>
  <si>
    <t>Sonya Illuminating Gel</t>
  </si>
  <si>
    <t>Sonya Refining Gel</t>
  </si>
  <si>
    <t xml:space="preserve">Sonya Soothing Gel Moisturizer </t>
  </si>
  <si>
    <t xml:space="preserve">Infinite Restoring Cream </t>
  </si>
  <si>
    <t xml:space="preserve">Smoothing Exfoliator </t>
  </si>
  <si>
    <t>Why Forever?</t>
  </si>
  <si>
    <t xml:space="preserve">Aloe Vera Gel Leaflet - Tetra Pack </t>
  </si>
  <si>
    <t>Infinite X-Banner</t>
  </si>
  <si>
    <t>FLP Table Cloth (Black)</t>
  </si>
  <si>
    <t>Forever Aloe Vera Drinks Shot Glass</t>
  </si>
  <si>
    <t>Start Your Journey Pak</t>
  </si>
  <si>
    <t>610</t>
  </si>
  <si>
    <t>Forever Active Pro-B</t>
  </si>
  <si>
    <t>612</t>
  </si>
  <si>
    <t>616</t>
  </si>
  <si>
    <t>Aloe Bio-Cellulose Mask</t>
  </si>
  <si>
    <t>569</t>
  </si>
  <si>
    <t xml:space="preserve">Sonya Precision Liquid Eyeliner </t>
  </si>
  <si>
    <t>FLP Table Cloth (Yellow)</t>
  </si>
  <si>
    <t>Empty Drinks Tri-Pak Plastic</t>
  </si>
  <si>
    <t>3012</t>
  </si>
  <si>
    <t>3014</t>
  </si>
  <si>
    <t>Tetra Drinks Protective Sleeve</t>
  </si>
  <si>
    <t>Empty Start Your Journey Combo Box</t>
  </si>
  <si>
    <t>7333</t>
  </si>
  <si>
    <t>7153</t>
  </si>
  <si>
    <t>Aloe Drinks Tri Pak - x3 Aloe Vera Gel</t>
  </si>
  <si>
    <t>621</t>
  </si>
  <si>
    <t>Forever Supergreens</t>
  </si>
  <si>
    <t>LOOK  BETTER.                FEEL BETTER.</t>
  </si>
  <si>
    <t>617</t>
  </si>
  <si>
    <t>Look Better. Feel Better. X-Banner</t>
  </si>
  <si>
    <t>7510</t>
  </si>
  <si>
    <t>6074</t>
  </si>
  <si>
    <t>7343</t>
  </si>
  <si>
    <t xml:space="preserve">Aloe Drinks Tri Pak - x3 Aloe Berry Nectar </t>
  </si>
  <si>
    <t>Forever Focus</t>
  </si>
  <si>
    <t>622</t>
  </si>
  <si>
    <t>7512</t>
  </si>
  <si>
    <t xml:space="preserve">Forever Aloe Vera Gel </t>
  </si>
  <si>
    <t>Forever Aloe Vera Gel Minis - 12 x 330ml</t>
  </si>
  <si>
    <t xml:space="preserve">Forever Aloe Berry Nectar </t>
  </si>
  <si>
    <t xml:space="preserve">Forever Aloe Peaches </t>
  </si>
  <si>
    <t xml:space="preserve">Aloe Sunscreen </t>
  </si>
  <si>
    <t>Ref. No / FBO Membership No</t>
  </si>
  <si>
    <t>7511</t>
  </si>
  <si>
    <t xml:space="preserve">Forever Fortune Badges (Buiding my Fortune Part-Time) </t>
  </si>
  <si>
    <t>Forever Black Fabric Masks (Pack of 10) Black or Yellow</t>
  </si>
  <si>
    <t>6105</t>
  </si>
  <si>
    <t>Forever Fleece Jacket</t>
  </si>
  <si>
    <t>Aloe Drinks Paper Cups Yellow - 100 Cups</t>
  </si>
  <si>
    <t xml:space="preserve">Yellow Forever Pen </t>
  </si>
  <si>
    <t>Forever Yellow Golf Shirt</t>
  </si>
  <si>
    <t>7513</t>
  </si>
  <si>
    <t xml:space="preserve">Forever Reversible Buffs (Pack of 2) </t>
  </si>
  <si>
    <t>R115.00</t>
  </si>
  <si>
    <t>R69.00</t>
  </si>
  <si>
    <t>Forever iVision</t>
  </si>
  <si>
    <t>COMPANY LITERATURE</t>
  </si>
  <si>
    <t>624</t>
  </si>
  <si>
    <t xml:space="preserve">SONYA  </t>
  </si>
  <si>
    <t>ALOE DRINKS</t>
  </si>
  <si>
    <t xml:space="preserve">Aloe Drinks Tri Pak - x3 Aloe Variety Pack </t>
  </si>
  <si>
    <t>Preferred Customer</t>
  </si>
  <si>
    <t>Effective 1 January 2021</t>
  </si>
  <si>
    <t>R0 - R2999</t>
  </si>
  <si>
    <t>R3000 - R3999</t>
  </si>
  <si>
    <t>R4000 - R4999</t>
  </si>
  <si>
    <t>R5000 - R5999</t>
  </si>
  <si>
    <t>R6000 - R6999</t>
  </si>
  <si>
    <t>R7000 - R7999</t>
  </si>
  <si>
    <t>R8000 - R8999</t>
  </si>
  <si>
    <t>R9000 - R9999</t>
  </si>
  <si>
    <t>R10000 - R10999</t>
  </si>
  <si>
    <t>R11000 - R11999</t>
  </si>
  <si>
    <t>R12000 - R12999</t>
  </si>
  <si>
    <t>R13000 - R13999</t>
  </si>
  <si>
    <t>R14000 - R14999</t>
  </si>
  <si>
    <t>R15000 - R15999</t>
  </si>
  <si>
    <t>R16000 - R16999</t>
  </si>
  <si>
    <t>R17000 - R17999</t>
  </si>
  <si>
    <t>R18000 - R18999</t>
  </si>
  <si>
    <t>R19000 - R19999</t>
  </si>
  <si>
    <t>R20000 - R20999</t>
  </si>
  <si>
    <r>
      <t xml:space="preserve">1. Select the </t>
    </r>
    <r>
      <rPr>
        <b/>
        <sz val="12"/>
        <color rgb="FF0070C0"/>
        <rFont val="Calibri"/>
        <family val="2"/>
        <scheme val="minor"/>
      </rPr>
      <t>Courier Charge based on Wholesale Price</t>
    </r>
    <r>
      <rPr>
        <b/>
        <sz val="12"/>
        <color rgb="FF000000"/>
        <rFont val="Calibri"/>
        <family val="2"/>
        <scheme val="minor"/>
      </rPr>
      <t xml:space="preserve"> below</t>
    </r>
  </si>
  <si>
    <t>R21000 &amp; Above - Add R60 Courier Charge for every additional R1000 purchase</t>
  </si>
  <si>
    <t>Swaziland / Lesotho</t>
  </si>
  <si>
    <t>No Courier</t>
  </si>
  <si>
    <t>618</t>
  </si>
  <si>
    <t>Hydrating Serum</t>
  </si>
  <si>
    <t xml:space="preserve">Company Policy Handbook </t>
  </si>
  <si>
    <t>Forever Button Badges (Ask me how to become a FBO)</t>
  </si>
  <si>
    <t>Black V-Neck T Shirt LONG SLEEVE</t>
  </si>
  <si>
    <t xml:space="preserve">Forever Spray Pen  </t>
  </si>
  <si>
    <t>634</t>
  </si>
  <si>
    <t>For more information on these BOOKS, please email Wendy Mulder on wendy@forever.co.za | NOT AVAILABLE ONLINE OR AT THE PRODUCT CENTRES</t>
  </si>
  <si>
    <t>473</t>
  </si>
  <si>
    <t>7508</t>
  </si>
  <si>
    <t>7509</t>
  </si>
  <si>
    <t xml:space="preserve">Forever Fortune Badges (2XforRex) </t>
  </si>
  <si>
    <t>71612</t>
  </si>
  <si>
    <t>633</t>
  </si>
  <si>
    <t>Aloe Liquid Soap (NEW) *</t>
  </si>
  <si>
    <t>640</t>
  </si>
  <si>
    <t>Aloe-Jojoba Shampoo (NEW) *</t>
  </si>
  <si>
    <t>641</t>
  </si>
  <si>
    <t>Aloe-Jojoba Conditioner (NEW) *</t>
  </si>
  <si>
    <t>646</t>
  </si>
  <si>
    <t>Aloe Body Wash (NEW) *</t>
  </si>
  <si>
    <t>647</t>
  </si>
  <si>
    <t>Aloe Body Lotion (NEW) *</t>
  </si>
  <si>
    <t xml:space="preserve">TARGET SKIN CARE PRODUCTS </t>
  </si>
  <si>
    <t>FOREVER SAMPLES SACHETS</t>
  </si>
  <si>
    <t>SONYA DAILY SKIN CARE SYSTEM</t>
  </si>
  <si>
    <t>1701</t>
  </si>
  <si>
    <t>1702</t>
  </si>
  <si>
    <t>1703</t>
  </si>
  <si>
    <t>1705</t>
  </si>
  <si>
    <t xml:space="preserve">Aloe Vera Gelly Sample Sachets </t>
  </si>
  <si>
    <t>Aloe Propolis Crème Sample Sachets</t>
  </si>
  <si>
    <t>Aloe Heat Lotion Sample Sachets</t>
  </si>
  <si>
    <t>Forever Bright Toothgel Sample Sachets</t>
  </si>
  <si>
    <t xml:space="preserve">First Steps to Manager </t>
  </si>
  <si>
    <t>Red V-Neck T-Shirt SHORT SLEEVE</t>
  </si>
  <si>
    <t>FOREVER SAMPLE SACHET POSTCARDS</t>
  </si>
  <si>
    <t>4001</t>
  </si>
  <si>
    <t>4002</t>
  </si>
  <si>
    <t>4004</t>
  </si>
  <si>
    <t>4007</t>
  </si>
  <si>
    <t>Forever Bee Propolis Cream Postcards - 100 Cards</t>
  </si>
  <si>
    <t>Forever Heat Lotion Postcards - 100 Cards</t>
  </si>
  <si>
    <t>Forever Bright Toothgel Postcards - 100 Cards</t>
  </si>
  <si>
    <t>Forever Aloe Vera Gelly Postcards - 100 Cards</t>
  </si>
  <si>
    <t>CUSTOMER STAR ORDER FROM V16.2 - UPDATED 3 JUNE 2022</t>
  </si>
  <si>
    <t>PREFERRED CUSTOMER STAR ORDER FROM V16.2 - UPDATED 3 JUNE 2022</t>
  </si>
  <si>
    <t>ASSISTANT SUPERVISOR STAR ORDER FROM V16.2 - UPDATED 3 JUNE 2022</t>
  </si>
  <si>
    <t>SUPERVISOR STAR ORDER FROM V16.2 - UPDATED 3 JUNE 2022</t>
  </si>
  <si>
    <t>ASSISTANT MANAGER STAR ORDER FROM V16.2 - UPDATED 3 JUNE 2022</t>
  </si>
  <si>
    <t>MANAGER STAR ORDER FROM V16.2 - UPDATED 3 JUNE 2022</t>
  </si>
  <si>
    <t>Forever Mango Button Badges (Add a Tropical Twist to your day)</t>
  </si>
  <si>
    <t>Forever Aloe Mango X-Banner</t>
  </si>
  <si>
    <t>736</t>
  </si>
  <si>
    <t>Forever Aloe Mango (NEW)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</si>
</sst>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#,##0.00;[Red]#,##0.00"/>
    <numFmt numFmtId="167" formatCode="General_)"/>
    <numFmt numFmtId="168" formatCode="#,##0;[Red]#,##0"/>
    <numFmt numFmtId="169" formatCode="#,##0.000;[Red]#,##0.000"/>
    <numFmt numFmtId="170" formatCode="&quot;R&quot;\ #,##0.00"/>
    <numFmt numFmtId="171" formatCode="[$BWP]\ #,##0.00"/>
    <numFmt numFmtId="172" formatCode="[$BWP]\ #,##0.00;[Red][$BWP]\ #,##0.00"/>
    <numFmt numFmtId="173" formatCode="_-[$R-1C09]* #,##0.00_-;\-[$R-1C09]* #,##0.00_-;_-[$R-1C09]* &quot;-&quot;??_-;_-@_-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167" fontId="9" fillId="0" borderId="0"/>
    <xf numFmtId="0" fontId="6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3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166" fontId="7" fillId="0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165" fontId="7" fillId="0" borderId="1" xfId="2" applyNumberFormat="1" applyFont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9" fontId="7" fillId="4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71" fontId="1" fillId="0" borderId="39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1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2" fontId="1" fillId="0" borderId="32" xfId="0" applyNumberFormat="1" applyFont="1" applyFill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5" fontId="7" fillId="4" borderId="22" xfId="2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5" borderId="22" xfId="2" applyFont="1" applyFill="1" applyBorder="1" applyAlignment="1">
      <alignment horizontal="center" vertical="center"/>
    </xf>
    <xf numFmtId="165" fontId="11" fillId="4" borderId="22" xfId="2" applyNumberFormat="1" applyFont="1" applyFill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70" fontId="13" fillId="0" borderId="0" xfId="7" applyNumberFormat="1" applyFont="1" applyFill="1" applyBorder="1" applyAlignment="1">
      <alignment horizontal="center" vertical="center"/>
    </xf>
    <xf numFmtId="49" fontId="10" fillId="3" borderId="26" xfId="2" applyNumberFormat="1" applyFont="1" applyFill="1" applyBorder="1" applyAlignment="1">
      <alignment horizontal="center" vertical="center"/>
    </xf>
    <xf numFmtId="0" fontId="1" fillId="0" borderId="0" xfId="0" applyFont="1"/>
    <xf numFmtId="0" fontId="15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165" fontId="10" fillId="3" borderId="1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/>
    </xf>
    <xf numFmtId="1" fontId="10" fillId="4" borderId="1" xfId="2" applyNumberFormat="1" applyFont="1" applyFill="1" applyBorder="1" applyAlignment="1">
      <alignment horizontal="center"/>
    </xf>
    <xf numFmtId="173" fontId="10" fillId="4" borderId="1" xfId="2" applyNumberFormat="1" applyFont="1" applyFill="1" applyBorder="1" applyAlignment="1">
      <alignment horizontal="center"/>
    </xf>
    <xf numFmtId="173" fontId="0" fillId="0" borderId="36" xfId="0" applyNumberFormat="1" applyBorder="1" applyAlignment="1">
      <alignment horizontal="right"/>
    </xf>
    <xf numFmtId="173" fontId="0" fillId="0" borderId="37" xfId="0" applyNumberFormat="1" applyBorder="1" applyAlignment="1">
      <alignment horizontal="right"/>
    </xf>
    <xf numFmtId="173" fontId="0" fillId="0" borderId="37" xfId="0" applyNumberFormat="1" applyBorder="1" applyAlignment="1" applyProtection="1">
      <alignment horizontal="right"/>
      <protection locked="0"/>
    </xf>
    <xf numFmtId="173" fontId="0" fillId="0" borderId="40" xfId="0" applyNumberFormat="1" applyBorder="1" applyAlignment="1">
      <alignment horizontal="right"/>
    </xf>
    <xf numFmtId="173" fontId="20" fillId="7" borderId="32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 applyProtection="1">
      <alignment horizontal="center"/>
      <protection locked="0"/>
    </xf>
    <xf numFmtId="173" fontId="20" fillId="7" borderId="32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center" vertical="center" textRotation="90" wrapText="1"/>
    </xf>
    <xf numFmtId="173" fontId="7" fillId="0" borderId="1" xfId="10" applyNumberFormat="1" applyFont="1" applyFill="1" applyBorder="1" applyAlignment="1">
      <alignment horizontal="center"/>
    </xf>
    <xf numFmtId="173" fontId="20" fillId="7" borderId="32" xfId="10" applyNumberFormat="1" applyFont="1" applyFill="1" applyBorder="1" applyAlignment="1" applyProtection="1">
      <alignment horizontal="right"/>
    </xf>
    <xf numFmtId="173" fontId="13" fillId="0" borderId="0" xfId="7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/>
    </xf>
    <xf numFmtId="173" fontId="7" fillId="0" borderId="1" xfId="0" applyNumberFormat="1" applyFont="1" applyBorder="1" applyAlignment="1">
      <alignment horizontal="center"/>
    </xf>
    <xf numFmtId="173" fontId="7" fillId="0" borderId="8" xfId="0" applyNumberFormat="1" applyFont="1" applyBorder="1" applyAlignment="1">
      <alignment horizontal="center"/>
    </xf>
    <xf numFmtId="173" fontId="13" fillId="0" borderId="1" xfId="9" applyNumberFormat="1" applyFont="1" applyBorder="1" applyAlignment="1">
      <alignment horizontal="center" vertical="center"/>
    </xf>
    <xf numFmtId="173" fontId="13" fillId="0" borderId="23" xfId="9" applyNumberFormat="1" applyFont="1" applyBorder="1" applyAlignment="1">
      <alignment horizontal="center" vertical="center"/>
    </xf>
    <xf numFmtId="173" fontId="13" fillId="0" borderId="8" xfId="9" applyNumberFormat="1" applyFont="1" applyBorder="1" applyAlignment="1">
      <alignment horizontal="center" vertical="center"/>
    </xf>
    <xf numFmtId="173" fontId="13" fillId="0" borderId="26" xfId="9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vertical="center"/>
    </xf>
    <xf numFmtId="0" fontId="10" fillId="0" borderId="27" xfId="2" applyFont="1" applyBorder="1" applyAlignment="1">
      <alignment horizontal="center" vertical="center" textRotation="90" wrapText="1"/>
    </xf>
    <xf numFmtId="173" fontId="3" fillId="0" borderId="1" xfId="0" applyNumberFormat="1" applyFont="1" applyBorder="1" applyAlignment="1">
      <alignment horizontal="center"/>
    </xf>
    <xf numFmtId="0" fontId="13" fillId="0" borderId="23" xfId="0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173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53" xfId="2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72" fontId="1" fillId="0" borderId="32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170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textRotation="90" wrapText="1"/>
    </xf>
    <xf numFmtId="173" fontId="3" fillId="0" borderId="0" xfId="0" applyNumberFormat="1" applyFont="1" applyAlignment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 textRotation="90" wrapText="1"/>
    </xf>
    <xf numFmtId="0" fontId="13" fillId="0" borderId="0" xfId="0" applyFont="1" applyAlignment="1">
      <alignment vertical="center" textRotation="90" wrapText="1"/>
    </xf>
    <xf numFmtId="49" fontId="10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166" fontId="7" fillId="0" borderId="0" xfId="2" applyNumberFormat="1" applyFont="1" applyAlignment="1">
      <alignment horizontal="center"/>
    </xf>
    <xf numFmtId="1" fontId="7" fillId="0" borderId="1" xfId="2" applyNumberFormat="1" applyFont="1" applyBorder="1" applyAlignment="1" applyProtection="1">
      <alignment horizontal="center"/>
      <protection locked="0"/>
    </xf>
    <xf numFmtId="165" fontId="3" fillId="0" borderId="1" xfId="2" applyNumberFormat="1" applyBorder="1" applyAlignment="1">
      <alignment horizontal="center"/>
    </xf>
    <xf numFmtId="0" fontId="3" fillId="0" borderId="1" xfId="2" applyBorder="1"/>
    <xf numFmtId="0" fontId="3" fillId="0" borderId="1" xfId="2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7" xfId="0" applyBorder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173" fontId="7" fillId="0" borderId="1" xfId="2" applyNumberFormat="1" applyFont="1" applyBorder="1" applyAlignment="1">
      <alignment horizontal="center"/>
    </xf>
    <xf numFmtId="168" fontId="7" fillId="0" borderId="1" xfId="2" applyNumberFormat="1" applyFont="1" applyBorder="1" applyAlignment="1" applyProtection="1">
      <alignment horizontal="center"/>
      <protection locked="0"/>
    </xf>
    <xf numFmtId="168" fontId="7" fillId="0" borderId="25" xfId="2" applyNumberFormat="1" applyFont="1" applyBorder="1" applyAlignment="1" applyProtection="1">
      <alignment horizontal="center"/>
      <protection locked="0"/>
    </xf>
    <xf numFmtId="165" fontId="3" fillId="4" borderId="22" xfId="2" applyNumberFormat="1" applyFill="1" applyBorder="1" applyAlignment="1">
      <alignment horizontal="center"/>
    </xf>
    <xf numFmtId="0" fontId="3" fillId="4" borderId="22" xfId="2" applyFill="1" applyBorder="1" applyAlignment="1">
      <alignment horizontal="center"/>
    </xf>
    <xf numFmtId="173" fontId="7" fillId="0" borderId="0" xfId="0" applyNumberFormat="1" applyFont="1" applyAlignment="1">
      <alignment horizontal="center"/>
    </xf>
    <xf numFmtId="173" fontId="7" fillId="0" borderId="0" xfId="0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 applyProtection="1">
      <alignment horizontal="center"/>
      <protection locked="0"/>
    </xf>
    <xf numFmtId="165" fontId="7" fillId="0" borderId="0" xfId="2" applyNumberFormat="1" applyFont="1" applyFill="1" applyBorder="1" applyAlignment="1">
      <alignment horizontal="center"/>
    </xf>
    <xf numFmtId="173" fontId="7" fillId="0" borderId="0" xfId="10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/>
    <xf numFmtId="0" fontId="10" fillId="0" borderId="0" xfId="2" applyFont="1" applyFill="1" applyBorder="1" applyAlignment="1">
      <alignment vertical="center" textRotation="90" wrapText="1"/>
    </xf>
    <xf numFmtId="173" fontId="13" fillId="0" borderId="0" xfId="9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7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textRotation="90" wrapText="1"/>
    </xf>
    <xf numFmtId="0" fontId="0" fillId="0" borderId="22" xfId="0" applyBorder="1" applyAlignment="1"/>
    <xf numFmtId="0" fontId="0" fillId="0" borderId="25" xfId="0" applyBorder="1" applyAlignment="1"/>
    <xf numFmtId="0" fontId="1" fillId="0" borderId="1" xfId="0" applyFont="1" applyBorder="1" applyAlignment="1">
      <alignment vertical="center" textRotation="90" wrapText="1"/>
    </xf>
    <xf numFmtId="0" fontId="1" fillId="0" borderId="35" xfId="0" applyFont="1" applyFill="1" applyBorder="1" applyAlignment="1"/>
    <xf numFmtId="0" fontId="20" fillId="7" borderId="0" xfId="0" applyFont="1" applyFill="1" applyBorder="1" applyAlignment="1"/>
    <xf numFmtId="0" fontId="20" fillId="7" borderId="17" xfId="0" applyFont="1" applyFill="1" applyBorder="1" applyAlignment="1"/>
    <xf numFmtId="0" fontId="1" fillId="0" borderId="33" xfId="0" applyFont="1" applyBorder="1" applyAlignment="1"/>
    <xf numFmtId="173" fontId="0" fillId="0" borderId="0" xfId="0" applyNumberForma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3" fillId="0" borderId="0" xfId="0" applyFont="1"/>
    <xf numFmtId="0" fontId="23" fillId="0" borderId="0" xfId="0" applyFont="1" applyFill="1" applyBorder="1" applyAlignment="1">
      <alignment vertical="center"/>
    </xf>
    <xf numFmtId="170" fontId="3" fillId="0" borderId="0" xfId="0" applyNumberFormat="1" applyFont="1"/>
    <xf numFmtId="0" fontId="3" fillId="0" borderId="0" xfId="0" applyFont="1" applyFill="1" applyBorder="1"/>
    <xf numFmtId="49" fontId="27" fillId="0" borderId="0" xfId="2" applyNumberFormat="1" applyFont="1" applyAlignment="1">
      <alignment horizontal="left" vertical="center"/>
    </xf>
    <xf numFmtId="173" fontId="28" fillId="0" borderId="0" xfId="0" applyNumberFormat="1" applyFont="1" applyAlignment="1">
      <alignment horizont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4" fillId="0" borderId="0" xfId="0" applyFont="1"/>
    <xf numFmtId="173" fontId="28" fillId="0" borderId="45" xfId="0" applyNumberFormat="1" applyFont="1" applyBorder="1" applyAlignment="1" applyProtection="1">
      <alignment horizontal="right"/>
      <protection locked="0"/>
    </xf>
    <xf numFmtId="173" fontId="28" fillId="0" borderId="45" xfId="10" applyNumberFormat="1" applyFont="1" applyBorder="1" applyAlignment="1" applyProtection="1">
      <alignment horizontal="right"/>
      <protection locked="0"/>
    </xf>
    <xf numFmtId="0" fontId="1" fillId="0" borderId="55" xfId="0" applyFont="1" applyBorder="1" applyAlignment="1"/>
    <xf numFmtId="173" fontId="0" fillId="0" borderId="48" xfId="0" applyNumberFormat="1" applyBorder="1" applyAlignment="1" applyProtection="1">
      <alignment horizontal="right"/>
    </xf>
    <xf numFmtId="173" fontId="0" fillId="0" borderId="45" xfId="0" applyNumberFormat="1" applyBorder="1" applyAlignment="1">
      <alignment horizontal="right"/>
    </xf>
    <xf numFmtId="173" fontId="24" fillId="0" borderId="45" xfId="0" applyNumberFormat="1" applyFont="1" applyBorder="1" applyAlignment="1" applyProtection="1">
      <alignment horizontal="right"/>
    </xf>
    <xf numFmtId="173" fontId="0" fillId="0" borderId="45" xfId="0" applyNumberFormat="1" applyBorder="1" applyAlignment="1" applyProtection="1">
      <alignment horizontal="right"/>
    </xf>
    <xf numFmtId="169" fontId="0" fillId="0" borderId="49" xfId="0" applyNumberFormat="1" applyFill="1" applyBorder="1" applyAlignment="1" applyProtection="1">
      <alignment horizontal="right"/>
    </xf>
    <xf numFmtId="0" fontId="1" fillId="0" borderId="48" xfId="0" applyFont="1" applyBorder="1" applyAlignment="1"/>
    <xf numFmtId="0" fontId="1" fillId="0" borderId="45" xfId="0" applyFont="1" applyBorder="1" applyAlignment="1"/>
    <xf numFmtId="0" fontId="1" fillId="0" borderId="44" xfId="0" applyFont="1" applyBorder="1" applyAlignment="1"/>
    <xf numFmtId="0" fontId="1" fillId="0" borderId="49" xfId="0" applyFont="1" applyFill="1" applyBorder="1" applyAlignment="1"/>
    <xf numFmtId="173" fontId="0" fillId="0" borderId="48" xfId="10" applyNumberFormat="1" applyFont="1" applyBorder="1" applyAlignment="1" applyProtection="1">
      <alignment horizontal="right"/>
    </xf>
    <xf numFmtId="173" fontId="0" fillId="0" borderId="45" xfId="10" applyNumberFormat="1" applyFont="1" applyBorder="1" applyAlignment="1">
      <alignment horizontal="right"/>
    </xf>
    <xf numFmtId="173" fontId="24" fillId="0" borderId="45" xfId="10" applyNumberFormat="1" applyFont="1" applyBorder="1" applyAlignment="1" applyProtection="1">
      <alignment horizontal="right"/>
    </xf>
    <xf numFmtId="173" fontId="0" fillId="0" borderId="45" xfId="10" applyNumberFormat="1" applyFont="1" applyBorder="1" applyAlignment="1" applyProtection="1">
      <alignment horizontal="right"/>
    </xf>
    <xf numFmtId="173" fontId="0" fillId="0" borderId="48" xfId="0" applyNumberFormat="1" applyBorder="1" applyAlignment="1">
      <alignment horizontal="right"/>
    </xf>
    <xf numFmtId="173" fontId="24" fillId="0" borderId="45" xfId="0" applyNumberFormat="1" applyFont="1" applyBorder="1" applyAlignment="1">
      <alignment horizontal="right"/>
    </xf>
    <xf numFmtId="169" fontId="0" fillId="0" borderId="49" xfId="0" applyNumberFormat="1" applyBorder="1" applyAlignment="1">
      <alignment horizontal="right"/>
    </xf>
    <xf numFmtId="16" fontId="29" fillId="4" borderId="11" xfId="0" applyNumberFormat="1" applyFont="1" applyFill="1" applyBorder="1" applyAlignment="1">
      <alignment horizontal="center" vertical="center"/>
    </xf>
    <xf numFmtId="0" fontId="10" fillId="0" borderId="27" xfId="2" applyFont="1" applyBorder="1" applyAlignment="1">
      <alignment horizontal="center" vertical="center" textRotation="90" wrapText="1"/>
    </xf>
    <xf numFmtId="0" fontId="13" fillId="0" borderId="23" xfId="0" applyFont="1" applyBorder="1" applyAlignment="1">
      <alignment horizontal="center" vertical="center"/>
    </xf>
    <xf numFmtId="173" fontId="13" fillId="0" borderId="1" xfId="9" applyNumberFormat="1" applyFont="1" applyFill="1" applyBorder="1" applyAlignment="1">
      <alignment horizontal="center" vertical="center"/>
    </xf>
    <xf numFmtId="173" fontId="13" fillId="0" borderId="23" xfId="9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73" fontId="4" fillId="4" borderId="1" xfId="0" applyNumberFormat="1" applyFont="1" applyFill="1" applyBorder="1" applyAlignment="1">
      <alignment horizontal="center"/>
    </xf>
    <xf numFmtId="0" fontId="13" fillId="0" borderId="2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7" xfId="0" applyFont="1" applyBorder="1" applyAlignment="1">
      <alignment horizontal="center" vertical="center" textRotation="90" wrapText="1"/>
    </xf>
    <xf numFmtId="0" fontId="22" fillId="0" borderId="2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49" fontId="4" fillId="0" borderId="43" xfId="2" applyNumberFormat="1" applyFont="1" applyFill="1" applyBorder="1" applyAlignment="1">
      <alignment horizontal="left" vertical="center"/>
    </xf>
    <xf numFmtId="49" fontId="4" fillId="0" borderId="31" xfId="2" applyNumberFormat="1" applyFont="1" applyFill="1" applyBorder="1" applyAlignment="1">
      <alignment horizontal="left" vertical="center"/>
    </xf>
    <xf numFmtId="49" fontId="4" fillId="0" borderId="52" xfId="2" applyNumberFormat="1" applyFont="1" applyFill="1" applyBorder="1" applyAlignment="1">
      <alignment horizontal="left" vertical="center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5" xfId="0" applyFont="1" applyBorder="1" applyAlignment="1">
      <alignment horizontal="left"/>
    </xf>
    <xf numFmtId="0" fontId="10" fillId="0" borderId="43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52" xfId="2" applyFont="1" applyBorder="1" applyAlignment="1">
      <alignment horizontal="center" vertical="center" wrapText="1"/>
    </xf>
    <xf numFmtId="0" fontId="16" fillId="6" borderId="30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24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20" fillId="7" borderId="0" xfId="0" applyFont="1" applyFill="1" applyAlignment="1">
      <alignment horizontal="right"/>
    </xf>
    <xf numFmtId="0" fontId="20" fillId="7" borderId="17" xfId="0" applyFont="1" applyFill="1" applyBorder="1" applyAlignment="1">
      <alignment horizontal="right"/>
    </xf>
    <xf numFmtId="0" fontId="1" fillId="0" borderId="35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" fillId="0" borderId="44" xfId="0" applyFont="1" applyBorder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24" fillId="0" borderId="5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19" fillId="0" borderId="22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0" fillId="0" borderId="41" xfId="0" applyBorder="1" applyAlignment="1">
      <alignment horizontal="left" vertical="center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38" xfId="0" applyNumberFormat="1" applyBorder="1" applyAlignment="1" applyProtection="1">
      <alignment horizontal="center" vertical="center" wrapText="1"/>
      <protection locked="0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0" fillId="0" borderId="42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50" xfId="2" applyFont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28" fillId="0" borderId="5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46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51" xfId="2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1" fillId="0" borderId="35" xfId="0" applyFont="1" applyFill="1" applyBorder="1" applyAlignment="1">
      <alignment horizontal="left"/>
    </xf>
    <xf numFmtId="0" fontId="1" fillId="0" borderId="49" xfId="0" applyFont="1" applyFill="1" applyBorder="1" applyAlignment="1">
      <alignment horizontal="left"/>
    </xf>
    <xf numFmtId="0" fontId="20" fillId="7" borderId="0" xfId="0" applyFont="1" applyFill="1" applyBorder="1" applyAlignment="1">
      <alignment horizontal="right"/>
    </xf>
  </cellXfs>
  <cellStyles count="12">
    <cellStyle name="Comma 2" xfId="3" xr:uid="{00000000-0005-0000-0000-000000000000}"/>
    <cellStyle name="Comma 2 2" xfId="9" xr:uid="{00000000-0005-0000-0000-000001000000}"/>
    <cellStyle name="Comma 2 3" xfId="8" xr:uid="{00000000-0005-0000-0000-000002000000}"/>
    <cellStyle name="Comma 2 4" xfId="11" xr:uid="{00000000-0005-0000-0000-000003000000}"/>
    <cellStyle name="Comma 3" xfId="7" xr:uid="{00000000-0005-0000-0000-000004000000}"/>
    <cellStyle name="Currency" xfId="10" builtinId="4"/>
    <cellStyle name="Hyperlink" xfId="1" builtinId="8"/>
    <cellStyle name="Normal" xfId="0" builtinId="0"/>
    <cellStyle name="Normal 2" xfId="4" xr:uid="{00000000-0005-0000-0000-000008000000}"/>
    <cellStyle name="Normal 2 2" xfId="5" xr:uid="{00000000-0005-0000-0000-000009000000}"/>
    <cellStyle name="Normal 2 3" xfId="6" xr:uid="{00000000-0005-0000-0000-00000A000000}"/>
    <cellStyle name="Normal 3" xfId="2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221827</xdr:colOff>
      <xdr:row>0</xdr:row>
      <xdr:rowOff>98213</xdr:rowOff>
    </xdr:from>
    <xdr:ext cx="5454661" cy="1067647"/>
    <xdr:pic>
      <xdr:nvPicPr>
        <xdr:cNvPr id="2" name="Picture 1">
          <a:extLst>
            <a:ext uri="{FF2B5EF4-FFF2-40B4-BE49-F238E27FC236}">
              <a16:creationId xmlns:a16="http://schemas.microsoft.com/office/drawing/2014/main" id="{C91FBC3D-2BB1-44E1-9AA8-A2669D74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522" y="94403"/>
          <a:ext cx="5454661" cy="1067647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215</xdr:row>
      <xdr:rowOff>16933</xdr:rowOff>
    </xdr:from>
    <xdr:to>
      <xdr:col>3</xdr:col>
      <xdr:colOff>1693333</xdr:colOff>
      <xdr:row>221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F3D85F0-F2FC-46E0-8808-C907F5E75696}"/>
            </a:ext>
          </a:extLst>
        </xdr:cNvPr>
        <xdr:cNvSpPr/>
      </xdr:nvSpPr>
      <xdr:spPr>
        <a:xfrm>
          <a:off x="609600" y="44178643"/>
          <a:ext cx="1830493" cy="116358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215</xdr:row>
      <xdr:rowOff>8467</xdr:rowOff>
    </xdr:from>
    <xdr:to>
      <xdr:col>5</xdr:col>
      <xdr:colOff>645007</xdr:colOff>
      <xdr:row>221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0A17CA3-F280-4F0F-B4AB-0CF4A1A361BD}"/>
            </a:ext>
          </a:extLst>
        </xdr:cNvPr>
        <xdr:cNvSpPr/>
      </xdr:nvSpPr>
      <xdr:spPr>
        <a:xfrm>
          <a:off x="2438400" y="44168272"/>
          <a:ext cx="1216507" cy="115406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220</xdr:row>
      <xdr:rowOff>30480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8BCCE1-F77D-4871-AA19-2DE5F10A3A73}"/>
            </a:ext>
          </a:extLst>
        </xdr:cNvPr>
        <xdr:cNvSpPr txBox="1"/>
      </xdr:nvSpPr>
      <xdr:spPr>
        <a:xfrm>
          <a:off x="725441" y="4509135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220</xdr:row>
      <xdr:rowOff>7620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167016-5F8D-4B04-9498-0985CF84576B}"/>
            </a:ext>
          </a:extLst>
        </xdr:cNvPr>
        <xdr:cNvSpPr txBox="1"/>
      </xdr:nvSpPr>
      <xdr:spPr>
        <a:xfrm>
          <a:off x="2439960" y="4507230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472440</xdr:colOff>
      <xdr:row>0</xdr:row>
      <xdr:rowOff>139752</xdr:rowOff>
    </xdr:from>
    <xdr:ext cx="4914900" cy="1048969"/>
    <xdr:pic>
      <xdr:nvPicPr>
        <xdr:cNvPr id="2" name="Picture 1">
          <a:extLst>
            <a:ext uri="{FF2B5EF4-FFF2-40B4-BE49-F238E27FC236}">
              <a16:creationId xmlns:a16="http://schemas.microsoft.com/office/drawing/2014/main" id="{0B32E8E5-8D17-4F43-ABB9-9D8BE1FB0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35942"/>
          <a:ext cx="4914900" cy="1048969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220</xdr:row>
      <xdr:rowOff>16933</xdr:rowOff>
    </xdr:from>
    <xdr:to>
      <xdr:col>3</xdr:col>
      <xdr:colOff>1693333</xdr:colOff>
      <xdr:row>228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5978106-E479-4C97-8D7B-95B5591064D1}"/>
            </a:ext>
          </a:extLst>
        </xdr:cNvPr>
        <xdr:cNvSpPr/>
      </xdr:nvSpPr>
      <xdr:spPr>
        <a:xfrm>
          <a:off x="609600" y="45988393"/>
          <a:ext cx="1830493" cy="15255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220</xdr:row>
      <xdr:rowOff>8467</xdr:rowOff>
    </xdr:from>
    <xdr:to>
      <xdr:col>5</xdr:col>
      <xdr:colOff>645007</xdr:colOff>
      <xdr:row>228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F1A7D1D-D541-42A4-B36A-19F7E1E950E4}"/>
            </a:ext>
          </a:extLst>
        </xdr:cNvPr>
        <xdr:cNvSpPr/>
      </xdr:nvSpPr>
      <xdr:spPr>
        <a:xfrm>
          <a:off x="2438400" y="45978022"/>
          <a:ext cx="1216507" cy="151601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227</xdr:row>
      <xdr:rowOff>17009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3ABDF55-D259-4DA4-A90C-A940A1C15999}"/>
            </a:ext>
          </a:extLst>
        </xdr:cNvPr>
        <xdr:cNvSpPr txBox="1"/>
      </xdr:nvSpPr>
      <xdr:spPr>
        <a:xfrm>
          <a:off x="687341" y="47255294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227</xdr:row>
      <xdr:rowOff>2390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0137064-F17C-4209-890A-D5C851C34DC4}"/>
            </a:ext>
          </a:extLst>
        </xdr:cNvPr>
        <xdr:cNvSpPr txBox="1"/>
      </xdr:nvSpPr>
      <xdr:spPr>
        <a:xfrm>
          <a:off x="2439960" y="47236865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4177665</xdr:colOff>
      <xdr:row>5</xdr:row>
      <xdr:rowOff>66675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220</xdr:row>
      <xdr:rowOff>16933</xdr:rowOff>
    </xdr:from>
    <xdr:to>
      <xdr:col>3</xdr:col>
      <xdr:colOff>1693333</xdr:colOff>
      <xdr:row>228</xdr:row>
      <xdr:rowOff>94672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810E1C-81AD-4D66-BDEC-FA11AE9DC905}"/>
            </a:ext>
          </a:extLst>
        </xdr:cNvPr>
        <xdr:cNvSpPr/>
      </xdr:nvSpPr>
      <xdr:spPr>
        <a:xfrm>
          <a:off x="220980" y="53074993"/>
          <a:ext cx="3476413" cy="157125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220</xdr:row>
      <xdr:rowOff>8467</xdr:rowOff>
    </xdr:from>
    <xdr:to>
      <xdr:col>5</xdr:col>
      <xdr:colOff>645007</xdr:colOff>
      <xdr:row>228</xdr:row>
      <xdr:rowOff>78586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06D4E17-191F-4272-86BB-F8937619505A}"/>
            </a:ext>
          </a:extLst>
        </xdr:cNvPr>
        <xdr:cNvSpPr/>
      </xdr:nvSpPr>
      <xdr:spPr>
        <a:xfrm>
          <a:off x="3832860" y="53066527"/>
          <a:ext cx="3853027" cy="15636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227</xdr:row>
      <xdr:rowOff>17009</xdr:rowOff>
    </xdr:from>
    <xdr:ext cx="2606040" cy="28020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8E83A4E-E6EA-44BF-8C80-E8E06CA10045}"/>
            </a:ext>
          </a:extLst>
        </xdr:cNvPr>
        <xdr:cNvSpPr txBox="1"/>
      </xdr:nvSpPr>
      <xdr:spPr>
        <a:xfrm>
          <a:off x="298721" y="543780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227</xdr:row>
      <xdr:rowOff>2390</xdr:rowOff>
    </xdr:from>
    <xdr:ext cx="189499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73A8E32-3BE8-4AE6-BDE8-E5F2896D72E4}"/>
            </a:ext>
          </a:extLst>
        </xdr:cNvPr>
        <xdr:cNvSpPr txBox="1"/>
      </xdr:nvSpPr>
      <xdr:spPr>
        <a:xfrm>
          <a:off x="4672620" y="543634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4177665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219</xdr:row>
      <xdr:rowOff>16933</xdr:rowOff>
    </xdr:from>
    <xdr:to>
      <xdr:col>3</xdr:col>
      <xdr:colOff>1693333</xdr:colOff>
      <xdr:row>227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54765D9-EAE1-412F-9BC3-9A068F155BE4}"/>
            </a:ext>
          </a:extLst>
        </xdr:cNvPr>
        <xdr:cNvSpPr/>
      </xdr:nvSpPr>
      <xdr:spPr>
        <a:xfrm>
          <a:off x="220980" y="53204533"/>
          <a:ext cx="2897293" cy="15941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219</xdr:row>
      <xdr:rowOff>8467</xdr:rowOff>
    </xdr:from>
    <xdr:to>
      <xdr:col>5</xdr:col>
      <xdr:colOff>645007</xdr:colOff>
      <xdr:row>227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CA630CA-FAE9-467C-A48C-05A7C54A0D92}"/>
            </a:ext>
          </a:extLst>
        </xdr:cNvPr>
        <xdr:cNvSpPr/>
      </xdr:nvSpPr>
      <xdr:spPr>
        <a:xfrm>
          <a:off x="3253740" y="53196067"/>
          <a:ext cx="3807307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226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687F2E2-B3C0-4DF2-8D46-325209DD1EE5}"/>
            </a:ext>
          </a:extLst>
        </xdr:cNvPr>
        <xdr:cNvSpPr txBox="1"/>
      </xdr:nvSpPr>
      <xdr:spPr>
        <a:xfrm>
          <a:off x="298721" y="545304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226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7F7B961-66C0-491D-A11D-3F3F300B664E}"/>
            </a:ext>
          </a:extLst>
        </xdr:cNvPr>
        <xdr:cNvSpPr txBox="1"/>
      </xdr:nvSpPr>
      <xdr:spPr>
        <a:xfrm>
          <a:off x="4093500" y="545158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4177665</xdr:colOff>
      <xdr:row>5</xdr:row>
      <xdr:rowOff>97155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220</xdr:row>
      <xdr:rowOff>16933</xdr:rowOff>
    </xdr:from>
    <xdr:to>
      <xdr:col>3</xdr:col>
      <xdr:colOff>1693333</xdr:colOff>
      <xdr:row>228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BB54692-38F6-4F05-B549-6499AD2A4E6C}"/>
            </a:ext>
          </a:extLst>
        </xdr:cNvPr>
        <xdr:cNvSpPr/>
      </xdr:nvSpPr>
      <xdr:spPr>
        <a:xfrm>
          <a:off x="220980" y="53204533"/>
          <a:ext cx="2897293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220</xdr:row>
      <xdr:rowOff>8467</xdr:rowOff>
    </xdr:from>
    <xdr:to>
      <xdr:col>5</xdr:col>
      <xdr:colOff>645007</xdr:colOff>
      <xdr:row>228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1F325C-0593-4353-A2FA-5C1896CC9059}"/>
            </a:ext>
          </a:extLst>
        </xdr:cNvPr>
        <xdr:cNvSpPr/>
      </xdr:nvSpPr>
      <xdr:spPr>
        <a:xfrm>
          <a:off x="3253740" y="53196067"/>
          <a:ext cx="3807307" cy="15788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227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8455D63-41F5-445A-AAF9-2B6520424C3F}"/>
            </a:ext>
          </a:extLst>
        </xdr:cNvPr>
        <xdr:cNvSpPr txBox="1"/>
      </xdr:nvSpPr>
      <xdr:spPr>
        <a:xfrm>
          <a:off x="298721" y="545228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227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468B8D4-CD62-45D8-B0C2-0E5FD59D526C}"/>
            </a:ext>
          </a:extLst>
        </xdr:cNvPr>
        <xdr:cNvSpPr txBox="1"/>
      </xdr:nvSpPr>
      <xdr:spPr>
        <a:xfrm>
          <a:off x="4093500" y="545082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4177665</xdr:colOff>
      <xdr:row>5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219</xdr:row>
      <xdr:rowOff>16933</xdr:rowOff>
    </xdr:from>
    <xdr:to>
      <xdr:col>3</xdr:col>
      <xdr:colOff>1693333</xdr:colOff>
      <xdr:row>227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E5D07F-F3EE-439E-BF28-902528B0A48A}"/>
            </a:ext>
          </a:extLst>
        </xdr:cNvPr>
        <xdr:cNvSpPr/>
      </xdr:nvSpPr>
      <xdr:spPr>
        <a:xfrm>
          <a:off x="220980" y="53174053"/>
          <a:ext cx="2897293" cy="16626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219</xdr:row>
      <xdr:rowOff>8467</xdr:rowOff>
    </xdr:from>
    <xdr:to>
      <xdr:col>5</xdr:col>
      <xdr:colOff>645007</xdr:colOff>
      <xdr:row>227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D384F9-C84F-4F2D-A2B7-3F7F0C534F89}"/>
            </a:ext>
          </a:extLst>
        </xdr:cNvPr>
        <xdr:cNvSpPr/>
      </xdr:nvSpPr>
      <xdr:spPr>
        <a:xfrm>
          <a:off x="3253740" y="53165587"/>
          <a:ext cx="3807307" cy="16550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226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6E6497-2186-4B6C-848C-88CF283C9C63}"/>
            </a:ext>
          </a:extLst>
        </xdr:cNvPr>
        <xdr:cNvSpPr txBox="1"/>
      </xdr:nvSpPr>
      <xdr:spPr>
        <a:xfrm>
          <a:off x="298721" y="545609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226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5158D47-75E0-41E2-8B98-CF75002F3081}"/>
            </a:ext>
          </a:extLst>
        </xdr:cNvPr>
        <xdr:cNvSpPr txBox="1"/>
      </xdr:nvSpPr>
      <xdr:spPr>
        <a:xfrm>
          <a:off x="4093500" y="545463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33"/>
  <sheetViews>
    <sheetView tabSelected="1" zoomScaleNormal="100" workbookViewId="0">
      <selection activeCell="G39" sqref="G39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6.6640625" customWidth="1"/>
    <col min="5" max="5" width="11.33203125" bestFit="1" customWidth="1"/>
    <col min="6" max="6" width="13" style="146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  <col min="11" max="11" width="17.6640625" customWidth="1"/>
  </cols>
  <sheetData>
    <row r="1" spans="2:9" ht="16.2" thickBot="1"/>
    <row r="2" spans="2:9" ht="23.4">
      <c r="G2" s="184" t="s">
        <v>199</v>
      </c>
      <c r="H2" s="185"/>
      <c r="I2" s="186"/>
    </row>
    <row r="3" spans="2:9">
      <c r="G3" s="187" t="s">
        <v>175</v>
      </c>
      <c r="H3" s="188"/>
      <c r="I3" s="30"/>
    </row>
    <row r="4" spans="2:9">
      <c r="G4" s="187" t="s">
        <v>315</v>
      </c>
      <c r="H4" s="188"/>
      <c r="I4" s="30"/>
    </row>
    <row r="5" spans="2:9" ht="16.2" thickBot="1">
      <c r="G5" s="189" t="s">
        <v>1</v>
      </c>
      <c r="H5" s="190"/>
      <c r="I5" s="31"/>
    </row>
    <row r="6" spans="2:9" ht="16.2" thickBot="1"/>
    <row r="7" spans="2:9" ht="16.2" thickBot="1">
      <c r="B7" s="191" t="s">
        <v>404</v>
      </c>
      <c r="C7" s="192"/>
      <c r="D7" s="193"/>
      <c r="E7" s="194"/>
      <c r="G7" s="195" t="s">
        <v>108</v>
      </c>
      <c r="H7" s="196"/>
      <c r="I7" s="197"/>
    </row>
    <row r="8" spans="2:9" ht="16.2" thickBot="1">
      <c r="B8" s="119"/>
      <c r="C8" s="119"/>
      <c r="D8" s="119"/>
      <c r="E8" s="119"/>
      <c r="G8" s="86"/>
      <c r="H8" s="86"/>
      <c r="I8" s="86"/>
    </row>
    <row r="9" spans="2:9">
      <c r="B9" s="212" t="s">
        <v>191</v>
      </c>
      <c r="C9" s="213"/>
      <c r="D9" s="213"/>
      <c r="E9" s="214"/>
      <c r="G9" s="198" t="s">
        <v>195</v>
      </c>
      <c r="H9" s="208"/>
      <c r="I9" s="209"/>
    </row>
    <row r="10" spans="2:9">
      <c r="B10" s="215"/>
      <c r="C10" s="216"/>
      <c r="D10" s="216"/>
      <c r="E10" s="217"/>
      <c r="G10" s="199"/>
      <c r="H10" s="210"/>
      <c r="I10" s="211"/>
    </row>
    <row r="11" spans="2:9">
      <c r="B11" s="215"/>
      <c r="C11" s="216"/>
      <c r="D11" s="216"/>
      <c r="E11" s="217"/>
      <c r="G11" s="205" t="s">
        <v>2</v>
      </c>
      <c r="H11" s="206"/>
      <c r="I11" s="207"/>
    </row>
    <row r="12" spans="2:9">
      <c r="B12" s="215"/>
      <c r="C12" s="216"/>
      <c r="D12" s="216"/>
      <c r="E12" s="217"/>
      <c r="G12" s="205"/>
      <c r="H12" s="206"/>
      <c r="I12" s="207"/>
    </row>
    <row r="13" spans="2:9">
      <c r="B13" s="215"/>
      <c r="C13" s="216"/>
      <c r="D13" s="216"/>
      <c r="E13" s="217"/>
      <c r="G13" s="205"/>
      <c r="H13" s="206"/>
      <c r="I13" s="207"/>
    </row>
    <row r="14" spans="2:9">
      <c r="B14" s="215"/>
      <c r="C14" s="216"/>
      <c r="D14" s="216"/>
      <c r="E14" s="217"/>
      <c r="G14" s="4" t="s">
        <v>3</v>
      </c>
      <c r="H14" s="200"/>
      <c r="I14" s="201"/>
    </row>
    <row r="15" spans="2:9">
      <c r="B15" s="215"/>
      <c r="C15" s="216"/>
      <c r="D15" s="216"/>
      <c r="E15" s="217"/>
      <c r="G15" s="4" t="s">
        <v>4</v>
      </c>
      <c r="H15" s="200"/>
      <c r="I15" s="201"/>
    </row>
    <row r="16" spans="2:9" ht="16.2" thickBot="1">
      <c r="B16" s="218"/>
      <c r="C16" s="219"/>
      <c r="D16" s="219"/>
      <c r="E16" s="220"/>
      <c r="G16" s="117" t="s">
        <v>5</v>
      </c>
      <c r="H16" s="202"/>
      <c r="I16" s="203"/>
    </row>
    <row r="17" spans="2:10">
      <c r="B17" s="118"/>
      <c r="C17" s="118"/>
      <c r="D17" s="118"/>
      <c r="E17" s="118"/>
      <c r="G17" s="89"/>
      <c r="H17" s="86"/>
      <c r="I17" s="86"/>
    </row>
    <row r="18" spans="2:10">
      <c r="B18" s="204" t="s">
        <v>194</v>
      </c>
      <c r="C18" s="204"/>
      <c r="D18" s="204"/>
      <c r="E18" s="204"/>
      <c r="F18" s="204"/>
      <c r="G18" s="204"/>
      <c r="H18" s="204"/>
      <c r="I18" s="204"/>
    </row>
    <row r="19" spans="2:10" ht="14.4">
      <c r="B19" s="228"/>
      <c r="C19" s="228"/>
      <c r="D19" s="229"/>
      <c r="E19" s="230"/>
      <c r="F19" s="231"/>
      <c r="G19" s="221" t="s">
        <v>190</v>
      </c>
      <c r="H19" s="221"/>
      <c r="I19" s="221"/>
    </row>
    <row r="21" spans="2:10" ht="18">
      <c r="B21" s="227" t="s">
        <v>160</v>
      </c>
      <c r="C21" s="227"/>
      <c r="D21" s="227"/>
      <c r="E21" s="227"/>
      <c r="F21" s="227"/>
      <c r="G21" s="227"/>
      <c r="H21" s="227"/>
      <c r="I21" s="227"/>
    </row>
    <row r="22" spans="2:10">
      <c r="B22" s="10" t="s">
        <v>6</v>
      </c>
      <c r="C22" s="10" t="s">
        <v>7</v>
      </c>
      <c r="D22" s="20" t="s">
        <v>8</v>
      </c>
      <c r="E22" s="43"/>
      <c r="F22" s="55" t="s">
        <v>9</v>
      </c>
      <c r="G22" s="45" t="s">
        <v>105</v>
      </c>
      <c r="H22" s="12"/>
      <c r="I22" s="12" t="s">
        <v>107</v>
      </c>
      <c r="J22" s="90"/>
    </row>
    <row r="23" spans="2:10" ht="15.6" customHeight="1">
      <c r="B23" s="222" t="s">
        <v>10</v>
      </c>
      <c r="C23" s="13" t="s">
        <v>11</v>
      </c>
      <c r="D23" s="14" t="s">
        <v>12</v>
      </c>
      <c r="E23" s="35"/>
      <c r="F23" s="68">
        <v>9283.5360000000001</v>
      </c>
      <c r="G23" s="122">
        <v>0</v>
      </c>
      <c r="H23" s="17"/>
      <c r="I23" s="120">
        <f t="shared" ref="I23:I33" si="0">SUM(F23*G23)</f>
        <v>0</v>
      </c>
      <c r="J23" s="106"/>
    </row>
    <row r="24" spans="2:10">
      <c r="B24" s="223"/>
      <c r="C24" s="13" t="s">
        <v>13</v>
      </c>
      <c r="D24" s="14" t="s">
        <v>14</v>
      </c>
      <c r="E24" s="35"/>
      <c r="F24" s="68">
        <v>9283.5360000000001</v>
      </c>
      <c r="G24" s="122">
        <v>0</v>
      </c>
      <c r="H24" s="17"/>
      <c r="I24" s="120">
        <f t="shared" si="0"/>
        <v>0</v>
      </c>
      <c r="J24" s="106"/>
    </row>
    <row r="25" spans="2:10">
      <c r="B25" s="223"/>
      <c r="C25" s="13" t="s">
        <v>15</v>
      </c>
      <c r="D25" s="14" t="s">
        <v>223</v>
      </c>
      <c r="E25" s="35"/>
      <c r="F25" s="68">
        <v>4733.7679999999991</v>
      </c>
      <c r="G25" s="122">
        <v>0</v>
      </c>
      <c r="H25" s="17"/>
      <c r="I25" s="120">
        <f t="shared" si="0"/>
        <v>0</v>
      </c>
      <c r="J25" s="106"/>
    </row>
    <row r="26" spans="2:10">
      <c r="B26" s="223"/>
      <c r="C26" s="13" t="s">
        <v>296</v>
      </c>
      <c r="D26" s="14" t="s">
        <v>297</v>
      </c>
      <c r="E26" s="35"/>
      <c r="F26" s="68">
        <v>1453.7839999999999</v>
      </c>
      <c r="G26" s="122">
        <v>0</v>
      </c>
      <c r="H26" s="17"/>
      <c r="I26" s="120">
        <f t="shared" si="0"/>
        <v>0</v>
      </c>
      <c r="J26" s="106"/>
    </row>
    <row r="27" spans="2:10">
      <c r="B27" s="223"/>
      <c r="C27" s="13" t="s">
        <v>295</v>
      </c>
      <c r="D27" s="14" t="s">
        <v>333</v>
      </c>
      <c r="E27" s="35"/>
      <c r="F27" s="68">
        <v>1453.7839999999999</v>
      </c>
      <c r="G27" s="122">
        <v>0</v>
      </c>
      <c r="H27" s="17"/>
      <c r="I27" s="120">
        <f t="shared" si="0"/>
        <v>0</v>
      </c>
      <c r="J27" s="106"/>
    </row>
    <row r="28" spans="2:10">
      <c r="B28" s="223"/>
      <c r="C28" s="13" t="s">
        <v>305</v>
      </c>
      <c r="D28" s="14" t="s">
        <v>306</v>
      </c>
      <c r="E28" s="35"/>
      <c r="F28" s="68">
        <v>1453.7839999999999</v>
      </c>
      <c r="G28" s="122">
        <v>0</v>
      </c>
      <c r="H28" s="17"/>
      <c r="I28" s="120">
        <f t="shared" si="0"/>
        <v>0</v>
      </c>
      <c r="J28" s="106"/>
    </row>
    <row r="29" spans="2:10">
      <c r="B29" s="223"/>
      <c r="C29" s="13" t="s">
        <v>16</v>
      </c>
      <c r="D29" s="14" t="s">
        <v>17</v>
      </c>
      <c r="E29" s="35"/>
      <c r="F29" s="68">
        <v>4698.2559999999994</v>
      </c>
      <c r="G29" s="122">
        <v>0</v>
      </c>
      <c r="H29" s="17"/>
      <c r="I29" s="120">
        <f t="shared" si="0"/>
        <v>0</v>
      </c>
      <c r="J29" s="106"/>
    </row>
    <row r="30" spans="2:10">
      <c r="B30" s="223"/>
      <c r="C30" s="13" t="s">
        <v>211</v>
      </c>
      <c r="D30" s="14" t="s">
        <v>224</v>
      </c>
      <c r="E30" s="36"/>
      <c r="F30" s="68">
        <v>2748.4079999999999</v>
      </c>
      <c r="G30" s="122">
        <v>0</v>
      </c>
      <c r="H30" s="17"/>
      <c r="I30" s="120">
        <f t="shared" si="0"/>
        <v>0</v>
      </c>
      <c r="J30" s="106"/>
    </row>
    <row r="31" spans="2:10">
      <c r="B31" s="223"/>
      <c r="C31" s="13" t="s">
        <v>212</v>
      </c>
      <c r="D31" s="14" t="s">
        <v>225</v>
      </c>
      <c r="E31" s="36"/>
      <c r="F31" s="68">
        <v>2748.4079999999999</v>
      </c>
      <c r="G31" s="122">
        <v>0</v>
      </c>
      <c r="H31" s="17"/>
      <c r="I31" s="120">
        <f t="shared" si="0"/>
        <v>0</v>
      </c>
      <c r="J31" s="106"/>
    </row>
    <row r="32" spans="2:10">
      <c r="B32" s="223"/>
      <c r="C32" s="13" t="s">
        <v>213</v>
      </c>
      <c r="D32" s="14" t="s">
        <v>226</v>
      </c>
      <c r="E32" s="36"/>
      <c r="F32" s="68">
        <v>2265.7759999999998</v>
      </c>
      <c r="G32" s="122">
        <v>0</v>
      </c>
      <c r="H32" s="17"/>
      <c r="I32" s="120">
        <f t="shared" si="0"/>
        <v>0</v>
      </c>
      <c r="J32" s="106"/>
    </row>
    <row r="33" spans="2:11">
      <c r="B33" s="223"/>
      <c r="C33" s="13" t="s">
        <v>214</v>
      </c>
      <c r="D33" s="14" t="s">
        <v>227</v>
      </c>
      <c r="E33" s="36"/>
      <c r="F33" s="68">
        <v>2265.7759999999998</v>
      </c>
      <c r="G33" s="122">
        <v>0</v>
      </c>
      <c r="H33" s="17"/>
      <c r="I33" s="120">
        <f t="shared" si="0"/>
        <v>0</v>
      </c>
      <c r="J33" s="106"/>
    </row>
    <row r="34" spans="2:11">
      <c r="B34" s="10" t="s">
        <v>6</v>
      </c>
      <c r="C34" s="10" t="s">
        <v>7</v>
      </c>
      <c r="D34" s="20" t="s">
        <v>8</v>
      </c>
      <c r="E34" s="43"/>
      <c r="F34" s="181" t="s">
        <v>9</v>
      </c>
      <c r="G34" s="45" t="s">
        <v>105</v>
      </c>
      <c r="H34" s="12"/>
      <c r="I34" s="12" t="s">
        <v>107</v>
      </c>
      <c r="J34" s="106"/>
    </row>
    <row r="35" spans="2:11">
      <c r="B35" s="223" t="s">
        <v>332</v>
      </c>
      <c r="C35" s="13" t="s">
        <v>18</v>
      </c>
      <c r="D35" s="14" t="s">
        <v>228</v>
      </c>
      <c r="E35" s="35"/>
      <c r="F35" s="68">
        <v>698.83199999999988</v>
      </c>
      <c r="G35" s="122">
        <v>0</v>
      </c>
      <c r="H35" s="17"/>
      <c r="I35" s="120">
        <f t="shared" ref="I35:I44" si="1">SUM(F35*G35)</f>
        <v>0</v>
      </c>
      <c r="J35" s="106"/>
      <c r="K35" s="125"/>
    </row>
    <row r="36" spans="2:11">
      <c r="B36" s="223"/>
      <c r="C36" s="13" t="s">
        <v>19</v>
      </c>
      <c r="D36" s="14" t="s">
        <v>20</v>
      </c>
      <c r="E36" s="35"/>
      <c r="F36" s="68">
        <v>329.72800000000001</v>
      </c>
      <c r="G36" s="122">
        <v>0</v>
      </c>
      <c r="H36" s="17"/>
      <c r="I36" s="120">
        <f t="shared" si="1"/>
        <v>0</v>
      </c>
      <c r="J36" s="106"/>
      <c r="K36" s="125"/>
    </row>
    <row r="37" spans="2:11">
      <c r="B37" s="223"/>
      <c r="C37" s="13" t="s">
        <v>21</v>
      </c>
      <c r="D37" s="14" t="s">
        <v>22</v>
      </c>
      <c r="E37" s="35"/>
      <c r="F37" s="68">
        <v>440.67999999999995</v>
      </c>
      <c r="G37" s="122">
        <v>0</v>
      </c>
      <c r="H37" s="17"/>
      <c r="I37" s="120">
        <f t="shared" si="1"/>
        <v>0</v>
      </c>
      <c r="J37" s="106"/>
      <c r="K37" s="125"/>
    </row>
    <row r="38" spans="2:11">
      <c r="B38" s="223"/>
      <c r="C38" s="13" t="s">
        <v>23</v>
      </c>
      <c r="D38" s="14" t="s">
        <v>24</v>
      </c>
      <c r="E38" s="35"/>
      <c r="F38" s="68">
        <v>88.135999999999996</v>
      </c>
      <c r="G38" s="122">
        <v>0</v>
      </c>
      <c r="H38" s="17"/>
      <c r="I38" s="120">
        <f t="shared" si="1"/>
        <v>0</v>
      </c>
      <c r="J38" s="106"/>
      <c r="K38" s="125"/>
    </row>
    <row r="39" spans="2:11">
      <c r="B39" s="223"/>
      <c r="C39" s="13" t="s">
        <v>25</v>
      </c>
      <c r="D39" s="14" t="s">
        <v>26</v>
      </c>
      <c r="E39" s="35"/>
      <c r="F39" s="68">
        <v>88.135999999999996</v>
      </c>
      <c r="G39" s="122">
        <v>0</v>
      </c>
      <c r="H39" s="17"/>
      <c r="I39" s="120">
        <f t="shared" si="1"/>
        <v>0</v>
      </c>
      <c r="J39" s="106"/>
      <c r="K39" s="125"/>
    </row>
    <row r="40" spans="2:11">
      <c r="B40" s="223"/>
      <c r="C40" s="13" t="s">
        <v>252</v>
      </c>
      <c r="D40" s="14" t="s">
        <v>310</v>
      </c>
      <c r="E40" s="35"/>
      <c r="F40" s="68">
        <v>488.88799999999998</v>
      </c>
      <c r="G40" s="122">
        <v>0</v>
      </c>
      <c r="H40" s="17"/>
      <c r="I40" s="120">
        <f t="shared" si="1"/>
        <v>0</v>
      </c>
      <c r="J40" s="106"/>
      <c r="K40" s="125"/>
    </row>
    <row r="41" spans="2:11">
      <c r="B41" s="223"/>
      <c r="C41" s="13" t="s">
        <v>371</v>
      </c>
      <c r="D41" s="14" t="s">
        <v>311</v>
      </c>
      <c r="E41" s="35"/>
      <c r="F41" s="68">
        <v>1720.5840000000001</v>
      </c>
      <c r="G41" s="122">
        <v>0</v>
      </c>
      <c r="H41" s="17"/>
      <c r="I41" s="120">
        <f t="shared" si="1"/>
        <v>0</v>
      </c>
      <c r="J41" s="106"/>
      <c r="K41" s="125"/>
    </row>
    <row r="42" spans="2:11">
      <c r="B42" s="223"/>
      <c r="C42" s="13" t="s">
        <v>253</v>
      </c>
      <c r="D42" s="14" t="s">
        <v>312</v>
      </c>
      <c r="E42" s="35"/>
      <c r="F42" s="68">
        <v>488.88799999999998</v>
      </c>
      <c r="G42" s="122">
        <v>0</v>
      </c>
      <c r="H42" s="17"/>
      <c r="I42" s="120">
        <f t="shared" si="1"/>
        <v>0</v>
      </c>
      <c r="J42" s="106"/>
      <c r="K42" s="125"/>
    </row>
    <row r="43" spans="2:11">
      <c r="B43" s="223"/>
      <c r="C43" s="13" t="s">
        <v>412</v>
      </c>
      <c r="D43" s="14" t="s">
        <v>413</v>
      </c>
      <c r="E43" s="35"/>
      <c r="F43" s="68">
        <v>488.88799999999998</v>
      </c>
      <c r="G43" s="122">
        <v>0</v>
      </c>
      <c r="H43" s="17"/>
      <c r="I43" s="120">
        <f t="shared" ref="I43" si="2">SUM(F43*G43)</f>
        <v>0</v>
      </c>
      <c r="J43" s="106"/>
      <c r="K43" s="125"/>
    </row>
    <row r="44" spans="2:11">
      <c r="B44" s="224"/>
      <c r="C44" s="13" t="s">
        <v>254</v>
      </c>
      <c r="D44" s="14" t="s">
        <v>313</v>
      </c>
      <c r="E44" s="35"/>
      <c r="F44" s="68">
        <v>476.55999999999995</v>
      </c>
      <c r="G44" s="122">
        <v>0</v>
      </c>
      <c r="H44" s="17"/>
      <c r="I44" s="120">
        <f t="shared" si="1"/>
        <v>0</v>
      </c>
      <c r="J44" s="106"/>
      <c r="K44" s="125"/>
    </row>
    <row r="45" spans="2:11">
      <c r="B45" s="10" t="s">
        <v>6</v>
      </c>
      <c r="C45" s="10" t="s">
        <v>7</v>
      </c>
      <c r="D45" s="20" t="s">
        <v>8</v>
      </c>
      <c r="E45" s="43"/>
      <c r="F45" s="181" t="s">
        <v>9</v>
      </c>
      <c r="G45" s="45" t="s">
        <v>105</v>
      </c>
      <c r="H45" s="12"/>
      <c r="I45" s="12" t="s">
        <v>107</v>
      </c>
      <c r="J45" s="106"/>
    </row>
    <row r="46" spans="2:11" ht="15.6" customHeight="1">
      <c r="B46" s="225" t="s">
        <v>27</v>
      </c>
      <c r="C46" s="13" t="s">
        <v>28</v>
      </c>
      <c r="D46" s="14" t="s">
        <v>246</v>
      </c>
      <c r="E46" s="35"/>
      <c r="F46" s="68">
        <v>286.30399999999997</v>
      </c>
      <c r="G46" s="122">
        <v>0</v>
      </c>
      <c r="H46" s="17"/>
      <c r="I46" s="120">
        <f>SUM(F46*G46)</f>
        <v>0</v>
      </c>
      <c r="J46" s="106"/>
    </row>
    <row r="47" spans="2:11">
      <c r="B47" s="226"/>
      <c r="C47" s="13" t="s">
        <v>29</v>
      </c>
      <c r="D47" s="14" t="s">
        <v>247</v>
      </c>
      <c r="E47" s="35"/>
      <c r="F47" s="68">
        <v>598.55200000000002</v>
      </c>
      <c r="G47" s="122">
        <v>0</v>
      </c>
      <c r="H47" s="17"/>
      <c r="I47" s="120">
        <f>SUM(F47*G47)</f>
        <v>0</v>
      </c>
      <c r="J47" s="106"/>
    </row>
    <row r="48" spans="2:11">
      <c r="B48" s="226"/>
      <c r="C48" s="13" t="s">
        <v>30</v>
      </c>
      <c r="D48" s="14" t="s">
        <v>31</v>
      </c>
      <c r="E48" s="35"/>
      <c r="F48" s="68">
        <v>619.16</v>
      </c>
      <c r="G48" s="122">
        <v>0</v>
      </c>
      <c r="H48" s="17"/>
      <c r="I48" s="120">
        <f>SUM(F48*G48)</f>
        <v>0</v>
      </c>
      <c r="J48" s="106"/>
    </row>
    <row r="49" spans="2:10">
      <c r="B49" s="10" t="s">
        <v>6</v>
      </c>
      <c r="C49" s="10" t="s">
        <v>7</v>
      </c>
      <c r="D49" s="20" t="s">
        <v>8</v>
      </c>
      <c r="E49" s="43"/>
      <c r="F49" s="181" t="s">
        <v>9</v>
      </c>
      <c r="G49" s="45" t="s">
        <v>105</v>
      </c>
      <c r="H49" s="12"/>
      <c r="I49" s="12" t="s">
        <v>107</v>
      </c>
      <c r="J49" s="106"/>
    </row>
    <row r="50" spans="2:10" ht="15.6" customHeight="1">
      <c r="B50" s="222" t="s">
        <v>32</v>
      </c>
      <c r="C50" s="13" t="s">
        <v>33</v>
      </c>
      <c r="D50" s="14" t="s">
        <v>34</v>
      </c>
      <c r="E50" s="35"/>
      <c r="F50" s="68">
        <v>331.75200000000001</v>
      </c>
      <c r="G50" s="122">
        <v>0</v>
      </c>
      <c r="H50" s="17"/>
      <c r="I50" s="120">
        <f t="shared" ref="I50:I70" si="3">SUM(F50*G50)</f>
        <v>0</v>
      </c>
      <c r="J50" s="106"/>
    </row>
    <row r="51" spans="2:10">
      <c r="B51" s="223"/>
      <c r="C51" s="13" t="s">
        <v>35</v>
      </c>
      <c r="D51" s="14" t="s">
        <v>36</v>
      </c>
      <c r="E51" s="35"/>
      <c r="F51" s="68">
        <v>320.52800000000002</v>
      </c>
      <c r="G51" s="122">
        <v>0</v>
      </c>
      <c r="H51" s="17"/>
      <c r="I51" s="120">
        <f t="shared" si="3"/>
        <v>0</v>
      </c>
      <c r="J51" s="106"/>
    </row>
    <row r="52" spans="2:10">
      <c r="B52" s="223"/>
      <c r="C52" s="13" t="s">
        <v>37</v>
      </c>
      <c r="D52" s="14" t="s">
        <v>38</v>
      </c>
      <c r="E52" s="35"/>
      <c r="F52" s="68">
        <v>341.13599999999997</v>
      </c>
      <c r="G52" s="122">
        <v>0</v>
      </c>
      <c r="H52" s="17"/>
      <c r="I52" s="120">
        <f t="shared" si="3"/>
        <v>0</v>
      </c>
      <c r="J52" s="106"/>
    </row>
    <row r="53" spans="2:10">
      <c r="B53" s="223"/>
      <c r="C53" s="13" t="s">
        <v>39</v>
      </c>
      <c r="D53" s="14" t="s">
        <v>40</v>
      </c>
      <c r="E53" s="35"/>
      <c r="F53" s="68">
        <v>238.83199999999999</v>
      </c>
      <c r="G53" s="122">
        <v>0</v>
      </c>
      <c r="H53" s="17"/>
      <c r="I53" s="120">
        <f t="shared" si="3"/>
        <v>0</v>
      </c>
      <c r="J53" s="106"/>
    </row>
    <row r="54" spans="2:10">
      <c r="B54" s="223"/>
      <c r="C54" s="13" t="s">
        <v>41</v>
      </c>
      <c r="D54" s="14" t="s">
        <v>248</v>
      </c>
      <c r="E54" s="35"/>
      <c r="F54" s="68">
        <v>568.55999999999995</v>
      </c>
      <c r="G54" s="122">
        <v>0</v>
      </c>
      <c r="H54" s="17"/>
      <c r="I54" s="120">
        <f t="shared" si="3"/>
        <v>0</v>
      </c>
      <c r="J54" s="106"/>
    </row>
    <row r="55" spans="2:10">
      <c r="B55" s="223"/>
      <c r="C55" s="13" t="s">
        <v>42</v>
      </c>
      <c r="D55" s="14" t="s">
        <v>249</v>
      </c>
      <c r="E55" s="35"/>
      <c r="F55" s="68">
        <v>453.74399999999997</v>
      </c>
      <c r="G55" s="122">
        <v>0</v>
      </c>
      <c r="H55" s="17"/>
      <c r="I55" s="120">
        <f t="shared" si="3"/>
        <v>0</v>
      </c>
      <c r="J55" s="106"/>
    </row>
    <row r="56" spans="2:10">
      <c r="B56" s="223"/>
      <c r="C56" s="13" t="s">
        <v>43</v>
      </c>
      <c r="D56" s="14" t="s">
        <v>44</v>
      </c>
      <c r="E56" s="35"/>
      <c r="F56" s="68">
        <v>495.51199999999994</v>
      </c>
      <c r="G56" s="122">
        <v>0</v>
      </c>
      <c r="H56" s="17"/>
      <c r="I56" s="120">
        <f t="shared" si="3"/>
        <v>0</v>
      </c>
      <c r="J56" s="106"/>
    </row>
    <row r="57" spans="2:10">
      <c r="B57" s="223"/>
      <c r="C57" s="13" t="s">
        <v>45</v>
      </c>
      <c r="D57" s="14" t="s">
        <v>46</v>
      </c>
      <c r="E57" s="35"/>
      <c r="F57" s="68">
        <v>626.3359999999999</v>
      </c>
      <c r="G57" s="122">
        <v>0</v>
      </c>
      <c r="H57" s="17"/>
      <c r="I57" s="120">
        <f t="shared" si="3"/>
        <v>0</v>
      </c>
      <c r="J57" s="106"/>
    </row>
    <row r="58" spans="2:10">
      <c r="B58" s="223"/>
      <c r="C58" s="13" t="s">
        <v>47</v>
      </c>
      <c r="D58" s="14" t="s">
        <v>48</v>
      </c>
      <c r="E58" s="35"/>
      <c r="F58" s="68">
        <v>616.03199999999993</v>
      </c>
      <c r="G58" s="122">
        <v>0</v>
      </c>
      <c r="H58" s="17"/>
      <c r="I58" s="120">
        <f t="shared" si="3"/>
        <v>0</v>
      </c>
      <c r="J58" s="106"/>
    </row>
    <row r="59" spans="2:10">
      <c r="B59" s="223"/>
      <c r="C59" s="13" t="s">
        <v>49</v>
      </c>
      <c r="D59" s="14" t="s">
        <v>50</v>
      </c>
      <c r="E59" s="35"/>
      <c r="F59" s="68">
        <v>278.392</v>
      </c>
      <c r="G59" s="122">
        <v>0</v>
      </c>
      <c r="H59" s="17"/>
      <c r="I59" s="120">
        <f t="shared" si="3"/>
        <v>0</v>
      </c>
      <c r="J59" s="106"/>
    </row>
    <row r="60" spans="2:10">
      <c r="B60" s="223"/>
      <c r="C60" s="13" t="s">
        <v>51</v>
      </c>
      <c r="D60" s="14" t="s">
        <v>52</v>
      </c>
      <c r="E60" s="35"/>
      <c r="F60" s="68">
        <v>431.47999999999996</v>
      </c>
      <c r="G60" s="122">
        <v>0</v>
      </c>
      <c r="H60" s="17"/>
      <c r="I60" s="120">
        <f t="shared" si="3"/>
        <v>0</v>
      </c>
      <c r="J60" s="106"/>
    </row>
    <row r="61" spans="2:10">
      <c r="B61" s="223"/>
      <c r="C61" s="13" t="s">
        <v>53</v>
      </c>
      <c r="D61" s="14" t="s">
        <v>102</v>
      </c>
      <c r="E61" s="35"/>
      <c r="F61" s="68">
        <v>556.96799999999996</v>
      </c>
      <c r="G61" s="122">
        <v>0</v>
      </c>
      <c r="H61" s="17"/>
      <c r="I61" s="120">
        <f t="shared" si="3"/>
        <v>0</v>
      </c>
      <c r="J61" s="106"/>
    </row>
    <row r="62" spans="2:10">
      <c r="B62" s="223"/>
      <c r="C62" s="13" t="s">
        <v>54</v>
      </c>
      <c r="D62" s="14" t="s">
        <v>103</v>
      </c>
      <c r="E62" s="35"/>
      <c r="F62" s="68">
        <v>589.53599999999994</v>
      </c>
      <c r="G62" s="122">
        <v>0</v>
      </c>
      <c r="H62" s="17"/>
      <c r="I62" s="120">
        <f t="shared" si="3"/>
        <v>0</v>
      </c>
      <c r="J62" s="106"/>
    </row>
    <row r="63" spans="2:10">
      <c r="B63" s="223"/>
      <c r="C63" s="13" t="s">
        <v>55</v>
      </c>
      <c r="D63" s="14" t="s">
        <v>104</v>
      </c>
      <c r="E63" s="35"/>
      <c r="F63" s="68">
        <v>556.04799999999989</v>
      </c>
      <c r="G63" s="122">
        <v>0</v>
      </c>
      <c r="H63" s="17"/>
      <c r="I63" s="120">
        <f t="shared" si="3"/>
        <v>0</v>
      </c>
      <c r="J63" s="106"/>
    </row>
    <row r="64" spans="2:10">
      <c r="B64" s="223"/>
      <c r="C64" s="115" t="s">
        <v>56</v>
      </c>
      <c r="D64" s="114" t="s">
        <v>57</v>
      </c>
      <c r="E64" s="44"/>
      <c r="F64" s="68">
        <v>371.31199999999995</v>
      </c>
      <c r="G64" s="122">
        <v>0</v>
      </c>
      <c r="H64" s="17"/>
      <c r="I64" s="120">
        <f t="shared" si="3"/>
        <v>0</v>
      </c>
      <c r="J64" s="106"/>
    </row>
    <row r="65" spans="2:10">
      <c r="B65" s="223"/>
      <c r="C65" s="13" t="s">
        <v>367</v>
      </c>
      <c r="D65" s="14" t="s">
        <v>58</v>
      </c>
      <c r="E65" s="35"/>
      <c r="F65" s="68">
        <v>1404.2879999999998</v>
      </c>
      <c r="G65" s="122">
        <v>0</v>
      </c>
      <c r="H65" s="17"/>
      <c r="I65" s="120">
        <f t="shared" si="3"/>
        <v>0</v>
      </c>
      <c r="J65" s="106"/>
    </row>
    <row r="66" spans="2:10">
      <c r="B66" s="223"/>
      <c r="C66" s="13" t="s">
        <v>215</v>
      </c>
      <c r="D66" s="14" t="s">
        <v>229</v>
      </c>
      <c r="E66" s="35"/>
      <c r="F66" s="68">
        <v>1160.3039999999999</v>
      </c>
      <c r="G66" s="122">
        <v>0</v>
      </c>
      <c r="H66" s="17"/>
      <c r="I66" s="120">
        <f t="shared" si="3"/>
        <v>0</v>
      </c>
      <c r="J66" s="106"/>
    </row>
    <row r="67" spans="2:10">
      <c r="B67" s="223"/>
      <c r="C67" s="13" t="s">
        <v>282</v>
      </c>
      <c r="D67" s="14" t="s">
        <v>283</v>
      </c>
      <c r="E67" s="35"/>
      <c r="F67" s="68">
        <v>682.45600000000002</v>
      </c>
      <c r="G67" s="122">
        <v>0</v>
      </c>
      <c r="H67" s="17"/>
      <c r="I67" s="120">
        <f t="shared" si="3"/>
        <v>0</v>
      </c>
      <c r="J67" s="106"/>
    </row>
    <row r="68" spans="2:10">
      <c r="B68" s="223"/>
      <c r="C68" s="13" t="s">
        <v>298</v>
      </c>
      <c r="D68" s="14" t="s">
        <v>299</v>
      </c>
      <c r="E68" s="35"/>
      <c r="F68" s="68">
        <v>714.83999999999992</v>
      </c>
      <c r="G68" s="122">
        <v>0</v>
      </c>
      <c r="H68" s="17"/>
      <c r="I68" s="120">
        <f t="shared" si="3"/>
        <v>0</v>
      </c>
      <c r="J68" s="106"/>
    </row>
    <row r="69" spans="2:10">
      <c r="B69" s="223"/>
      <c r="C69" s="13" t="s">
        <v>308</v>
      </c>
      <c r="D69" s="14" t="s">
        <v>307</v>
      </c>
      <c r="E69" s="35"/>
      <c r="F69" s="68">
        <v>1550.1999999999998</v>
      </c>
      <c r="G69" s="122">
        <v>0</v>
      </c>
      <c r="H69" s="17"/>
      <c r="I69" s="120">
        <f t="shared" ref="I69" si="4">SUM(F69*G69)</f>
        <v>0</v>
      </c>
      <c r="J69" s="106"/>
    </row>
    <row r="70" spans="2:10">
      <c r="B70" s="224"/>
      <c r="C70" s="13" t="s">
        <v>330</v>
      </c>
      <c r="D70" s="14" t="s">
        <v>328</v>
      </c>
      <c r="E70" s="35"/>
      <c r="F70" s="68">
        <v>649.70399999999995</v>
      </c>
      <c r="G70" s="122">
        <v>0</v>
      </c>
      <c r="H70" s="17"/>
      <c r="I70" s="120">
        <f t="shared" si="3"/>
        <v>0</v>
      </c>
      <c r="J70" s="106"/>
    </row>
    <row r="71" spans="2:10">
      <c r="B71" s="10" t="s">
        <v>6</v>
      </c>
      <c r="C71" s="10" t="s">
        <v>7</v>
      </c>
      <c r="D71" s="20" t="s">
        <v>8</v>
      </c>
      <c r="E71" s="43"/>
      <c r="F71" s="181" t="s">
        <v>9</v>
      </c>
      <c r="G71" s="45" t="s">
        <v>105</v>
      </c>
      <c r="H71" s="12"/>
      <c r="I71" s="12" t="s">
        <v>107</v>
      </c>
      <c r="J71" s="106"/>
    </row>
    <row r="72" spans="2:10" ht="15.6" customHeight="1">
      <c r="B72" s="222" t="s">
        <v>300</v>
      </c>
      <c r="C72" s="13" t="s">
        <v>59</v>
      </c>
      <c r="D72" s="14" t="s">
        <v>60</v>
      </c>
      <c r="E72" s="35"/>
      <c r="F72" s="68">
        <v>568.55999999999995</v>
      </c>
      <c r="G72" s="122">
        <v>0</v>
      </c>
      <c r="H72" s="17"/>
      <c r="I72" s="120">
        <f t="shared" ref="I72:I78" si="5">SUM(F72*G72)</f>
        <v>0</v>
      </c>
      <c r="J72" s="106"/>
    </row>
    <row r="73" spans="2:10">
      <c r="B73" s="223"/>
      <c r="C73" s="13" t="s">
        <v>61</v>
      </c>
      <c r="D73" s="14" t="s">
        <v>62</v>
      </c>
      <c r="E73" s="35"/>
      <c r="F73" s="68">
        <v>774.82399999999996</v>
      </c>
      <c r="G73" s="122">
        <v>0</v>
      </c>
      <c r="H73" s="17"/>
      <c r="I73" s="120">
        <f t="shared" si="5"/>
        <v>0</v>
      </c>
      <c r="J73" s="106"/>
    </row>
    <row r="74" spans="2:10">
      <c r="B74" s="223"/>
      <c r="C74" s="110">
        <v>463</v>
      </c>
      <c r="D74" s="109" t="s">
        <v>63</v>
      </c>
      <c r="E74" s="124"/>
      <c r="F74" s="68">
        <v>529.18399999999997</v>
      </c>
      <c r="G74" s="122">
        <v>0</v>
      </c>
      <c r="H74" s="17"/>
      <c r="I74" s="120">
        <f t="shared" si="5"/>
        <v>0</v>
      </c>
      <c r="J74" s="106"/>
    </row>
    <row r="75" spans="2:10">
      <c r="B75" s="223"/>
      <c r="C75" s="110">
        <v>464</v>
      </c>
      <c r="D75" s="109" t="s">
        <v>64</v>
      </c>
      <c r="E75" s="124"/>
      <c r="F75" s="68">
        <v>533.59999999999991</v>
      </c>
      <c r="G75" s="122">
        <v>0</v>
      </c>
      <c r="H75" s="17"/>
      <c r="I75" s="120">
        <f t="shared" si="5"/>
        <v>0</v>
      </c>
      <c r="J75" s="106"/>
    </row>
    <row r="76" spans="2:10">
      <c r="B76" s="223"/>
      <c r="C76" s="110">
        <v>470</v>
      </c>
      <c r="D76" s="109" t="s">
        <v>65</v>
      </c>
      <c r="E76" s="124"/>
      <c r="F76" s="68">
        <v>566.16799999999989</v>
      </c>
      <c r="G76" s="122">
        <v>0</v>
      </c>
      <c r="H76" s="17"/>
      <c r="I76" s="120">
        <f t="shared" si="5"/>
        <v>0</v>
      </c>
      <c r="J76" s="106"/>
    </row>
    <row r="77" spans="2:10">
      <c r="B77" s="223"/>
      <c r="C77" s="110">
        <v>471</v>
      </c>
      <c r="D77" s="109" t="s">
        <v>66</v>
      </c>
      <c r="E77" s="124"/>
      <c r="F77" s="68">
        <v>566.16799999999989</v>
      </c>
      <c r="G77" s="122">
        <v>0</v>
      </c>
      <c r="H77" s="17"/>
      <c r="I77" s="120">
        <f t="shared" si="5"/>
        <v>0</v>
      </c>
      <c r="J77" s="106"/>
    </row>
    <row r="78" spans="2:10">
      <c r="B78" s="224"/>
      <c r="C78" s="110">
        <v>520</v>
      </c>
      <c r="D78" s="14" t="s">
        <v>230</v>
      </c>
      <c r="E78" s="124"/>
      <c r="F78" s="68">
        <v>97.152000000000001</v>
      </c>
      <c r="G78" s="122">
        <v>0</v>
      </c>
      <c r="H78" s="17"/>
      <c r="I78" s="120">
        <f t="shared" si="5"/>
        <v>0</v>
      </c>
      <c r="J78" s="106"/>
    </row>
    <row r="79" spans="2:10">
      <c r="B79" s="10" t="s">
        <v>6</v>
      </c>
      <c r="C79" s="10" t="s">
        <v>7</v>
      </c>
      <c r="D79" s="20" t="s">
        <v>8</v>
      </c>
      <c r="E79" s="43"/>
      <c r="F79" s="181" t="s">
        <v>9</v>
      </c>
      <c r="G79" s="45" t="s">
        <v>105</v>
      </c>
      <c r="H79" s="12"/>
      <c r="I79" s="12" t="s">
        <v>107</v>
      </c>
      <c r="J79" s="106"/>
    </row>
    <row r="80" spans="2:10" ht="15.6" customHeight="1">
      <c r="B80" s="222" t="s">
        <v>67</v>
      </c>
      <c r="C80" s="13" t="s">
        <v>68</v>
      </c>
      <c r="D80" s="14" t="s">
        <v>69</v>
      </c>
      <c r="E80" s="35"/>
      <c r="F80" s="68">
        <v>368</v>
      </c>
      <c r="G80" s="122">
        <v>0</v>
      </c>
      <c r="H80" s="17"/>
      <c r="I80" s="120">
        <f t="shared" ref="I80:I89" si="6">SUM(F80*G80)</f>
        <v>0</v>
      </c>
      <c r="J80" s="106"/>
    </row>
    <row r="81" spans="2:10">
      <c r="B81" s="223"/>
      <c r="C81" s="13" t="s">
        <v>70</v>
      </c>
      <c r="D81" s="14" t="s">
        <v>71</v>
      </c>
      <c r="E81" s="35"/>
      <c r="F81" s="68">
        <v>371.12799999999999</v>
      </c>
      <c r="G81" s="122">
        <v>0</v>
      </c>
      <c r="H81" s="17"/>
      <c r="I81" s="120">
        <f t="shared" si="6"/>
        <v>0</v>
      </c>
      <c r="J81" s="106"/>
    </row>
    <row r="82" spans="2:10">
      <c r="B82" s="223"/>
      <c r="C82" s="13" t="s">
        <v>72</v>
      </c>
      <c r="D82" s="14" t="s">
        <v>73</v>
      </c>
      <c r="E82" s="35"/>
      <c r="F82" s="68">
        <v>279.12799999999999</v>
      </c>
      <c r="G82" s="122">
        <v>0</v>
      </c>
      <c r="H82" s="17"/>
      <c r="I82" s="120">
        <f t="shared" si="6"/>
        <v>0</v>
      </c>
      <c r="J82" s="106"/>
    </row>
    <row r="83" spans="2:10">
      <c r="B83" s="223"/>
      <c r="C83" s="13" t="s">
        <v>74</v>
      </c>
      <c r="D83" s="14" t="s">
        <v>75</v>
      </c>
      <c r="E83" s="35"/>
      <c r="F83" s="68">
        <v>279.12799999999999</v>
      </c>
      <c r="G83" s="122">
        <v>0</v>
      </c>
      <c r="H83" s="17"/>
      <c r="I83" s="120">
        <f t="shared" si="6"/>
        <v>0</v>
      </c>
      <c r="J83" s="106"/>
    </row>
    <row r="84" spans="2:10">
      <c r="B84" s="223"/>
      <c r="C84" s="13" t="s">
        <v>76</v>
      </c>
      <c r="D84" s="14" t="s">
        <v>77</v>
      </c>
      <c r="E84" s="35"/>
      <c r="F84" s="68">
        <v>279.12799999999999</v>
      </c>
      <c r="G84" s="122">
        <v>0</v>
      </c>
      <c r="H84" s="17"/>
      <c r="I84" s="120">
        <f t="shared" si="6"/>
        <v>0</v>
      </c>
      <c r="J84" s="106"/>
    </row>
    <row r="85" spans="2:10">
      <c r="B85" s="223"/>
      <c r="C85" s="13" t="s">
        <v>78</v>
      </c>
      <c r="D85" s="14" t="s">
        <v>79</v>
      </c>
      <c r="E85" s="35"/>
      <c r="F85" s="68">
        <v>598.55200000000002</v>
      </c>
      <c r="G85" s="122">
        <v>0</v>
      </c>
      <c r="H85" s="17"/>
      <c r="I85" s="120">
        <f t="shared" si="6"/>
        <v>0</v>
      </c>
      <c r="J85" s="106"/>
    </row>
    <row r="86" spans="2:10">
      <c r="B86" s="223"/>
      <c r="C86" s="13" t="s">
        <v>80</v>
      </c>
      <c r="D86" s="14" t="s">
        <v>81</v>
      </c>
      <c r="E86" s="35"/>
      <c r="F86" s="68">
        <v>619.16</v>
      </c>
      <c r="G86" s="122">
        <v>0</v>
      </c>
      <c r="H86" s="17"/>
      <c r="I86" s="120">
        <f t="shared" si="6"/>
        <v>0</v>
      </c>
      <c r="J86" s="106"/>
    </row>
    <row r="87" spans="2:10">
      <c r="B87" s="223"/>
      <c r="C87" s="13" t="s">
        <v>82</v>
      </c>
      <c r="D87" s="14" t="s">
        <v>83</v>
      </c>
      <c r="E87" s="35"/>
      <c r="F87" s="68">
        <v>294.584</v>
      </c>
      <c r="G87" s="122">
        <v>0</v>
      </c>
      <c r="H87" s="17"/>
      <c r="I87" s="120">
        <f t="shared" si="6"/>
        <v>0</v>
      </c>
      <c r="J87" s="106"/>
    </row>
    <row r="88" spans="2:10">
      <c r="B88" s="175"/>
      <c r="C88" s="13" t="s">
        <v>301</v>
      </c>
      <c r="D88" s="14" t="s">
        <v>314</v>
      </c>
      <c r="E88" s="35"/>
      <c r="F88" s="68">
        <v>385.29599999999999</v>
      </c>
      <c r="G88" s="122">
        <v>0</v>
      </c>
      <c r="H88" s="17"/>
      <c r="I88" s="120">
        <f t="shared" ref="I88" si="7">SUM(F88*G88)</f>
        <v>0</v>
      </c>
      <c r="J88" s="106"/>
    </row>
    <row r="89" spans="2:10">
      <c r="B89" s="76"/>
      <c r="C89" s="179" t="s">
        <v>380</v>
      </c>
      <c r="D89" s="180" t="s">
        <v>381</v>
      </c>
      <c r="E89" s="35"/>
      <c r="F89" s="68">
        <v>421.91199999999998</v>
      </c>
      <c r="G89" s="122">
        <v>0</v>
      </c>
      <c r="H89" s="17"/>
      <c r="I89" s="120">
        <f t="shared" si="6"/>
        <v>0</v>
      </c>
      <c r="J89" s="106"/>
    </row>
    <row r="90" spans="2:10">
      <c r="B90" s="10" t="s">
        <v>6</v>
      </c>
      <c r="C90" s="10" t="s">
        <v>7</v>
      </c>
      <c r="D90" s="20" t="s">
        <v>8</v>
      </c>
      <c r="E90" s="43"/>
      <c r="F90" s="181" t="s">
        <v>9</v>
      </c>
      <c r="G90" s="46" t="s">
        <v>105</v>
      </c>
      <c r="H90" s="12"/>
      <c r="I90" s="12" t="s">
        <v>107</v>
      </c>
      <c r="J90" s="106"/>
    </row>
    <row r="91" spans="2:10">
      <c r="B91" s="223" t="s">
        <v>382</v>
      </c>
      <c r="C91" s="13" t="s">
        <v>236</v>
      </c>
      <c r="D91" s="14" t="s">
        <v>260</v>
      </c>
      <c r="E91" s="35"/>
      <c r="F91" s="68">
        <v>338.74399999999997</v>
      </c>
      <c r="G91" s="122">
        <v>0</v>
      </c>
      <c r="H91" s="17"/>
      <c r="I91" s="120">
        <f t="shared" ref="I91:I96" si="8">SUM(F91*G91)</f>
        <v>0</v>
      </c>
      <c r="J91" s="106"/>
    </row>
    <row r="92" spans="2:10">
      <c r="B92" s="223"/>
      <c r="C92" s="13" t="s">
        <v>237</v>
      </c>
      <c r="D92" s="14" t="s">
        <v>262</v>
      </c>
      <c r="E92" s="35"/>
      <c r="F92" s="68">
        <v>403.51199999999994</v>
      </c>
      <c r="G92" s="122">
        <v>0</v>
      </c>
      <c r="H92" s="17"/>
      <c r="I92" s="120">
        <f t="shared" si="8"/>
        <v>0</v>
      </c>
      <c r="J92" s="106"/>
    </row>
    <row r="93" spans="2:10">
      <c r="B93" s="223"/>
      <c r="C93" s="13" t="s">
        <v>238</v>
      </c>
      <c r="D93" s="14" t="s">
        <v>263</v>
      </c>
      <c r="E93" s="35"/>
      <c r="F93" s="68">
        <v>338.74399999999997</v>
      </c>
      <c r="G93" s="122">
        <v>0</v>
      </c>
      <c r="H93" s="17"/>
      <c r="I93" s="120">
        <f t="shared" si="8"/>
        <v>0</v>
      </c>
      <c r="J93" s="106"/>
    </row>
    <row r="94" spans="2:10">
      <c r="B94" s="223"/>
      <c r="C94" s="13" t="s">
        <v>284</v>
      </c>
      <c r="D94" s="14" t="s">
        <v>84</v>
      </c>
      <c r="E94" s="35"/>
      <c r="F94" s="68">
        <v>297.15999999999997</v>
      </c>
      <c r="G94" s="122">
        <v>0</v>
      </c>
      <c r="H94" s="17"/>
      <c r="I94" s="120">
        <f t="shared" si="8"/>
        <v>0</v>
      </c>
      <c r="J94" s="106"/>
    </row>
    <row r="95" spans="2:10">
      <c r="B95" s="223"/>
      <c r="C95" s="13" t="s">
        <v>285</v>
      </c>
      <c r="D95" s="14" t="s">
        <v>286</v>
      </c>
      <c r="E95" s="35"/>
      <c r="F95" s="68">
        <v>974.64799999999991</v>
      </c>
      <c r="G95" s="122">
        <v>0</v>
      </c>
      <c r="H95" s="17"/>
      <c r="I95" s="120">
        <f t="shared" ref="I95" si="9">SUM(F95*G95)</f>
        <v>0</v>
      </c>
      <c r="J95" s="106"/>
    </row>
    <row r="96" spans="2:10">
      <c r="B96" s="224"/>
      <c r="C96" s="13" t="s">
        <v>359</v>
      </c>
      <c r="D96" s="14" t="s">
        <v>360</v>
      </c>
      <c r="E96" s="35"/>
      <c r="F96" s="68">
        <v>649.70399999999995</v>
      </c>
      <c r="G96" s="122">
        <v>0</v>
      </c>
      <c r="H96" s="17"/>
      <c r="I96" s="120">
        <f t="shared" si="8"/>
        <v>0</v>
      </c>
      <c r="J96" s="106"/>
    </row>
    <row r="97" spans="2:10">
      <c r="B97" s="10" t="s">
        <v>6</v>
      </c>
      <c r="C97" s="10" t="s">
        <v>7</v>
      </c>
      <c r="D97" s="20" t="s">
        <v>8</v>
      </c>
      <c r="E97" s="43"/>
      <c r="F97" s="181" t="s">
        <v>9</v>
      </c>
      <c r="G97" s="46" t="s">
        <v>105</v>
      </c>
      <c r="H97" s="12"/>
      <c r="I97" s="12" t="s">
        <v>107</v>
      </c>
      <c r="J97" s="106"/>
    </row>
    <row r="98" spans="2:10">
      <c r="B98" s="222" t="s">
        <v>251</v>
      </c>
      <c r="C98" s="112" t="s">
        <v>231</v>
      </c>
      <c r="D98" s="111" t="s">
        <v>255</v>
      </c>
      <c r="E98" s="35"/>
      <c r="F98" s="68">
        <v>2996.0720000000001</v>
      </c>
      <c r="G98" s="122">
        <v>0</v>
      </c>
      <c r="H98" s="17"/>
      <c r="I98" s="120">
        <f>SUM(F98*G98)</f>
        <v>0</v>
      </c>
      <c r="J98" s="106"/>
    </row>
    <row r="99" spans="2:10">
      <c r="B99" s="223"/>
      <c r="C99" s="112" t="s">
        <v>232</v>
      </c>
      <c r="D99" s="111" t="s">
        <v>256</v>
      </c>
      <c r="E99" s="35"/>
      <c r="F99" s="68">
        <v>497.35199999999998</v>
      </c>
      <c r="G99" s="122">
        <v>0</v>
      </c>
      <c r="H99" s="17"/>
      <c r="I99" s="120">
        <f>SUM(F99*G99)</f>
        <v>0</v>
      </c>
      <c r="J99" s="106"/>
    </row>
    <row r="100" spans="2:10">
      <c r="B100" s="223"/>
      <c r="C100" s="112" t="s">
        <v>233</v>
      </c>
      <c r="D100" s="111" t="s">
        <v>257</v>
      </c>
      <c r="E100" s="35"/>
      <c r="F100" s="68">
        <v>828.91999999999985</v>
      </c>
      <c r="G100" s="122">
        <v>0</v>
      </c>
      <c r="H100" s="17"/>
      <c r="I100" s="120">
        <f>SUM(F100*G100)</f>
        <v>0</v>
      </c>
      <c r="J100" s="106"/>
    </row>
    <row r="101" spans="2:10">
      <c r="B101" s="223"/>
      <c r="C101" s="112" t="s">
        <v>234</v>
      </c>
      <c r="D101" s="111" t="s">
        <v>258</v>
      </c>
      <c r="E101" s="35"/>
      <c r="F101" s="68">
        <v>828.91999999999985</v>
      </c>
      <c r="G101" s="122">
        <v>0</v>
      </c>
      <c r="H101" s="17"/>
      <c r="I101" s="120">
        <f>SUM(F101*G101)</f>
        <v>0</v>
      </c>
      <c r="J101" s="106"/>
    </row>
    <row r="102" spans="2:10">
      <c r="B102" s="223"/>
      <c r="C102" s="112" t="s">
        <v>235</v>
      </c>
      <c r="D102" s="111" t="s">
        <v>259</v>
      </c>
      <c r="E102" s="35"/>
      <c r="F102" s="68">
        <v>928.28</v>
      </c>
      <c r="G102" s="122">
        <v>0</v>
      </c>
      <c r="H102" s="17"/>
      <c r="I102" s="120">
        <f>SUM(F102*G102)</f>
        <v>0</v>
      </c>
      <c r="J102" s="106"/>
    </row>
    <row r="103" spans="2:10">
      <c r="B103" s="10" t="s">
        <v>6</v>
      </c>
      <c r="C103" s="10" t="s">
        <v>7</v>
      </c>
      <c r="D103" s="20" t="s">
        <v>8</v>
      </c>
      <c r="E103" s="43"/>
      <c r="F103" s="181" t="s">
        <v>9</v>
      </c>
      <c r="G103" s="46" t="s">
        <v>105</v>
      </c>
      <c r="H103" s="12"/>
      <c r="I103" s="12" t="s">
        <v>107</v>
      </c>
      <c r="J103" s="106"/>
    </row>
    <row r="104" spans="2:10">
      <c r="B104" s="223" t="s">
        <v>85</v>
      </c>
      <c r="C104" s="13" t="s">
        <v>86</v>
      </c>
      <c r="D104" s="14" t="s">
        <v>87</v>
      </c>
      <c r="E104" s="35"/>
      <c r="F104" s="68">
        <v>65.135999999999996</v>
      </c>
      <c r="G104" s="122">
        <v>0</v>
      </c>
      <c r="H104" s="17"/>
      <c r="I104" s="120">
        <f t="shared" ref="I104:I115" si="10">SUM(F104*G104)</f>
        <v>0</v>
      </c>
      <c r="J104" s="106"/>
    </row>
    <row r="105" spans="2:10">
      <c r="B105" s="223"/>
      <c r="C105" s="13" t="s">
        <v>88</v>
      </c>
      <c r="D105" s="14" t="s">
        <v>89</v>
      </c>
      <c r="E105" s="35"/>
      <c r="F105" s="68">
        <v>143.70399999999998</v>
      </c>
      <c r="G105" s="122">
        <v>0</v>
      </c>
      <c r="H105" s="17"/>
      <c r="I105" s="120">
        <f t="shared" si="10"/>
        <v>0</v>
      </c>
      <c r="J105" s="106"/>
    </row>
    <row r="106" spans="2:10">
      <c r="B106" s="223"/>
      <c r="C106" s="13" t="s">
        <v>90</v>
      </c>
      <c r="D106" s="14" t="s">
        <v>91</v>
      </c>
      <c r="E106" s="35"/>
      <c r="F106" s="68">
        <v>134.50399999999999</v>
      </c>
      <c r="G106" s="122">
        <v>0</v>
      </c>
      <c r="H106" s="17"/>
      <c r="I106" s="120">
        <f t="shared" si="10"/>
        <v>0</v>
      </c>
      <c r="J106" s="106"/>
    </row>
    <row r="107" spans="2:10">
      <c r="B107" s="223"/>
      <c r="C107" s="13" t="s">
        <v>92</v>
      </c>
      <c r="D107" s="14" t="s">
        <v>93</v>
      </c>
      <c r="E107" s="35"/>
      <c r="F107" s="68">
        <v>279.12799999999999</v>
      </c>
      <c r="G107" s="122">
        <v>0</v>
      </c>
      <c r="H107" s="17"/>
      <c r="I107" s="120">
        <f t="shared" si="10"/>
        <v>0</v>
      </c>
      <c r="J107" s="106"/>
    </row>
    <row r="108" spans="2:10">
      <c r="B108" s="223"/>
      <c r="C108" s="13" t="s">
        <v>94</v>
      </c>
      <c r="D108" s="14" t="s">
        <v>95</v>
      </c>
      <c r="E108" s="35"/>
      <c r="F108" s="68">
        <v>433.13599999999997</v>
      </c>
      <c r="G108" s="122">
        <v>0</v>
      </c>
      <c r="H108" s="17"/>
      <c r="I108" s="120">
        <f t="shared" si="10"/>
        <v>0</v>
      </c>
      <c r="J108" s="106"/>
    </row>
    <row r="109" spans="2:10">
      <c r="B109" s="223"/>
      <c r="C109" s="13" t="s">
        <v>96</v>
      </c>
      <c r="D109" s="14" t="s">
        <v>97</v>
      </c>
      <c r="E109" s="35"/>
      <c r="F109" s="68">
        <v>124.752</v>
      </c>
      <c r="G109" s="122">
        <v>0</v>
      </c>
      <c r="H109" s="17"/>
      <c r="I109" s="120">
        <f t="shared" si="10"/>
        <v>0</v>
      </c>
      <c r="J109" s="106"/>
    </row>
    <row r="110" spans="2:10">
      <c r="B110" s="223"/>
      <c r="C110" s="13" t="s">
        <v>98</v>
      </c>
      <c r="D110" s="14" t="s">
        <v>99</v>
      </c>
      <c r="E110" s="35"/>
      <c r="F110" s="68">
        <v>459.63199999999995</v>
      </c>
      <c r="G110" s="122">
        <v>0</v>
      </c>
      <c r="H110" s="17"/>
      <c r="I110" s="120">
        <f t="shared" si="10"/>
        <v>0</v>
      </c>
      <c r="J110" s="106"/>
    </row>
    <row r="111" spans="2:10">
      <c r="B111" s="223"/>
      <c r="C111" s="13" t="s">
        <v>109</v>
      </c>
      <c r="D111" s="14" t="s">
        <v>110</v>
      </c>
      <c r="E111" s="35"/>
      <c r="F111" s="68">
        <v>78.751999999999995</v>
      </c>
      <c r="G111" s="122">
        <v>0</v>
      </c>
      <c r="H111" s="17"/>
      <c r="I111" s="120">
        <f t="shared" si="10"/>
        <v>0</v>
      </c>
      <c r="J111" s="106"/>
    </row>
    <row r="112" spans="2:10">
      <c r="B112" s="223"/>
      <c r="C112" s="179" t="s">
        <v>372</v>
      </c>
      <c r="D112" s="180" t="s">
        <v>373</v>
      </c>
      <c r="E112" s="123"/>
      <c r="F112" s="68">
        <v>347.75999999999993</v>
      </c>
      <c r="G112" s="122">
        <v>0</v>
      </c>
      <c r="H112" s="17"/>
      <c r="I112" s="120">
        <f t="shared" si="10"/>
        <v>0</v>
      </c>
      <c r="J112" s="106"/>
    </row>
    <row r="113" spans="2:10">
      <c r="B113" s="223"/>
      <c r="C113" s="179" t="s">
        <v>374</v>
      </c>
      <c r="D113" s="180" t="s">
        <v>375</v>
      </c>
      <c r="E113" s="123"/>
      <c r="F113" s="68">
        <v>403.51199999999994</v>
      </c>
      <c r="G113" s="122">
        <v>0</v>
      </c>
      <c r="H113" s="17"/>
      <c r="I113" s="120">
        <f t="shared" ref="I113:I114" si="11">SUM(F113*G113)</f>
        <v>0</v>
      </c>
      <c r="J113" s="106"/>
    </row>
    <row r="114" spans="2:10">
      <c r="B114" s="223"/>
      <c r="C114" s="179" t="s">
        <v>376</v>
      </c>
      <c r="D114" s="180" t="s">
        <v>377</v>
      </c>
      <c r="E114" s="123"/>
      <c r="F114" s="68">
        <v>431.11199999999997</v>
      </c>
      <c r="G114" s="122">
        <v>0</v>
      </c>
      <c r="H114" s="17"/>
      <c r="I114" s="120">
        <f t="shared" si="11"/>
        <v>0</v>
      </c>
      <c r="J114" s="106"/>
    </row>
    <row r="115" spans="2:10">
      <c r="B115" s="224"/>
      <c r="C115" s="179" t="s">
        <v>378</v>
      </c>
      <c r="D115" s="180" t="s">
        <v>379</v>
      </c>
      <c r="E115" s="123"/>
      <c r="F115" s="68">
        <v>417.31199999999995</v>
      </c>
      <c r="G115" s="122">
        <v>0</v>
      </c>
      <c r="H115" s="17"/>
      <c r="I115" s="120">
        <f t="shared" si="10"/>
        <v>0</v>
      </c>
      <c r="J115" s="106"/>
    </row>
    <row r="116" spans="2:10">
      <c r="B116" s="10" t="s">
        <v>6</v>
      </c>
      <c r="C116" s="10" t="s">
        <v>7</v>
      </c>
      <c r="D116" s="20" t="s">
        <v>8</v>
      </c>
      <c r="E116" s="43"/>
      <c r="F116" s="181" t="s">
        <v>9</v>
      </c>
      <c r="G116" s="45" t="s">
        <v>105</v>
      </c>
      <c r="H116" s="12"/>
      <c r="I116" s="12" t="s">
        <v>107</v>
      </c>
      <c r="J116" s="106"/>
    </row>
    <row r="117" spans="2:10">
      <c r="B117" s="226" t="s">
        <v>331</v>
      </c>
      <c r="C117" s="13" t="s">
        <v>100</v>
      </c>
      <c r="D117" s="14" t="s">
        <v>101</v>
      </c>
      <c r="E117" s="35"/>
      <c r="F117" s="68">
        <v>616.03199999999993</v>
      </c>
      <c r="G117" s="122">
        <v>0</v>
      </c>
      <c r="H117" s="17"/>
      <c r="I117" s="120">
        <f>SUM(F117*G117)</f>
        <v>0</v>
      </c>
      <c r="J117" s="106"/>
    </row>
    <row r="118" spans="2:10">
      <c r="B118" s="226"/>
      <c r="C118" s="13" t="s">
        <v>287</v>
      </c>
      <c r="D118" s="14" t="s">
        <v>288</v>
      </c>
      <c r="E118" s="35"/>
      <c r="F118" s="68">
        <v>334.51199999999994</v>
      </c>
      <c r="G118" s="122">
        <v>0</v>
      </c>
      <c r="H118" s="17"/>
      <c r="I118" s="120">
        <f>SUM(F118*G118)</f>
        <v>0</v>
      </c>
      <c r="J118" s="106"/>
    </row>
    <row r="119" spans="2:10">
      <c r="B119" s="10" t="s">
        <v>6</v>
      </c>
      <c r="C119" s="10" t="s">
        <v>7</v>
      </c>
      <c r="D119" s="20" t="s">
        <v>8</v>
      </c>
      <c r="E119" s="43"/>
      <c r="F119" s="181" t="s">
        <v>9</v>
      </c>
      <c r="G119" s="45" t="s">
        <v>105</v>
      </c>
      <c r="H119" s="12"/>
      <c r="I119" s="12" t="s">
        <v>107</v>
      </c>
      <c r="J119" s="106"/>
    </row>
    <row r="120" spans="2:10">
      <c r="B120" s="222" t="s">
        <v>384</v>
      </c>
      <c r="C120" s="13" t="s">
        <v>264</v>
      </c>
      <c r="D120" s="14" t="s">
        <v>269</v>
      </c>
      <c r="E120" s="67"/>
      <c r="F120" s="68">
        <v>1582.952</v>
      </c>
      <c r="G120" s="121">
        <v>0</v>
      </c>
      <c r="H120" s="17"/>
      <c r="I120" s="120">
        <f>SUM(F120*G120)</f>
        <v>0</v>
      </c>
      <c r="J120" s="106"/>
    </row>
    <row r="121" spans="2:10">
      <c r="B121" s="223"/>
      <c r="C121" s="13" t="s">
        <v>265</v>
      </c>
      <c r="D121" s="14" t="s">
        <v>270</v>
      </c>
      <c r="E121" s="67"/>
      <c r="F121" s="68">
        <v>436.26400000000001</v>
      </c>
      <c r="G121" s="121">
        <v>0</v>
      </c>
      <c r="H121" s="17"/>
      <c r="I121" s="120">
        <f>SUM(F121*G121)</f>
        <v>0</v>
      </c>
      <c r="J121" s="106"/>
    </row>
    <row r="122" spans="2:10">
      <c r="B122" s="223"/>
      <c r="C122" s="13" t="s">
        <v>266</v>
      </c>
      <c r="D122" s="14" t="s">
        <v>271</v>
      </c>
      <c r="E122" s="67"/>
      <c r="F122" s="68">
        <v>413.07999999999993</v>
      </c>
      <c r="G122" s="121">
        <v>0</v>
      </c>
      <c r="H122" s="17"/>
      <c r="I122" s="120">
        <f>SUM(F122*G122)</f>
        <v>0</v>
      </c>
      <c r="J122" s="106"/>
    </row>
    <row r="123" spans="2:10">
      <c r="B123" s="223"/>
      <c r="C123" s="13" t="s">
        <v>267</v>
      </c>
      <c r="D123" s="14" t="s">
        <v>272</v>
      </c>
      <c r="E123" s="67"/>
      <c r="F123" s="68">
        <v>436.26400000000001</v>
      </c>
      <c r="G123" s="121">
        <v>0</v>
      </c>
      <c r="H123" s="17"/>
      <c r="I123" s="120">
        <f>SUM(F123*G123)</f>
        <v>0</v>
      </c>
      <c r="J123" s="106"/>
    </row>
    <row r="124" spans="2:10">
      <c r="B124" s="223"/>
      <c r="C124" s="13" t="s">
        <v>268</v>
      </c>
      <c r="D124" s="14" t="s">
        <v>273</v>
      </c>
      <c r="E124" s="67"/>
      <c r="F124" s="68">
        <v>478.03199999999998</v>
      </c>
      <c r="G124" s="121">
        <v>0</v>
      </c>
      <c r="H124" s="17"/>
      <c r="I124" s="120">
        <f>SUM(F124*G124)</f>
        <v>0</v>
      </c>
      <c r="J124" s="106"/>
    </row>
    <row r="125" spans="2:10">
      <c r="B125" s="10" t="s">
        <v>6</v>
      </c>
      <c r="C125" s="10" t="s">
        <v>7</v>
      </c>
      <c r="D125" s="20" t="s">
        <v>8</v>
      </c>
      <c r="E125" s="43"/>
      <c r="F125" s="55" t="s">
        <v>9</v>
      </c>
      <c r="G125" s="45" t="s">
        <v>105</v>
      </c>
      <c r="H125" s="12"/>
      <c r="I125" s="12" t="s">
        <v>107</v>
      </c>
      <c r="J125" s="106"/>
    </row>
    <row r="126" spans="2:10">
      <c r="B126" s="222" t="s">
        <v>383</v>
      </c>
      <c r="C126" s="13" t="s">
        <v>385</v>
      </c>
      <c r="D126" s="180" t="s">
        <v>389</v>
      </c>
      <c r="E126" s="67"/>
      <c r="F126" s="68">
        <v>700.12</v>
      </c>
      <c r="G126" s="121">
        <v>0</v>
      </c>
      <c r="H126" s="17"/>
      <c r="I126" s="120">
        <f>SUM(F126*G126)</f>
        <v>0</v>
      </c>
      <c r="J126" s="106"/>
    </row>
    <row r="127" spans="2:10">
      <c r="B127" s="223"/>
      <c r="C127" s="13" t="s">
        <v>386</v>
      </c>
      <c r="D127" s="180" t="s">
        <v>390</v>
      </c>
      <c r="E127" s="67"/>
      <c r="F127" s="68">
        <v>700.12</v>
      </c>
      <c r="G127" s="121">
        <v>0</v>
      </c>
      <c r="H127" s="17"/>
      <c r="I127" s="120">
        <f>SUM(F127*G127)</f>
        <v>0</v>
      </c>
      <c r="J127" s="106"/>
    </row>
    <row r="128" spans="2:10">
      <c r="B128" s="223"/>
      <c r="C128" s="13" t="s">
        <v>387</v>
      </c>
      <c r="D128" s="180" t="s">
        <v>391</v>
      </c>
      <c r="E128" s="67"/>
      <c r="F128" s="68">
        <v>700.12</v>
      </c>
      <c r="G128" s="121">
        <v>0</v>
      </c>
      <c r="H128" s="17"/>
      <c r="I128" s="120">
        <f>SUM(F128*G128)</f>
        <v>0</v>
      </c>
      <c r="J128" s="106"/>
    </row>
    <row r="129" spans="2:10" ht="16.2" thickBot="1">
      <c r="B129" s="224"/>
      <c r="C129" s="13" t="s">
        <v>388</v>
      </c>
      <c r="D129" s="180" t="s">
        <v>392</v>
      </c>
      <c r="E129" s="67"/>
      <c r="F129" s="69">
        <v>700.12</v>
      </c>
      <c r="G129" s="121">
        <v>0</v>
      </c>
      <c r="H129" s="17"/>
      <c r="I129" s="120">
        <f>SUM(F129*G129)</f>
        <v>0</v>
      </c>
      <c r="J129" s="106"/>
    </row>
    <row r="130" spans="2:10" ht="14.4" customHeight="1">
      <c r="B130" s="251"/>
      <c r="C130" s="252"/>
      <c r="D130" s="252"/>
      <c r="E130" s="252"/>
      <c r="F130" s="252"/>
      <c r="G130" s="252"/>
      <c r="H130" s="252"/>
      <c r="I130" s="253"/>
    </row>
    <row r="131" spans="2:10" ht="14.4" customHeight="1">
      <c r="B131" s="256" t="s">
        <v>159</v>
      </c>
      <c r="C131" s="256"/>
      <c r="D131" s="256"/>
      <c r="E131" s="256"/>
      <c r="F131" s="256"/>
      <c r="G131" s="256"/>
      <c r="H131" s="256"/>
      <c r="I131" s="256"/>
    </row>
    <row r="132" spans="2:10" ht="14.4" customHeight="1" thickBot="1">
      <c r="B132" s="254" t="s">
        <v>168</v>
      </c>
      <c r="C132" s="254"/>
      <c r="D132" s="254"/>
      <c r="E132" s="254"/>
      <c r="F132" s="254"/>
      <c r="G132" s="254"/>
      <c r="H132" s="254"/>
      <c r="I132" s="254"/>
    </row>
    <row r="133" spans="2:10" ht="14.4" customHeight="1" thickBot="1">
      <c r="B133" s="10" t="s">
        <v>6</v>
      </c>
      <c r="C133" s="10" t="s">
        <v>7</v>
      </c>
      <c r="D133" s="20" t="s">
        <v>169</v>
      </c>
      <c r="E133" s="16"/>
      <c r="F133" s="174" t="s">
        <v>9</v>
      </c>
      <c r="G133" s="12" t="s">
        <v>105</v>
      </c>
      <c r="H133" s="12"/>
      <c r="I133" s="12" t="s">
        <v>107</v>
      </c>
    </row>
    <row r="134" spans="2:10">
      <c r="B134" s="239" t="s">
        <v>329</v>
      </c>
      <c r="C134" s="18">
        <v>1001</v>
      </c>
      <c r="D134" s="19" t="s">
        <v>361</v>
      </c>
      <c r="E134" s="16"/>
      <c r="F134" s="70">
        <v>16.130223325062033</v>
      </c>
      <c r="G134" s="61">
        <v>0</v>
      </c>
      <c r="H134" s="12"/>
      <c r="I134" s="77">
        <f>SUM(F134*G134)</f>
        <v>0</v>
      </c>
    </row>
    <row r="135" spans="2:10">
      <c r="B135" s="239"/>
      <c r="C135" s="18">
        <v>1008</v>
      </c>
      <c r="D135" s="19" t="s">
        <v>393</v>
      </c>
      <c r="E135" s="16"/>
      <c r="F135" s="70">
        <v>20.059999999999999</v>
      </c>
      <c r="G135" s="61">
        <v>0</v>
      </c>
      <c r="H135" s="12"/>
      <c r="I135" s="77">
        <f>SUM(F135*G135)</f>
        <v>0</v>
      </c>
    </row>
    <row r="136" spans="2:10">
      <c r="B136" s="240"/>
      <c r="C136" s="81">
        <v>1148</v>
      </c>
      <c r="D136" s="78" t="s">
        <v>276</v>
      </c>
      <c r="E136" s="16"/>
      <c r="F136" s="70">
        <v>1.656377171215881</v>
      </c>
      <c r="G136" s="61">
        <v>0</v>
      </c>
      <c r="H136" s="12"/>
      <c r="I136" s="77">
        <f>SUM(F136*G136)</f>
        <v>0</v>
      </c>
    </row>
    <row r="137" spans="2:10">
      <c r="B137" s="10" t="s">
        <v>6</v>
      </c>
      <c r="C137" s="10" t="s">
        <v>7</v>
      </c>
      <c r="D137" s="20" t="s">
        <v>169</v>
      </c>
      <c r="E137" s="16"/>
      <c r="F137" s="55" t="s">
        <v>9</v>
      </c>
      <c r="G137" s="54" t="s">
        <v>105</v>
      </c>
      <c r="H137" s="12"/>
      <c r="I137" s="12" t="s">
        <v>107</v>
      </c>
    </row>
    <row r="138" spans="2:10" ht="15.6" customHeight="1">
      <c r="B138" s="237" t="s">
        <v>112</v>
      </c>
      <c r="C138" s="18">
        <v>1100</v>
      </c>
      <c r="D138" s="19" t="s">
        <v>113</v>
      </c>
      <c r="E138" s="16"/>
      <c r="F138" s="70">
        <v>13.62</v>
      </c>
      <c r="G138" s="61">
        <v>0</v>
      </c>
      <c r="H138" s="12"/>
      <c r="I138" s="77">
        <f>SUM(F138*G138)</f>
        <v>0</v>
      </c>
    </row>
    <row r="139" spans="2:10">
      <c r="B139" s="238"/>
      <c r="C139" s="18">
        <v>1106</v>
      </c>
      <c r="D139" s="19" t="s">
        <v>114</v>
      </c>
      <c r="E139" s="16"/>
      <c r="F139" s="70">
        <v>3.3238709677419358</v>
      </c>
      <c r="G139" s="61">
        <v>0</v>
      </c>
      <c r="H139" s="12"/>
      <c r="I139" s="77">
        <f>SUM(F139*G139)</f>
        <v>0</v>
      </c>
    </row>
    <row r="140" spans="2:10">
      <c r="B140" s="238"/>
      <c r="C140" s="18">
        <v>1139</v>
      </c>
      <c r="D140" s="79" t="s">
        <v>239</v>
      </c>
      <c r="E140" s="16"/>
      <c r="F140" s="71">
        <v>1.7786600496277916</v>
      </c>
      <c r="G140" s="61">
        <v>0</v>
      </c>
      <c r="H140" s="12"/>
      <c r="I140" s="77">
        <f>SUM(F140*G140)</f>
        <v>0</v>
      </c>
    </row>
    <row r="141" spans="2:10">
      <c r="B141" s="238"/>
      <c r="C141" s="18">
        <v>1147</v>
      </c>
      <c r="D141" s="80" t="s">
        <v>277</v>
      </c>
      <c r="E141" s="16"/>
      <c r="F141" s="70">
        <v>2.1677419354838712</v>
      </c>
      <c r="G141" s="61">
        <v>0</v>
      </c>
      <c r="H141" s="12"/>
      <c r="I141" s="77">
        <f>SUM(F141*G141)</f>
        <v>0</v>
      </c>
    </row>
    <row r="142" spans="2:10">
      <c r="B142" s="10" t="s">
        <v>6</v>
      </c>
      <c r="C142" s="10" t="s">
        <v>7</v>
      </c>
      <c r="D142" s="20" t="s">
        <v>169</v>
      </c>
      <c r="E142" s="16"/>
      <c r="F142" s="55" t="s">
        <v>9</v>
      </c>
      <c r="G142" s="54" t="s">
        <v>105</v>
      </c>
      <c r="H142" s="12"/>
      <c r="I142" s="12" t="s">
        <v>107</v>
      </c>
    </row>
    <row r="143" spans="2:10" ht="15.6" customHeight="1">
      <c r="B143" s="257" t="s">
        <v>157</v>
      </c>
      <c r="C143" s="18">
        <v>1201</v>
      </c>
      <c r="D143" s="19" t="s">
        <v>115</v>
      </c>
      <c r="E143" s="16"/>
      <c r="F143" s="70">
        <v>64.821042183622836</v>
      </c>
      <c r="G143" s="61">
        <v>0</v>
      </c>
      <c r="H143" s="12"/>
      <c r="I143" s="77">
        <f t="shared" ref="I143:I149" si="12">SUM(F143*G143)</f>
        <v>0</v>
      </c>
    </row>
    <row r="144" spans="2:10">
      <c r="B144" s="257"/>
      <c r="C144" s="264">
        <v>1502</v>
      </c>
      <c r="D144" s="19" t="s">
        <v>116</v>
      </c>
      <c r="E144" s="16"/>
      <c r="F144" s="70">
        <v>80.773399503722075</v>
      </c>
      <c r="G144" s="61">
        <v>0</v>
      </c>
      <c r="H144" s="12"/>
      <c r="I144" s="77">
        <f t="shared" si="12"/>
        <v>0</v>
      </c>
    </row>
    <row r="145" spans="2:9">
      <c r="B145" s="257"/>
      <c r="C145" s="265"/>
      <c r="D145" s="19" t="s">
        <v>117</v>
      </c>
      <c r="E145" s="16"/>
      <c r="F145" s="70">
        <v>161.54679900744415</v>
      </c>
      <c r="G145" s="61">
        <v>0</v>
      </c>
      <c r="H145" s="12"/>
      <c r="I145" s="77">
        <f t="shared" si="12"/>
        <v>0</v>
      </c>
    </row>
    <row r="146" spans="2:9">
      <c r="B146" s="257"/>
      <c r="C146" s="266"/>
      <c r="D146" s="19" t="s">
        <v>118</v>
      </c>
      <c r="E146" s="16"/>
      <c r="F146" s="70">
        <v>242.33131513647646</v>
      </c>
      <c r="G146" s="61">
        <v>0</v>
      </c>
      <c r="H146" s="12"/>
      <c r="I146" s="77">
        <f t="shared" si="12"/>
        <v>0</v>
      </c>
    </row>
    <row r="147" spans="2:9">
      <c r="B147" s="257"/>
      <c r="C147" s="18">
        <v>1505</v>
      </c>
      <c r="D147" s="19" t="s">
        <v>119</v>
      </c>
      <c r="E147" s="16"/>
      <c r="F147" s="70">
        <v>694.52228287841194</v>
      </c>
      <c r="G147" s="61">
        <v>0</v>
      </c>
      <c r="H147" s="12"/>
      <c r="I147" s="77">
        <f t="shared" si="12"/>
        <v>0</v>
      </c>
    </row>
    <row r="148" spans="2:9">
      <c r="B148" s="257"/>
      <c r="C148" s="18">
        <v>1536</v>
      </c>
      <c r="D148" s="19" t="s">
        <v>120</v>
      </c>
      <c r="E148" s="16"/>
      <c r="F148" s="70">
        <v>814.01488833746896</v>
      </c>
      <c r="G148" s="61">
        <v>0</v>
      </c>
      <c r="H148" s="12"/>
      <c r="I148" s="77">
        <f t="shared" si="12"/>
        <v>0</v>
      </c>
    </row>
    <row r="149" spans="2:9" ht="16.2" thickBot="1">
      <c r="B149" s="257"/>
      <c r="C149" s="18">
        <v>1301</v>
      </c>
      <c r="D149" s="19" t="s">
        <v>121</v>
      </c>
      <c r="E149" s="16"/>
      <c r="F149" s="72">
        <v>64.58136774193548</v>
      </c>
      <c r="G149" s="61">
        <v>0</v>
      </c>
      <c r="H149" s="12"/>
      <c r="I149" s="77">
        <f t="shared" si="12"/>
        <v>0</v>
      </c>
    </row>
    <row r="150" spans="2:9">
      <c r="B150" s="10" t="s">
        <v>6</v>
      </c>
      <c r="C150" s="10" t="s">
        <v>7</v>
      </c>
      <c r="D150" s="20" t="s">
        <v>169</v>
      </c>
      <c r="E150" s="16"/>
      <c r="F150" s="55" t="s">
        <v>9</v>
      </c>
      <c r="G150" s="54" t="s">
        <v>105</v>
      </c>
      <c r="H150" s="12"/>
      <c r="I150" s="12" t="s">
        <v>107</v>
      </c>
    </row>
    <row r="151" spans="2:9">
      <c r="B151" s="145"/>
      <c r="C151" s="18">
        <v>1537</v>
      </c>
      <c r="D151" s="19" t="s">
        <v>122</v>
      </c>
      <c r="E151" s="16"/>
      <c r="F151" s="82">
        <v>0</v>
      </c>
      <c r="G151" s="61">
        <v>0</v>
      </c>
      <c r="H151" s="12"/>
      <c r="I151" s="77">
        <f>SUM(F151*G151)</f>
        <v>0</v>
      </c>
    </row>
    <row r="152" spans="2:9">
      <c r="B152" s="10" t="s">
        <v>6</v>
      </c>
      <c r="C152" s="10" t="s">
        <v>7</v>
      </c>
      <c r="D152" s="20" t="s">
        <v>169</v>
      </c>
      <c r="E152" s="16"/>
      <c r="F152" s="55" t="s">
        <v>9</v>
      </c>
      <c r="G152" s="54" t="s">
        <v>105</v>
      </c>
      <c r="H152" s="12"/>
      <c r="I152" s="12" t="s">
        <v>107</v>
      </c>
    </row>
    <row r="153" spans="2:9" ht="15.6" customHeight="1">
      <c r="B153" s="245"/>
      <c r="C153" s="18">
        <v>1503</v>
      </c>
      <c r="D153" s="19" t="s">
        <v>123</v>
      </c>
      <c r="E153" s="16"/>
      <c r="F153" s="70">
        <v>1745.521389578164</v>
      </c>
      <c r="G153" s="61">
        <v>0</v>
      </c>
      <c r="H153" s="12"/>
      <c r="I153" s="77">
        <f t="shared" ref="I153:I170" si="13">SUM(F153*G153)</f>
        <v>0</v>
      </c>
    </row>
    <row r="154" spans="2:9">
      <c r="B154" s="245"/>
      <c r="C154" s="18">
        <v>1508</v>
      </c>
      <c r="D154" s="19" t="s">
        <v>124</v>
      </c>
      <c r="E154" s="16"/>
      <c r="F154" s="70">
        <v>929.0322580645161</v>
      </c>
      <c r="G154" s="61">
        <v>0</v>
      </c>
      <c r="H154" s="12"/>
      <c r="I154" s="77">
        <f t="shared" si="13"/>
        <v>0</v>
      </c>
    </row>
    <row r="155" spans="2:9">
      <c r="B155" s="245"/>
      <c r="C155" s="18">
        <v>1510</v>
      </c>
      <c r="D155" s="19" t="s">
        <v>125</v>
      </c>
      <c r="E155" s="16"/>
      <c r="F155" s="70">
        <v>929.0322580645161</v>
      </c>
      <c r="G155" s="61">
        <v>0</v>
      </c>
      <c r="H155" s="12"/>
      <c r="I155" s="77">
        <f t="shared" si="13"/>
        <v>0</v>
      </c>
    </row>
    <row r="156" spans="2:9">
      <c r="B156" s="245"/>
      <c r="C156" s="18">
        <v>1511</v>
      </c>
      <c r="D156" s="19" t="s">
        <v>126</v>
      </c>
      <c r="E156" s="16"/>
      <c r="F156" s="70">
        <v>929.0322580645161</v>
      </c>
      <c r="G156" s="61">
        <v>0</v>
      </c>
      <c r="H156" s="12"/>
      <c r="I156" s="77">
        <f t="shared" si="13"/>
        <v>0</v>
      </c>
    </row>
    <row r="157" spans="2:9">
      <c r="B157" s="245"/>
      <c r="C157" s="18">
        <v>1512</v>
      </c>
      <c r="D157" s="19" t="s">
        <v>127</v>
      </c>
      <c r="E157" s="16"/>
      <c r="F157" s="70">
        <v>929.0322580645161</v>
      </c>
      <c r="G157" s="61">
        <v>0</v>
      </c>
      <c r="H157" s="12"/>
      <c r="I157" s="77">
        <f t="shared" si="13"/>
        <v>0</v>
      </c>
    </row>
    <row r="158" spans="2:9">
      <c r="B158" s="245"/>
      <c r="C158" s="18">
        <v>1513</v>
      </c>
      <c r="D158" s="19" t="s">
        <v>128</v>
      </c>
      <c r="E158" s="16"/>
      <c r="F158" s="70">
        <v>929.0322580645161</v>
      </c>
      <c r="G158" s="61">
        <v>0</v>
      </c>
      <c r="H158" s="12"/>
      <c r="I158" s="77">
        <f t="shared" si="13"/>
        <v>0</v>
      </c>
    </row>
    <row r="159" spans="2:9">
      <c r="B159" s="245"/>
      <c r="C159" s="18">
        <v>1514</v>
      </c>
      <c r="D159" s="19" t="s">
        <v>129</v>
      </c>
      <c r="E159" s="16"/>
      <c r="F159" s="70">
        <v>929.0322580645161</v>
      </c>
      <c r="G159" s="61">
        <v>0</v>
      </c>
      <c r="H159" s="12"/>
      <c r="I159" s="77">
        <f t="shared" si="13"/>
        <v>0</v>
      </c>
    </row>
    <row r="160" spans="2:9">
      <c r="B160" s="245"/>
      <c r="C160" s="18">
        <v>1515</v>
      </c>
      <c r="D160" s="19" t="s">
        <v>130</v>
      </c>
      <c r="E160" s="16"/>
      <c r="F160" s="70">
        <v>929.0322580645161</v>
      </c>
      <c r="G160" s="61">
        <v>0</v>
      </c>
      <c r="H160" s="12"/>
      <c r="I160" s="77">
        <f t="shared" si="13"/>
        <v>0</v>
      </c>
    </row>
    <row r="161" spans="2:9">
      <c r="B161" s="245"/>
      <c r="C161" s="18">
        <v>1518</v>
      </c>
      <c r="D161" s="19" t="s">
        <v>302</v>
      </c>
      <c r="E161" s="16"/>
      <c r="F161" s="70">
        <v>929.0322580645161</v>
      </c>
      <c r="G161" s="61">
        <v>0</v>
      </c>
      <c r="H161" s="12"/>
      <c r="I161" s="77">
        <f t="shared" si="13"/>
        <v>0</v>
      </c>
    </row>
    <row r="162" spans="2:9">
      <c r="B162" s="245"/>
      <c r="C162" s="18">
        <v>1532</v>
      </c>
      <c r="D162" s="19" t="s">
        <v>131</v>
      </c>
      <c r="E162" s="16"/>
      <c r="F162" s="70">
        <v>1032.258064516129</v>
      </c>
      <c r="G162" s="61">
        <v>0</v>
      </c>
      <c r="H162" s="12"/>
      <c r="I162" s="77">
        <f t="shared" si="13"/>
        <v>0</v>
      </c>
    </row>
    <row r="163" spans="2:9">
      <c r="B163" s="245"/>
      <c r="C163" s="18">
        <v>1533</v>
      </c>
      <c r="D163" s="19" t="s">
        <v>132</v>
      </c>
      <c r="E163" s="16"/>
      <c r="F163" s="70">
        <v>929.0322580645161</v>
      </c>
      <c r="G163" s="61">
        <v>0</v>
      </c>
      <c r="H163" s="12"/>
      <c r="I163" s="77">
        <f t="shared" si="13"/>
        <v>0</v>
      </c>
    </row>
    <row r="164" spans="2:9">
      <c r="B164" s="245"/>
      <c r="C164" s="18">
        <v>1534</v>
      </c>
      <c r="D164" s="19" t="s">
        <v>133</v>
      </c>
      <c r="E164" s="16"/>
      <c r="F164" s="70">
        <v>929.0322580645161</v>
      </c>
      <c r="G164" s="61">
        <v>0</v>
      </c>
      <c r="H164" s="12"/>
      <c r="I164" s="77">
        <f t="shared" si="13"/>
        <v>0</v>
      </c>
    </row>
    <row r="165" spans="2:9">
      <c r="B165" s="245"/>
      <c r="C165" s="18">
        <v>1535</v>
      </c>
      <c r="D165" s="19" t="s">
        <v>134</v>
      </c>
      <c r="E165" s="16"/>
      <c r="F165" s="70">
        <v>929.0322580645161</v>
      </c>
      <c r="G165" s="61">
        <v>0</v>
      </c>
      <c r="H165" s="12"/>
      <c r="I165" s="77">
        <f t="shared" si="13"/>
        <v>0</v>
      </c>
    </row>
    <row r="166" spans="2:9">
      <c r="B166" s="245"/>
      <c r="C166" s="18">
        <v>1541</v>
      </c>
      <c r="D166" s="19" t="s">
        <v>240</v>
      </c>
      <c r="E166" s="16"/>
      <c r="F166" s="70">
        <v>929.0322580645161</v>
      </c>
      <c r="G166" s="61">
        <v>0</v>
      </c>
      <c r="H166" s="12"/>
      <c r="I166" s="77">
        <f t="shared" si="13"/>
        <v>0</v>
      </c>
    </row>
    <row r="167" spans="2:9">
      <c r="B167" s="245"/>
      <c r="C167" s="18">
        <v>1542</v>
      </c>
      <c r="D167" s="19" t="s">
        <v>278</v>
      </c>
      <c r="E167" s="16"/>
      <c r="F167" s="70">
        <v>929.0322580645161</v>
      </c>
      <c r="G167" s="61">
        <v>0</v>
      </c>
      <c r="H167" s="12"/>
      <c r="I167" s="77">
        <f t="shared" si="13"/>
        <v>0</v>
      </c>
    </row>
    <row r="168" spans="2:9">
      <c r="B168" s="245"/>
      <c r="C168" s="18">
        <v>1543</v>
      </c>
      <c r="D168" s="19" t="s">
        <v>411</v>
      </c>
      <c r="E168" s="16"/>
      <c r="F168" s="70">
        <v>929.0322580645161</v>
      </c>
      <c r="G168" s="61">
        <v>0</v>
      </c>
      <c r="H168" s="12"/>
      <c r="I168" s="77">
        <f t="shared" ref="I168" si="14">SUM(F168*G168)</f>
        <v>0</v>
      </c>
    </row>
    <row r="169" spans="2:9">
      <c r="B169" s="245"/>
      <c r="C169" s="18">
        <v>7003</v>
      </c>
      <c r="D169" s="19" t="s">
        <v>279</v>
      </c>
      <c r="E169" s="16"/>
      <c r="F169" s="70">
        <v>722.58064516129036</v>
      </c>
      <c r="G169" s="61">
        <v>0</v>
      </c>
      <c r="H169" s="12"/>
      <c r="I169" s="77">
        <f t="shared" si="13"/>
        <v>0</v>
      </c>
    </row>
    <row r="170" spans="2:9" ht="16.2" thickBot="1">
      <c r="B170" s="246"/>
      <c r="C170" s="18">
        <v>7009</v>
      </c>
      <c r="D170" s="19" t="s">
        <v>289</v>
      </c>
      <c r="E170" s="16"/>
      <c r="F170" s="70">
        <v>722.58064516129036</v>
      </c>
      <c r="G170" s="61">
        <v>0</v>
      </c>
      <c r="H170" s="12"/>
      <c r="I170" s="77">
        <f t="shared" si="13"/>
        <v>0</v>
      </c>
    </row>
    <row r="171" spans="2:9" ht="16.2" thickBot="1">
      <c r="B171" s="10" t="s">
        <v>6</v>
      </c>
      <c r="C171" s="10" t="s">
        <v>7</v>
      </c>
      <c r="D171" s="20" t="s">
        <v>169</v>
      </c>
      <c r="E171" s="16"/>
      <c r="F171" s="174" t="s">
        <v>9</v>
      </c>
      <c r="G171" s="54" t="s">
        <v>105</v>
      </c>
      <c r="H171" s="12"/>
      <c r="I171" s="55" t="s">
        <v>107</v>
      </c>
    </row>
    <row r="172" spans="2:9">
      <c r="B172" s="241" t="s">
        <v>366</v>
      </c>
      <c r="C172" s="242"/>
      <c r="D172" s="242"/>
      <c r="E172" s="242"/>
      <c r="F172" s="242"/>
      <c r="G172" s="242"/>
      <c r="H172" s="242"/>
      <c r="I172" s="243"/>
    </row>
    <row r="173" spans="2:9" ht="15.6" customHeight="1">
      <c r="B173" s="244" t="s">
        <v>136</v>
      </c>
      <c r="C173" s="83" t="s">
        <v>137</v>
      </c>
      <c r="D173" s="19" t="s">
        <v>138</v>
      </c>
      <c r="E173" s="16"/>
      <c r="F173" s="70">
        <v>481.46104218362279</v>
      </c>
      <c r="G173" s="61">
        <v>0</v>
      </c>
      <c r="H173" s="12"/>
      <c r="I173" s="77">
        <f t="shared" ref="I173:I181" si="15">SUM(F173*G173)</f>
        <v>0</v>
      </c>
    </row>
    <row r="174" spans="2:9">
      <c r="B174" s="245"/>
      <c r="C174" s="83" t="s">
        <v>139</v>
      </c>
      <c r="D174" s="19" t="s">
        <v>140</v>
      </c>
      <c r="E174" s="16"/>
      <c r="F174" s="70">
        <v>321.59285359801493</v>
      </c>
      <c r="G174" s="61">
        <v>0</v>
      </c>
      <c r="H174" s="12"/>
      <c r="I174" s="77">
        <f t="shared" si="15"/>
        <v>0</v>
      </c>
    </row>
    <row r="175" spans="2:9">
      <c r="B175" s="245"/>
      <c r="C175" s="18">
        <v>1608</v>
      </c>
      <c r="D175" s="19" t="s">
        <v>141</v>
      </c>
      <c r="E175" s="16"/>
      <c r="F175" s="70">
        <v>176.98779156327544</v>
      </c>
      <c r="G175" s="61">
        <v>0</v>
      </c>
      <c r="H175" s="12"/>
      <c r="I175" s="77">
        <f t="shared" si="15"/>
        <v>0</v>
      </c>
    </row>
    <row r="176" spans="2:9">
      <c r="B176" s="245"/>
      <c r="C176" s="18">
        <v>1609</v>
      </c>
      <c r="D176" s="19" t="s">
        <v>142</v>
      </c>
      <c r="E176" s="16"/>
      <c r="F176" s="70">
        <v>192.95126550868483</v>
      </c>
      <c r="G176" s="61">
        <v>0</v>
      </c>
      <c r="H176" s="12"/>
      <c r="I176" s="77">
        <f t="shared" si="15"/>
        <v>0</v>
      </c>
    </row>
    <row r="177" spans="2:9">
      <c r="B177" s="245"/>
      <c r="C177" s="18">
        <v>1610</v>
      </c>
      <c r="D177" s="19" t="s">
        <v>143</v>
      </c>
      <c r="E177" s="16"/>
      <c r="F177" s="70">
        <v>80.773399503722075</v>
      </c>
      <c r="G177" s="61">
        <v>0</v>
      </c>
      <c r="H177" s="12"/>
      <c r="I177" s="77">
        <f t="shared" si="15"/>
        <v>0</v>
      </c>
    </row>
    <row r="178" spans="2:9">
      <c r="B178" s="245"/>
      <c r="C178" s="18">
        <v>1611</v>
      </c>
      <c r="D178" s="19" t="s">
        <v>144</v>
      </c>
      <c r="E178" s="16"/>
      <c r="F178" s="70">
        <v>234.32734491315136</v>
      </c>
      <c r="G178" s="61">
        <v>0</v>
      </c>
      <c r="H178" s="12"/>
      <c r="I178" s="77">
        <f t="shared" si="15"/>
        <v>0</v>
      </c>
    </row>
    <row r="179" spans="2:9">
      <c r="B179" s="245"/>
      <c r="C179" s="18">
        <v>1612</v>
      </c>
      <c r="D179" s="19" t="s">
        <v>145</v>
      </c>
      <c r="E179" s="16"/>
      <c r="F179" s="70">
        <v>161.20218362282878</v>
      </c>
      <c r="G179" s="61">
        <v>0</v>
      </c>
      <c r="H179" s="12"/>
      <c r="I179" s="77">
        <f t="shared" si="15"/>
        <v>0</v>
      </c>
    </row>
    <row r="180" spans="2:9">
      <c r="B180" s="245"/>
      <c r="C180" s="18">
        <v>1636</v>
      </c>
      <c r="D180" s="19" t="s">
        <v>146</v>
      </c>
      <c r="E180" s="21"/>
      <c r="F180" s="71">
        <v>390.56039702233249</v>
      </c>
      <c r="G180" s="61">
        <v>0</v>
      </c>
      <c r="H180" s="12"/>
      <c r="I180" s="77">
        <f t="shared" si="15"/>
        <v>0</v>
      </c>
    </row>
    <row r="181" spans="2:9" ht="16.2" thickBot="1">
      <c r="B181" s="246"/>
      <c r="C181" s="18">
        <v>1637</v>
      </c>
      <c r="D181" s="19" t="s">
        <v>216</v>
      </c>
      <c r="E181" s="21"/>
      <c r="F181" s="72">
        <v>169.35066997518609</v>
      </c>
      <c r="G181" s="61">
        <v>0</v>
      </c>
      <c r="H181" s="12"/>
      <c r="I181" s="77">
        <f t="shared" si="15"/>
        <v>0</v>
      </c>
    </row>
    <row r="182" spans="2:9">
      <c r="B182" s="10" t="s">
        <v>6</v>
      </c>
      <c r="C182" s="48" t="s">
        <v>7</v>
      </c>
      <c r="D182" s="20" t="s">
        <v>169</v>
      </c>
      <c r="E182" s="16"/>
      <c r="F182" s="55" t="s">
        <v>9</v>
      </c>
      <c r="G182" s="54" t="s">
        <v>105</v>
      </c>
      <c r="H182" s="12"/>
      <c r="I182" s="12" t="s">
        <v>107</v>
      </c>
    </row>
    <row r="183" spans="2:9">
      <c r="B183" s="234" t="s">
        <v>158</v>
      </c>
      <c r="C183" s="18">
        <v>1800</v>
      </c>
      <c r="D183" s="19" t="s">
        <v>135</v>
      </c>
      <c r="E183" s="16"/>
      <c r="F183" s="70">
        <v>2.76</v>
      </c>
      <c r="G183" s="61">
        <v>0</v>
      </c>
      <c r="H183" s="12"/>
      <c r="I183" s="77">
        <f t="shared" ref="I183:I193" si="16">SUM(F183*G183)</f>
        <v>0</v>
      </c>
    </row>
    <row r="184" spans="2:9" ht="15.6" customHeight="1">
      <c r="B184" s="235"/>
      <c r="C184" s="83" t="s">
        <v>147</v>
      </c>
      <c r="D184" s="19" t="s">
        <v>148</v>
      </c>
      <c r="E184" s="16"/>
      <c r="F184" s="73">
        <v>32.404962779156328</v>
      </c>
      <c r="G184" s="61">
        <v>0</v>
      </c>
      <c r="H184" s="12"/>
      <c r="I184" s="77">
        <f t="shared" si="16"/>
        <v>0</v>
      </c>
    </row>
    <row r="185" spans="2:9">
      <c r="B185" s="235"/>
      <c r="C185" s="83" t="s">
        <v>149</v>
      </c>
      <c r="D185" s="19" t="s">
        <v>150</v>
      </c>
      <c r="E185" s="16"/>
      <c r="F185" s="70">
        <v>45.033449131513642</v>
      </c>
      <c r="G185" s="61">
        <v>0</v>
      </c>
      <c r="H185" s="12"/>
      <c r="I185" s="77">
        <f t="shared" si="16"/>
        <v>0</v>
      </c>
    </row>
    <row r="186" spans="2:9">
      <c r="B186" s="235"/>
      <c r="C186" s="83" t="s">
        <v>151</v>
      </c>
      <c r="D186" s="19" t="s">
        <v>245</v>
      </c>
      <c r="E186" s="16"/>
      <c r="F186" s="70">
        <v>71.95791563275435</v>
      </c>
      <c r="G186" s="61">
        <v>0</v>
      </c>
      <c r="H186" s="12"/>
      <c r="I186" s="77">
        <f t="shared" si="16"/>
        <v>0</v>
      </c>
    </row>
    <row r="187" spans="2:9">
      <c r="B187" s="235"/>
      <c r="C187" s="83" t="s">
        <v>152</v>
      </c>
      <c r="D187" s="19" t="s">
        <v>244</v>
      </c>
      <c r="E187" s="16"/>
      <c r="F187" s="71">
        <v>56.172307692307697</v>
      </c>
      <c r="G187" s="61">
        <v>0</v>
      </c>
      <c r="H187" s="12"/>
      <c r="I187" s="77">
        <f t="shared" si="16"/>
        <v>0</v>
      </c>
    </row>
    <row r="188" spans="2:9">
      <c r="B188" s="235"/>
      <c r="C188" s="83" t="s">
        <v>153</v>
      </c>
      <c r="D188" s="19" t="s">
        <v>243</v>
      </c>
      <c r="E188" s="16"/>
      <c r="F188" s="71">
        <v>56.172307692307697</v>
      </c>
      <c r="G188" s="61">
        <v>0</v>
      </c>
      <c r="H188" s="12"/>
      <c r="I188" s="77">
        <f t="shared" si="16"/>
        <v>0</v>
      </c>
    </row>
    <row r="189" spans="2:9">
      <c r="B189" s="235"/>
      <c r="C189" s="83" t="s">
        <v>154</v>
      </c>
      <c r="D189" s="19" t="s">
        <v>290</v>
      </c>
      <c r="E189" s="16"/>
      <c r="F189" s="71">
        <v>2.5806451612903225</v>
      </c>
      <c r="G189" s="61">
        <v>0</v>
      </c>
      <c r="H189" s="12"/>
      <c r="I189" s="77">
        <f t="shared" si="16"/>
        <v>0</v>
      </c>
    </row>
    <row r="190" spans="2:9">
      <c r="B190" s="235"/>
      <c r="C190" s="83" t="s">
        <v>217</v>
      </c>
      <c r="D190" s="79" t="s">
        <v>242</v>
      </c>
      <c r="E190" s="16"/>
      <c r="F190" s="71">
        <v>56.172307692307697</v>
      </c>
      <c r="G190" s="61">
        <v>0</v>
      </c>
      <c r="H190" s="12"/>
      <c r="I190" s="77">
        <f t="shared" si="16"/>
        <v>0</v>
      </c>
    </row>
    <row r="191" spans="2:9">
      <c r="B191" s="235"/>
      <c r="C191" s="83" t="s">
        <v>218</v>
      </c>
      <c r="D191" s="79" t="s">
        <v>241</v>
      </c>
      <c r="E191" s="16"/>
      <c r="F191" s="71">
        <v>56.172307692307697</v>
      </c>
      <c r="G191" s="61">
        <v>0</v>
      </c>
      <c r="H191" s="12"/>
      <c r="I191" s="77">
        <f t="shared" si="16"/>
        <v>0</v>
      </c>
    </row>
    <row r="192" spans="2:9">
      <c r="B192" s="235"/>
      <c r="C192" s="83" t="s">
        <v>291</v>
      </c>
      <c r="D192" s="80" t="s">
        <v>293</v>
      </c>
      <c r="E192" s="16"/>
      <c r="F192" s="70">
        <v>3.6129032258064515</v>
      </c>
      <c r="G192" s="61">
        <v>0</v>
      </c>
      <c r="H192" s="12"/>
      <c r="I192" s="77">
        <f t="shared" si="16"/>
        <v>0</v>
      </c>
    </row>
    <row r="193" spans="2:9" ht="16.2" thickBot="1">
      <c r="B193" s="236"/>
      <c r="C193" s="83" t="s">
        <v>292</v>
      </c>
      <c r="D193" s="84" t="s">
        <v>294</v>
      </c>
      <c r="E193" s="16"/>
      <c r="F193" s="72">
        <v>56.172307692307697</v>
      </c>
      <c r="G193" s="61">
        <v>0</v>
      </c>
      <c r="H193" s="12"/>
      <c r="I193" s="77">
        <f t="shared" si="16"/>
        <v>0</v>
      </c>
    </row>
    <row r="194" spans="2:9" ht="16.2" thickBot="1">
      <c r="B194" s="10" t="s">
        <v>6</v>
      </c>
      <c r="C194" s="10" t="s">
        <v>7</v>
      </c>
      <c r="D194" s="20" t="s">
        <v>169</v>
      </c>
      <c r="E194" s="16"/>
      <c r="F194" s="174" t="s">
        <v>9</v>
      </c>
      <c r="G194" s="54" t="s">
        <v>105</v>
      </c>
      <c r="H194" s="12"/>
      <c r="I194" s="12" t="s">
        <v>107</v>
      </c>
    </row>
    <row r="195" spans="2:9" ht="15.6" customHeight="1">
      <c r="B195" s="255" t="s">
        <v>155</v>
      </c>
      <c r="C195" s="83" t="s">
        <v>368</v>
      </c>
      <c r="D195" s="19" t="s">
        <v>410</v>
      </c>
      <c r="E195" s="16"/>
      <c r="F195" s="177">
        <v>110.1</v>
      </c>
      <c r="G195" s="61">
        <v>0</v>
      </c>
      <c r="H195" s="12"/>
      <c r="I195" s="77">
        <f t="shared" ref="I195:I207" si="17">SUM(F195*G195)</f>
        <v>0</v>
      </c>
    </row>
    <row r="196" spans="2:9" ht="15.6" customHeight="1">
      <c r="B196" s="255"/>
      <c r="C196" s="83" t="s">
        <v>369</v>
      </c>
      <c r="D196" s="19" t="s">
        <v>370</v>
      </c>
      <c r="E196" s="16"/>
      <c r="F196" s="177">
        <v>110.1</v>
      </c>
      <c r="G196" s="61">
        <v>0</v>
      </c>
      <c r="H196" s="12"/>
      <c r="I196" s="77">
        <f t="shared" si="17"/>
        <v>0</v>
      </c>
    </row>
    <row r="197" spans="2:9" ht="15.6" customHeight="1">
      <c r="B197" s="255"/>
      <c r="C197" s="83" t="s">
        <v>303</v>
      </c>
      <c r="D197" s="19" t="s">
        <v>362</v>
      </c>
      <c r="E197" s="16"/>
      <c r="F197" s="177">
        <v>110.1</v>
      </c>
      <c r="G197" s="61">
        <v>0</v>
      </c>
      <c r="H197" s="12"/>
      <c r="I197" s="77">
        <f t="shared" ref="I197:I198" si="18">SUM(F197*G197)</f>
        <v>0</v>
      </c>
    </row>
    <row r="198" spans="2:9" ht="15.6" customHeight="1">
      <c r="B198" s="255"/>
      <c r="C198" s="83" t="s">
        <v>316</v>
      </c>
      <c r="D198" s="19" t="s">
        <v>317</v>
      </c>
      <c r="E198" s="16"/>
      <c r="F198" s="177">
        <v>110.1</v>
      </c>
      <c r="G198" s="61">
        <v>0</v>
      </c>
      <c r="H198" s="12"/>
      <c r="I198" s="77">
        <f t="shared" si="18"/>
        <v>0</v>
      </c>
    </row>
    <row r="199" spans="2:9" ht="15.6" customHeight="1">
      <c r="B199" s="255"/>
      <c r="C199" s="83" t="s">
        <v>309</v>
      </c>
      <c r="D199" s="19" t="s">
        <v>318</v>
      </c>
      <c r="E199" s="16"/>
      <c r="F199" s="177">
        <v>412.90322580645159</v>
      </c>
      <c r="G199" s="61">
        <v>0</v>
      </c>
      <c r="H199" s="12"/>
      <c r="I199" s="77">
        <f t="shared" si="17"/>
        <v>0</v>
      </c>
    </row>
    <row r="200" spans="2:9" ht="15.6" customHeight="1">
      <c r="B200" s="255"/>
      <c r="C200" s="83" t="s">
        <v>324</v>
      </c>
      <c r="D200" s="19" t="s">
        <v>325</v>
      </c>
      <c r="E200" s="16"/>
      <c r="F200" s="177">
        <v>185.80645161290323</v>
      </c>
      <c r="G200" s="61">
        <v>0</v>
      </c>
      <c r="H200" s="12"/>
      <c r="I200" s="77">
        <f t="shared" ref="I200" si="19">SUM(F200*G200)</f>
        <v>0</v>
      </c>
    </row>
    <row r="201" spans="2:9" ht="15.6" customHeight="1">
      <c r="B201" s="255"/>
      <c r="C201" s="83" t="s">
        <v>319</v>
      </c>
      <c r="D201" s="19" t="s">
        <v>320</v>
      </c>
      <c r="E201" s="16"/>
      <c r="F201" s="177">
        <v>504.73290322580641</v>
      </c>
      <c r="G201" s="61">
        <v>0</v>
      </c>
      <c r="H201" s="12"/>
      <c r="I201" s="77">
        <f t="shared" si="17"/>
        <v>0</v>
      </c>
    </row>
    <row r="202" spans="2:9" ht="15.6" customHeight="1">
      <c r="B202" s="255"/>
      <c r="C202" s="18">
        <v>6034</v>
      </c>
      <c r="D202" s="19" t="s">
        <v>156</v>
      </c>
      <c r="E202" s="16"/>
      <c r="F202" s="177">
        <v>83.263523573200999</v>
      </c>
      <c r="G202" s="61">
        <v>0</v>
      </c>
      <c r="H202" s="12"/>
      <c r="I202" s="77">
        <f t="shared" si="17"/>
        <v>0</v>
      </c>
    </row>
    <row r="203" spans="2:9" ht="15.6" customHeight="1">
      <c r="B203" s="255"/>
      <c r="C203" s="18">
        <v>6052</v>
      </c>
      <c r="D203" s="19" t="s">
        <v>323</v>
      </c>
      <c r="E203" s="16"/>
      <c r="F203" s="177">
        <v>567.74193548387098</v>
      </c>
      <c r="G203" s="61">
        <v>0</v>
      </c>
      <c r="H203" s="12"/>
      <c r="I203" s="77">
        <f t="shared" si="17"/>
        <v>0</v>
      </c>
    </row>
    <row r="204" spans="2:9" ht="15.6" customHeight="1">
      <c r="B204" s="255"/>
      <c r="C204" s="18">
        <v>6054</v>
      </c>
      <c r="D204" s="19" t="s">
        <v>394</v>
      </c>
      <c r="E204" s="16"/>
      <c r="F204" s="177">
        <v>280</v>
      </c>
      <c r="G204" s="61">
        <v>0</v>
      </c>
      <c r="H204" s="12"/>
      <c r="I204" s="77">
        <f t="shared" ref="I204" si="20">SUM(F204*G204)</f>
        <v>0</v>
      </c>
    </row>
    <row r="205" spans="2:9" ht="15.6" customHeight="1">
      <c r="B205" s="255"/>
      <c r="C205" s="18">
        <v>6057</v>
      </c>
      <c r="D205" s="19" t="s">
        <v>321</v>
      </c>
      <c r="E205" s="16"/>
      <c r="F205" s="177">
        <v>258.06451612903226</v>
      </c>
      <c r="G205" s="61">
        <v>0</v>
      </c>
      <c r="H205" s="12"/>
      <c r="I205" s="77">
        <f t="shared" si="17"/>
        <v>0</v>
      </c>
    </row>
    <row r="206" spans="2:9">
      <c r="B206" s="255"/>
      <c r="C206" s="83" t="s">
        <v>304</v>
      </c>
      <c r="D206" s="19" t="s">
        <v>280</v>
      </c>
      <c r="E206" s="16"/>
      <c r="F206" s="177">
        <v>53.524492234169657</v>
      </c>
      <c r="G206" s="61">
        <v>0</v>
      </c>
      <c r="H206" s="12"/>
      <c r="I206" s="77">
        <f t="shared" si="17"/>
        <v>0</v>
      </c>
    </row>
    <row r="207" spans="2:9">
      <c r="B207" s="255"/>
      <c r="C207" s="18">
        <v>6019</v>
      </c>
      <c r="D207" s="19" t="s">
        <v>322</v>
      </c>
      <c r="E207" s="16"/>
      <c r="F207" s="178">
        <v>10.32258064516129</v>
      </c>
      <c r="G207" s="61">
        <v>0</v>
      </c>
      <c r="H207" s="12"/>
      <c r="I207" s="77">
        <f t="shared" si="17"/>
        <v>0</v>
      </c>
    </row>
    <row r="208" spans="2:9">
      <c r="B208" s="255"/>
      <c r="C208" s="18">
        <v>6053</v>
      </c>
      <c r="D208" s="19" t="s">
        <v>363</v>
      </c>
      <c r="E208" s="16"/>
      <c r="F208" s="178">
        <v>280</v>
      </c>
      <c r="G208" s="61">
        <v>0</v>
      </c>
      <c r="H208" s="12"/>
      <c r="I208" s="77">
        <f t="shared" ref="I208:I209" si="21">SUM(F208*G208)</f>
        <v>0</v>
      </c>
    </row>
    <row r="209" spans="2:12" ht="16.2" thickBot="1">
      <c r="B209" s="255"/>
      <c r="C209" s="18">
        <v>6110</v>
      </c>
      <c r="D209" s="19" t="s">
        <v>364</v>
      </c>
      <c r="E209" s="16"/>
      <c r="F209" s="177">
        <v>40</v>
      </c>
      <c r="G209" s="61">
        <v>0</v>
      </c>
      <c r="H209" s="12"/>
      <c r="I209" s="77">
        <f t="shared" si="21"/>
        <v>0</v>
      </c>
    </row>
    <row r="210" spans="2:12" ht="16.2" thickBot="1">
      <c r="B210" s="10" t="s">
        <v>6</v>
      </c>
      <c r="C210" s="10" t="s">
        <v>7</v>
      </c>
      <c r="D210" s="20" t="s">
        <v>169</v>
      </c>
      <c r="E210" s="16"/>
      <c r="F210" s="174" t="s">
        <v>9</v>
      </c>
      <c r="G210" s="54" t="s">
        <v>105</v>
      </c>
      <c r="H210" s="12"/>
      <c r="I210" s="12" t="s">
        <v>107</v>
      </c>
    </row>
    <row r="211" spans="2:12" ht="15.6" customHeight="1">
      <c r="B211" s="234" t="s">
        <v>395</v>
      </c>
      <c r="C211" s="83" t="s">
        <v>396</v>
      </c>
      <c r="D211" s="182" t="s">
        <v>400</v>
      </c>
      <c r="E211" s="16"/>
      <c r="F211" s="177">
        <v>120</v>
      </c>
      <c r="G211" s="61">
        <v>0</v>
      </c>
      <c r="H211" s="12"/>
      <c r="I211" s="77">
        <f t="shared" ref="I211:I214" si="22">SUM(F211*G211)</f>
        <v>0</v>
      </c>
    </row>
    <row r="212" spans="2:12" ht="15.6" customHeight="1">
      <c r="B212" s="235"/>
      <c r="C212" s="83" t="s">
        <v>397</v>
      </c>
      <c r="D212" s="19" t="s">
        <v>401</v>
      </c>
      <c r="E212" s="16"/>
      <c r="F212" s="177">
        <v>120</v>
      </c>
      <c r="G212" s="61">
        <v>0</v>
      </c>
      <c r="H212" s="12"/>
      <c r="I212" s="77">
        <f t="shared" si="22"/>
        <v>0</v>
      </c>
    </row>
    <row r="213" spans="2:12" ht="15.6" customHeight="1">
      <c r="B213" s="235"/>
      <c r="C213" s="83" t="s">
        <v>398</v>
      </c>
      <c r="D213" s="19" t="s">
        <v>402</v>
      </c>
      <c r="E213" s="16"/>
      <c r="F213" s="177">
        <v>120</v>
      </c>
      <c r="G213" s="61">
        <v>0</v>
      </c>
      <c r="H213" s="12"/>
      <c r="I213" s="77">
        <f t="shared" si="22"/>
        <v>0</v>
      </c>
    </row>
    <row r="214" spans="2:12" ht="15.6" customHeight="1" thickBot="1">
      <c r="B214" s="236"/>
      <c r="C214" s="83" t="s">
        <v>399</v>
      </c>
      <c r="D214" s="183" t="s">
        <v>403</v>
      </c>
      <c r="E214" s="16"/>
      <c r="F214" s="177">
        <v>120</v>
      </c>
      <c r="G214" s="61">
        <v>0</v>
      </c>
      <c r="H214" s="12"/>
      <c r="I214" s="77">
        <f t="shared" si="22"/>
        <v>0</v>
      </c>
    </row>
    <row r="215" spans="2:12" ht="16.2" thickBot="1"/>
    <row r="216" spans="2:12">
      <c r="G216" s="232" t="s">
        <v>162</v>
      </c>
      <c r="H216" s="233"/>
      <c r="I216" s="56">
        <f>SUM(I23:I129)</f>
        <v>0</v>
      </c>
      <c r="K216" s="49" t="s">
        <v>219</v>
      </c>
      <c r="L216" s="49"/>
    </row>
    <row r="217" spans="2:12">
      <c r="G217" s="249" t="s">
        <v>170</v>
      </c>
      <c r="H217" s="250"/>
      <c r="I217" s="57">
        <f>SUM(I134:I170,I173:I214)</f>
        <v>0</v>
      </c>
      <c r="K217" t="s">
        <v>165</v>
      </c>
      <c r="L217" t="s">
        <v>327</v>
      </c>
    </row>
    <row r="218" spans="2:12">
      <c r="G218" s="247" t="s">
        <v>164</v>
      </c>
      <c r="H218" s="248"/>
      <c r="I218" s="58">
        <v>0</v>
      </c>
      <c r="K218" t="s">
        <v>166</v>
      </c>
      <c r="L218" t="s">
        <v>326</v>
      </c>
    </row>
    <row r="219" spans="2:12">
      <c r="G219" s="249" t="s">
        <v>111</v>
      </c>
      <c r="H219" s="267"/>
      <c r="I219" s="57">
        <f>SUM(I216,I217,I218)*100/115</f>
        <v>0</v>
      </c>
      <c r="K219" t="s">
        <v>167</v>
      </c>
      <c r="L219" t="s">
        <v>220</v>
      </c>
    </row>
    <row r="220" spans="2:12" ht="16.2" thickBot="1">
      <c r="G220" s="260" t="s">
        <v>250</v>
      </c>
      <c r="H220" s="261"/>
      <c r="I220" s="59">
        <f>SUM(I219)*15/100</f>
        <v>0</v>
      </c>
      <c r="K220" s="49"/>
    </row>
    <row r="221" spans="2:12" ht="16.2" thickBot="1">
      <c r="G221" s="262"/>
      <c r="H221" s="263"/>
      <c r="I221" s="24"/>
    </row>
    <row r="222" spans="2:12" ht="16.2" thickBot="1">
      <c r="G222" s="258" t="s">
        <v>176</v>
      </c>
      <c r="H222" s="259"/>
      <c r="I222" s="60">
        <f>SUM(I219:I220)</f>
        <v>0</v>
      </c>
    </row>
    <row r="225" spans="3:6" ht="7.95" customHeight="1"/>
    <row r="226" spans="3:6" hidden="1"/>
    <row r="227" spans="3:6" hidden="1"/>
    <row r="228" spans="3:6">
      <c r="D228" s="27" t="s">
        <v>179</v>
      </c>
      <c r="E228" s="28" t="s">
        <v>178</v>
      </c>
      <c r="F228" s="146" t="s">
        <v>200</v>
      </c>
    </row>
    <row r="229" spans="3:6">
      <c r="D229" s="26"/>
      <c r="E229" s="34"/>
      <c r="F229" s="146" t="s">
        <v>201</v>
      </c>
    </row>
    <row r="230" spans="3:6" ht="15.6" customHeight="1">
      <c r="C230" s="234" t="s">
        <v>183</v>
      </c>
      <c r="D230" s="26" t="s">
        <v>181</v>
      </c>
      <c r="E230" s="32"/>
    </row>
    <row r="231" spans="3:6">
      <c r="C231" s="235"/>
      <c r="D231" s="26" t="s">
        <v>189</v>
      </c>
      <c r="E231" s="32"/>
    </row>
    <row r="232" spans="3:6">
      <c r="C232" s="235"/>
      <c r="D232" s="26" t="s">
        <v>182</v>
      </c>
      <c r="E232" s="32"/>
    </row>
    <row r="233" spans="3:6">
      <c r="C233" s="236"/>
      <c r="D233" s="26" t="s">
        <v>198</v>
      </c>
      <c r="E233" s="32"/>
    </row>
  </sheetData>
  <sheetProtection sheet="1" selectLockedCells="1"/>
  <mergeCells count="52">
    <mergeCell ref="G218:H218"/>
    <mergeCell ref="G217:H217"/>
    <mergeCell ref="B104:B115"/>
    <mergeCell ref="B117:B118"/>
    <mergeCell ref="C230:C233"/>
    <mergeCell ref="B130:I130"/>
    <mergeCell ref="B132:I132"/>
    <mergeCell ref="B195:B209"/>
    <mergeCell ref="B131:I131"/>
    <mergeCell ref="B143:B149"/>
    <mergeCell ref="G222:H222"/>
    <mergeCell ref="G220:H220"/>
    <mergeCell ref="B173:B181"/>
    <mergeCell ref="G221:H221"/>
    <mergeCell ref="C144:C146"/>
    <mergeCell ref="G219:H219"/>
    <mergeCell ref="G216:H216"/>
    <mergeCell ref="B183:B193"/>
    <mergeCell ref="B138:B141"/>
    <mergeCell ref="B120:B124"/>
    <mergeCell ref="B134:B136"/>
    <mergeCell ref="B172:I172"/>
    <mergeCell ref="B126:B129"/>
    <mergeCell ref="B153:B170"/>
    <mergeCell ref="B211:B214"/>
    <mergeCell ref="G19:I19"/>
    <mergeCell ref="B50:B70"/>
    <mergeCell ref="B46:B48"/>
    <mergeCell ref="B98:B102"/>
    <mergeCell ref="B21:I21"/>
    <mergeCell ref="B72:B78"/>
    <mergeCell ref="B19:C19"/>
    <mergeCell ref="B80:B87"/>
    <mergeCell ref="B91:B96"/>
    <mergeCell ref="B35:B44"/>
    <mergeCell ref="B23:B33"/>
    <mergeCell ref="D19:F19"/>
    <mergeCell ref="G9:G10"/>
    <mergeCell ref="H15:I15"/>
    <mergeCell ref="H16:I16"/>
    <mergeCell ref="B18:I18"/>
    <mergeCell ref="G11:G13"/>
    <mergeCell ref="H11:I13"/>
    <mergeCell ref="H9:I10"/>
    <mergeCell ref="H14:I14"/>
    <mergeCell ref="B9:E16"/>
    <mergeCell ref="G2:I2"/>
    <mergeCell ref="G3:H3"/>
    <mergeCell ref="G4:H4"/>
    <mergeCell ref="G5:H5"/>
    <mergeCell ref="B7:E7"/>
    <mergeCell ref="G7:I7"/>
  </mergeCells>
  <phoneticPr fontId="26" type="noConversion"/>
  <dataValidations count="1">
    <dataValidation type="list" allowBlank="1" showInputMessage="1" showErrorMessage="1" sqref="I218" xr:uid="{00000000-0002-0000-0000-000000000000}">
      <formula1>INDIRECT($H$218)</formula1>
    </dataValidation>
  </dataValidations>
  <pageMargins left="0.7" right="0.7" top="0.75" bottom="0.75" header="0.3" footer="0.3"/>
  <pageSetup paperSize="9" scale="54" fitToHeight="0" orientation="portrait" r:id="rId1"/>
  <rowBreaks count="2" manualBreakCount="2">
    <brk id="70" max="9" man="1"/>
    <brk id="130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62EED26-2B9B-41D6-83A7-31E9C659E13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E229:E233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271"/>
  <sheetViews>
    <sheetView topLeftCell="A17" zoomScaleNormal="100" workbookViewId="0">
      <selection activeCell="G42" sqref="G42"/>
    </sheetView>
  </sheetViews>
  <sheetFormatPr defaultRowHeight="15.6"/>
  <cols>
    <col min="1" max="1" width="2.6640625" customWidth="1"/>
    <col min="2" max="2" width="12.109375" customWidth="1"/>
    <col min="3" max="3" width="14.6640625" customWidth="1"/>
    <col min="4" max="4" width="67.109375" customWidth="1"/>
    <col min="5" max="5" width="11.33203125" bestFit="1" customWidth="1"/>
    <col min="6" max="6" width="13" style="148" customWidth="1"/>
    <col min="7" max="7" width="21" customWidth="1"/>
    <col min="8" max="8" width="14.5546875" customWidth="1"/>
    <col min="9" max="9" width="18.6640625" bestFit="1" customWidth="1"/>
    <col min="10" max="10" width="5.44140625" customWidth="1"/>
    <col min="11" max="11" width="42.109375" customWidth="1"/>
    <col min="12" max="12" width="13.44140625" customWidth="1"/>
  </cols>
  <sheetData>
    <row r="1" spans="2:9" ht="16.2" thickBot="1"/>
    <row r="2" spans="2:9" ht="23.4">
      <c r="G2" s="184" t="s">
        <v>199</v>
      </c>
      <c r="H2" s="185"/>
      <c r="I2" s="186"/>
    </row>
    <row r="3" spans="2:9">
      <c r="G3" s="187" t="s">
        <v>175</v>
      </c>
      <c r="H3" s="188"/>
      <c r="I3" s="30"/>
    </row>
    <row r="4" spans="2:9">
      <c r="G4" s="187" t="s">
        <v>197</v>
      </c>
      <c r="H4" s="188"/>
      <c r="I4" s="30"/>
    </row>
    <row r="5" spans="2:9" ht="16.2" thickBot="1">
      <c r="G5" s="189" t="s">
        <v>1</v>
      </c>
      <c r="H5" s="190"/>
      <c r="I5" s="31"/>
    </row>
    <row r="6" spans="2:9" ht="16.2" thickBot="1"/>
    <row r="7" spans="2:9" ht="16.2" thickBot="1">
      <c r="B7" s="191" t="s">
        <v>405</v>
      </c>
      <c r="C7" s="192"/>
      <c r="D7" s="193"/>
      <c r="E7" s="194"/>
      <c r="G7" s="195" t="s">
        <v>192</v>
      </c>
      <c r="H7" s="196"/>
      <c r="I7" s="197"/>
    </row>
    <row r="8" spans="2:9" ht="16.2" thickBot="1">
      <c r="B8" s="119"/>
      <c r="C8" s="119"/>
      <c r="D8" s="119"/>
      <c r="E8" s="119"/>
      <c r="G8" s="86"/>
      <c r="H8" s="86"/>
      <c r="I8" s="86"/>
    </row>
    <row r="9" spans="2:9" ht="14.4" customHeight="1">
      <c r="B9" s="212" t="s">
        <v>191</v>
      </c>
      <c r="C9" s="213"/>
      <c r="D9" s="213"/>
      <c r="E9" s="214"/>
      <c r="G9" s="25" t="s">
        <v>193</v>
      </c>
      <c r="H9" s="299"/>
      <c r="I9" s="300"/>
    </row>
    <row r="10" spans="2:9" ht="14.4" customHeight="1">
      <c r="B10" s="215"/>
      <c r="C10" s="216"/>
      <c r="D10" s="216"/>
      <c r="E10" s="217"/>
      <c r="G10" s="292" t="s">
        <v>177</v>
      </c>
      <c r="H10" s="293"/>
      <c r="I10" s="294"/>
    </row>
    <row r="11" spans="2:9" ht="14.4" customHeight="1">
      <c r="B11" s="215"/>
      <c r="C11" s="216"/>
      <c r="D11" s="216"/>
      <c r="E11" s="217"/>
      <c r="G11" s="199"/>
      <c r="H11" s="295"/>
      <c r="I11" s="296"/>
    </row>
    <row r="12" spans="2:9" ht="14.4" customHeight="1">
      <c r="B12" s="215"/>
      <c r="C12" s="216"/>
      <c r="D12" s="216"/>
      <c r="E12" s="217"/>
      <c r="G12" s="29" t="s">
        <v>188</v>
      </c>
      <c r="H12" s="297"/>
      <c r="I12" s="298"/>
    </row>
    <row r="13" spans="2:9" ht="14.4" customHeight="1">
      <c r="B13" s="215"/>
      <c r="C13" s="216"/>
      <c r="D13" s="216"/>
      <c r="E13" s="217"/>
      <c r="G13" s="29" t="s">
        <v>2</v>
      </c>
      <c r="H13" s="290" t="s">
        <v>196</v>
      </c>
      <c r="I13" s="291"/>
    </row>
    <row r="14" spans="2:9" ht="14.4" customHeight="1">
      <c r="B14" s="215"/>
      <c r="C14" s="216"/>
      <c r="D14" s="216"/>
      <c r="E14" s="217"/>
      <c r="G14" s="4" t="s">
        <v>3</v>
      </c>
      <c r="H14" s="228"/>
      <c r="I14" s="289"/>
    </row>
    <row r="15" spans="2:9" ht="14.4" customHeight="1">
      <c r="B15" s="215"/>
      <c r="C15" s="216"/>
      <c r="D15" s="216"/>
      <c r="E15" s="217"/>
      <c r="G15" s="4" t="s">
        <v>4</v>
      </c>
      <c r="H15" s="228"/>
      <c r="I15" s="289"/>
    </row>
    <row r="16" spans="2:9" ht="15" customHeight="1" thickBot="1">
      <c r="B16" s="218"/>
      <c r="C16" s="219"/>
      <c r="D16" s="219"/>
      <c r="E16" s="220"/>
      <c r="G16" s="117" t="s">
        <v>5</v>
      </c>
      <c r="H16" s="287"/>
      <c r="I16" s="288"/>
    </row>
    <row r="17" spans="2:10">
      <c r="B17" s="116"/>
      <c r="C17" s="116"/>
      <c r="D17" s="116"/>
      <c r="E17" s="116"/>
      <c r="G17" s="89"/>
      <c r="H17" s="86"/>
      <c r="I17" s="86"/>
    </row>
    <row r="18" spans="2:10">
      <c r="B18" s="204" t="s">
        <v>173</v>
      </c>
      <c r="C18" s="204"/>
      <c r="D18" s="204"/>
      <c r="E18" s="204"/>
      <c r="F18" s="204"/>
      <c r="G18" s="204"/>
      <c r="H18" s="204"/>
      <c r="I18" s="204"/>
    </row>
    <row r="19" spans="2:10" ht="14.4">
      <c r="B19" s="228"/>
      <c r="C19" s="228"/>
      <c r="D19" s="229"/>
      <c r="E19" s="230"/>
      <c r="F19" s="231"/>
      <c r="G19" s="221" t="s">
        <v>190</v>
      </c>
      <c r="H19" s="221"/>
      <c r="I19" s="221"/>
    </row>
    <row r="21" spans="2:10" ht="18">
      <c r="B21" s="227" t="s">
        <v>160</v>
      </c>
      <c r="C21" s="227"/>
      <c r="D21" s="227"/>
      <c r="E21" s="227"/>
      <c r="F21" s="227"/>
      <c r="G21" s="227"/>
      <c r="H21" s="227"/>
      <c r="I21" s="227"/>
    </row>
    <row r="22" spans="2:10">
      <c r="B22" s="10" t="s">
        <v>6</v>
      </c>
      <c r="C22" s="10" t="s">
        <v>7</v>
      </c>
      <c r="D22" s="20" t="s">
        <v>8</v>
      </c>
      <c r="E22" s="11" t="s">
        <v>0</v>
      </c>
      <c r="F22" s="181" t="s">
        <v>9</v>
      </c>
      <c r="G22" s="12" t="s">
        <v>105</v>
      </c>
      <c r="H22" s="53" t="s">
        <v>106</v>
      </c>
      <c r="I22" s="12" t="s">
        <v>107</v>
      </c>
      <c r="J22" s="90"/>
    </row>
    <row r="23" spans="2:10" ht="15.6" customHeight="1">
      <c r="B23" s="222" t="s">
        <v>10</v>
      </c>
      <c r="C23" s="13" t="s">
        <v>11</v>
      </c>
      <c r="D23" s="14" t="s">
        <v>12</v>
      </c>
      <c r="E23" s="15">
        <v>2</v>
      </c>
      <c r="F23" s="68">
        <v>8819.119999999999</v>
      </c>
      <c r="G23" s="107">
        <v>0</v>
      </c>
      <c r="H23" s="15">
        <f t="shared" ref="H23:H34" si="0">SUM(E23*G23)</f>
        <v>0</v>
      </c>
      <c r="I23" s="64">
        <f t="shared" ref="I23:I34" si="1">SUM(F23*G23)</f>
        <v>0</v>
      </c>
      <c r="J23" s="106"/>
    </row>
    <row r="24" spans="2:10">
      <c r="B24" s="223"/>
      <c r="C24" s="13" t="s">
        <v>13</v>
      </c>
      <c r="D24" s="14" t="s">
        <v>14</v>
      </c>
      <c r="E24" s="15">
        <v>2</v>
      </c>
      <c r="F24" s="68">
        <v>8819.119999999999</v>
      </c>
      <c r="G24" s="107">
        <v>0</v>
      </c>
      <c r="H24" s="15">
        <f t="shared" si="0"/>
        <v>0</v>
      </c>
      <c r="I24" s="64">
        <f t="shared" si="1"/>
        <v>0</v>
      </c>
      <c r="J24" s="106"/>
    </row>
    <row r="25" spans="2:10">
      <c r="B25" s="223"/>
      <c r="C25" s="13" t="s">
        <v>15</v>
      </c>
      <c r="D25" s="14" t="s">
        <v>223</v>
      </c>
      <c r="E25" s="15">
        <v>1</v>
      </c>
      <c r="F25" s="68">
        <v>4497.1439999999993</v>
      </c>
      <c r="G25" s="107">
        <v>0</v>
      </c>
      <c r="H25" s="15">
        <f t="shared" si="0"/>
        <v>0</v>
      </c>
      <c r="I25" s="64">
        <f t="shared" si="1"/>
        <v>0</v>
      </c>
      <c r="J25" s="106"/>
    </row>
    <row r="26" spans="2:10">
      <c r="B26" s="223"/>
      <c r="C26" s="13" t="s">
        <v>296</v>
      </c>
      <c r="D26" s="14" t="s">
        <v>297</v>
      </c>
      <c r="E26" s="15">
        <v>0.33400000000000002</v>
      </c>
      <c r="F26" s="68">
        <v>1381.104</v>
      </c>
      <c r="G26" s="107">
        <v>0</v>
      </c>
      <c r="H26" s="15">
        <f t="shared" si="0"/>
        <v>0</v>
      </c>
      <c r="I26" s="64">
        <f t="shared" si="1"/>
        <v>0</v>
      </c>
      <c r="J26" s="106"/>
    </row>
    <row r="27" spans="2:10">
      <c r="B27" s="223"/>
      <c r="C27" s="13" t="s">
        <v>295</v>
      </c>
      <c r="D27" s="14" t="s">
        <v>333</v>
      </c>
      <c r="E27" s="15">
        <v>0.33400000000000002</v>
      </c>
      <c r="F27" s="68">
        <v>1381.104</v>
      </c>
      <c r="G27" s="107">
        <v>0</v>
      </c>
      <c r="H27" s="15">
        <f t="shared" si="0"/>
        <v>0</v>
      </c>
      <c r="I27" s="64">
        <f t="shared" si="1"/>
        <v>0</v>
      </c>
      <c r="J27" s="106"/>
    </row>
    <row r="28" spans="2:10">
      <c r="B28" s="223"/>
      <c r="C28" s="13" t="s">
        <v>305</v>
      </c>
      <c r="D28" s="14" t="s">
        <v>306</v>
      </c>
      <c r="E28" s="15">
        <v>0.33400000000000002</v>
      </c>
      <c r="F28" s="68">
        <v>1381.104</v>
      </c>
      <c r="G28" s="107">
        <v>0</v>
      </c>
      <c r="H28" s="15">
        <f t="shared" si="0"/>
        <v>0</v>
      </c>
      <c r="I28" s="64">
        <f t="shared" si="1"/>
        <v>0</v>
      </c>
      <c r="J28" s="106"/>
    </row>
    <row r="29" spans="2:10">
      <c r="B29" s="223"/>
      <c r="C29" s="13" t="s">
        <v>365</v>
      </c>
      <c r="D29" s="14" t="s">
        <v>281</v>
      </c>
      <c r="E29" s="15">
        <v>2</v>
      </c>
      <c r="F29" s="68">
        <v>6646.9999999999991</v>
      </c>
      <c r="G29" s="107">
        <v>0</v>
      </c>
      <c r="H29" s="15">
        <f t="shared" si="0"/>
        <v>0</v>
      </c>
      <c r="I29" s="64">
        <f t="shared" si="1"/>
        <v>0</v>
      </c>
      <c r="J29" s="106"/>
    </row>
    <row r="30" spans="2:10">
      <c r="B30" s="223"/>
      <c r="C30" s="13" t="s">
        <v>16</v>
      </c>
      <c r="D30" s="14" t="s">
        <v>17</v>
      </c>
      <c r="E30" s="15">
        <v>1</v>
      </c>
      <c r="F30" s="68">
        <v>4463.2879999999996</v>
      </c>
      <c r="G30" s="107">
        <v>0</v>
      </c>
      <c r="H30" s="15">
        <f t="shared" si="0"/>
        <v>0</v>
      </c>
      <c r="I30" s="64">
        <f t="shared" si="1"/>
        <v>0</v>
      </c>
      <c r="J30" s="106"/>
    </row>
    <row r="31" spans="2:10">
      <c r="B31" s="223"/>
      <c r="C31" s="13" t="s">
        <v>211</v>
      </c>
      <c r="D31" s="14" t="s">
        <v>224</v>
      </c>
      <c r="E31" s="15">
        <v>0.58599999999999997</v>
      </c>
      <c r="F31" s="68">
        <v>2611.1439999999998</v>
      </c>
      <c r="G31" s="107">
        <v>0</v>
      </c>
      <c r="H31" s="15">
        <f t="shared" si="0"/>
        <v>0</v>
      </c>
      <c r="I31" s="64">
        <f t="shared" si="1"/>
        <v>0</v>
      </c>
      <c r="J31" s="106"/>
    </row>
    <row r="32" spans="2:10">
      <c r="B32" s="223"/>
      <c r="C32" s="13" t="s">
        <v>212</v>
      </c>
      <c r="D32" s="14" t="s">
        <v>225</v>
      </c>
      <c r="E32" s="15">
        <v>0.58599999999999997</v>
      </c>
      <c r="F32" s="68">
        <v>2611.1439999999998</v>
      </c>
      <c r="G32" s="107">
        <v>0</v>
      </c>
      <c r="H32" s="15">
        <f t="shared" si="0"/>
        <v>0</v>
      </c>
      <c r="I32" s="64">
        <f t="shared" si="1"/>
        <v>0</v>
      </c>
      <c r="J32" s="106"/>
    </row>
    <row r="33" spans="2:10">
      <c r="B33" s="223"/>
      <c r="C33" s="13" t="s">
        <v>213</v>
      </c>
      <c r="D33" s="14" t="s">
        <v>226</v>
      </c>
      <c r="E33" s="15">
        <v>0.48199999999999998</v>
      </c>
      <c r="F33" s="68">
        <v>2152.6159999999995</v>
      </c>
      <c r="G33" s="107">
        <v>0</v>
      </c>
      <c r="H33" s="15">
        <f t="shared" si="0"/>
        <v>0</v>
      </c>
      <c r="I33" s="64">
        <f t="shared" si="1"/>
        <v>0</v>
      </c>
      <c r="J33" s="106"/>
    </row>
    <row r="34" spans="2:10">
      <c r="B34" s="224"/>
      <c r="C34" s="13" t="s">
        <v>214</v>
      </c>
      <c r="D34" s="14" t="s">
        <v>227</v>
      </c>
      <c r="E34" s="15">
        <v>0.48199999999999998</v>
      </c>
      <c r="F34" s="68">
        <v>2152.6159999999995</v>
      </c>
      <c r="G34" s="107">
        <v>0</v>
      </c>
      <c r="H34" s="15">
        <f t="shared" si="0"/>
        <v>0</v>
      </c>
      <c r="I34" s="64">
        <f t="shared" si="1"/>
        <v>0</v>
      </c>
      <c r="J34" s="106"/>
    </row>
    <row r="35" spans="2:10">
      <c r="B35" s="10" t="s">
        <v>6</v>
      </c>
      <c r="C35" s="10" t="s">
        <v>7</v>
      </c>
      <c r="D35" s="20" t="s">
        <v>8</v>
      </c>
      <c r="E35" s="11" t="s">
        <v>0</v>
      </c>
      <c r="F35" s="181" t="s">
        <v>9</v>
      </c>
      <c r="G35" s="54" t="s">
        <v>105</v>
      </c>
      <c r="H35" s="53" t="s">
        <v>106</v>
      </c>
      <c r="I35" s="12" t="s">
        <v>107</v>
      </c>
      <c r="J35" s="106"/>
    </row>
    <row r="36" spans="2:10">
      <c r="B36" s="223" t="s">
        <v>332</v>
      </c>
      <c r="C36" s="13" t="s">
        <v>18</v>
      </c>
      <c r="D36" s="14" t="s">
        <v>228</v>
      </c>
      <c r="E36" s="15">
        <v>0.14599999999999999</v>
      </c>
      <c r="F36" s="68">
        <v>663.87199999999996</v>
      </c>
      <c r="G36" s="107">
        <v>0</v>
      </c>
      <c r="H36" s="15">
        <f t="shared" ref="H36:H45" si="2">SUM(E36*G36)</f>
        <v>0</v>
      </c>
      <c r="I36" s="64">
        <f t="shared" ref="I36:I45" si="3">SUM(F36*G36)</f>
        <v>0</v>
      </c>
      <c r="J36" s="106"/>
    </row>
    <row r="37" spans="2:10">
      <c r="B37" s="223"/>
      <c r="C37" s="13" t="s">
        <v>19</v>
      </c>
      <c r="D37" s="14" t="s">
        <v>20</v>
      </c>
      <c r="E37" s="15">
        <v>7.0999999999999994E-2</v>
      </c>
      <c r="F37" s="68">
        <v>313.35199999999998</v>
      </c>
      <c r="G37" s="107">
        <v>0</v>
      </c>
      <c r="H37" s="15">
        <f t="shared" si="2"/>
        <v>0</v>
      </c>
      <c r="I37" s="64">
        <f t="shared" si="3"/>
        <v>0</v>
      </c>
      <c r="J37" s="106"/>
    </row>
    <row r="38" spans="2:10">
      <c r="B38" s="223"/>
      <c r="C38" s="13" t="s">
        <v>21</v>
      </c>
      <c r="D38" s="14" t="s">
        <v>22</v>
      </c>
      <c r="E38" s="15">
        <v>9.6000000000000002E-2</v>
      </c>
      <c r="F38" s="68">
        <v>418.59999999999997</v>
      </c>
      <c r="G38" s="107">
        <v>0</v>
      </c>
      <c r="H38" s="15">
        <f t="shared" si="2"/>
        <v>0</v>
      </c>
      <c r="I38" s="64">
        <f t="shared" si="3"/>
        <v>0</v>
      </c>
      <c r="J38" s="106"/>
    </row>
    <row r="39" spans="2:10">
      <c r="B39" s="223"/>
      <c r="C39" s="13" t="s">
        <v>23</v>
      </c>
      <c r="D39" s="14" t="s">
        <v>24</v>
      </c>
      <c r="E39" s="15">
        <v>1.9E-2</v>
      </c>
      <c r="F39" s="68">
        <v>83.719999999999985</v>
      </c>
      <c r="G39" s="107">
        <v>0</v>
      </c>
      <c r="H39" s="15">
        <f t="shared" si="2"/>
        <v>0</v>
      </c>
      <c r="I39" s="64">
        <f t="shared" si="3"/>
        <v>0</v>
      </c>
      <c r="J39" s="106"/>
    </row>
    <row r="40" spans="2:10">
      <c r="B40" s="223"/>
      <c r="C40" s="13" t="s">
        <v>25</v>
      </c>
      <c r="D40" s="14" t="s">
        <v>26</v>
      </c>
      <c r="E40" s="15">
        <v>1.9E-2</v>
      </c>
      <c r="F40" s="68">
        <v>83.719999999999985</v>
      </c>
      <c r="G40" s="107">
        <v>0</v>
      </c>
      <c r="H40" s="15">
        <f t="shared" si="2"/>
        <v>0</v>
      </c>
      <c r="I40" s="64">
        <f t="shared" si="3"/>
        <v>0</v>
      </c>
      <c r="J40" s="106"/>
    </row>
    <row r="41" spans="2:10">
      <c r="B41" s="223"/>
      <c r="C41" s="13" t="s">
        <v>252</v>
      </c>
      <c r="D41" s="14" t="s">
        <v>310</v>
      </c>
      <c r="E41" s="15">
        <v>0.10199999999999999</v>
      </c>
      <c r="F41" s="68">
        <v>464.41599999999994</v>
      </c>
      <c r="G41" s="107">
        <v>0</v>
      </c>
      <c r="H41" s="15">
        <f t="shared" si="2"/>
        <v>0</v>
      </c>
      <c r="I41" s="64">
        <f t="shared" si="3"/>
        <v>0</v>
      </c>
      <c r="J41" s="106"/>
    </row>
    <row r="42" spans="2:10">
      <c r="B42" s="223"/>
      <c r="C42" s="13" t="s">
        <v>371</v>
      </c>
      <c r="D42" s="14" t="s">
        <v>311</v>
      </c>
      <c r="E42" s="15">
        <v>0.39600000000000002</v>
      </c>
      <c r="F42" s="68">
        <v>1634.6559999999999</v>
      </c>
      <c r="G42" s="107">
        <v>0</v>
      </c>
      <c r="H42" s="15">
        <f t="shared" si="2"/>
        <v>0</v>
      </c>
      <c r="I42" s="64">
        <f t="shared" si="3"/>
        <v>0</v>
      </c>
      <c r="J42" s="106"/>
    </row>
    <row r="43" spans="2:10">
      <c r="B43" s="223"/>
      <c r="C43" s="13" t="s">
        <v>253</v>
      </c>
      <c r="D43" s="14" t="s">
        <v>312</v>
      </c>
      <c r="E43" s="15">
        <v>0.10199999999999999</v>
      </c>
      <c r="F43" s="68">
        <v>464.41599999999994</v>
      </c>
      <c r="G43" s="107">
        <v>0</v>
      </c>
      <c r="H43" s="15">
        <f t="shared" si="2"/>
        <v>0</v>
      </c>
      <c r="I43" s="64">
        <f t="shared" si="3"/>
        <v>0</v>
      </c>
      <c r="J43" s="106"/>
    </row>
    <row r="44" spans="2:10">
      <c r="B44" s="223"/>
      <c r="C44" s="13" t="s">
        <v>412</v>
      </c>
      <c r="D44" s="14" t="s">
        <v>413</v>
      </c>
      <c r="E44" s="15">
        <v>0.10199999999999999</v>
      </c>
      <c r="F44" s="68">
        <v>464.41599999999994</v>
      </c>
      <c r="G44" s="107">
        <v>0</v>
      </c>
      <c r="H44" s="15">
        <f t="shared" ref="H44" si="4">SUM(E44*G44)</f>
        <v>0</v>
      </c>
      <c r="I44" s="64">
        <f t="shared" ref="I44" si="5">SUM(F44*G44)</f>
        <v>0</v>
      </c>
      <c r="J44" s="106"/>
    </row>
    <row r="45" spans="2:10">
      <c r="B45" s="224"/>
      <c r="C45" s="13" t="s">
        <v>254</v>
      </c>
      <c r="D45" s="14" t="s">
        <v>313</v>
      </c>
      <c r="E45" s="15">
        <v>0.1</v>
      </c>
      <c r="F45" s="68">
        <v>452.82399999999996</v>
      </c>
      <c r="G45" s="107">
        <v>0</v>
      </c>
      <c r="H45" s="15">
        <f t="shared" si="2"/>
        <v>0</v>
      </c>
      <c r="I45" s="64">
        <f t="shared" si="3"/>
        <v>0</v>
      </c>
      <c r="J45" s="106"/>
    </row>
    <row r="46" spans="2:10">
      <c r="B46" s="10" t="s">
        <v>6</v>
      </c>
      <c r="C46" s="10" t="s">
        <v>7</v>
      </c>
      <c r="D46" s="20" t="s">
        <v>8</v>
      </c>
      <c r="E46" s="11" t="s">
        <v>0</v>
      </c>
      <c r="F46" s="181" t="s">
        <v>9</v>
      </c>
      <c r="G46" s="54" t="s">
        <v>105</v>
      </c>
      <c r="H46" s="53" t="s">
        <v>106</v>
      </c>
      <c r="I46" s="12" t="s">
        <v>107</v>
      </c>
      <c r="J46" s="106"/>
    </row>
    <row r="47" spans="2:10" ht="15.6" customHeight="1">
      <c r="B47" s="225" t="s">
        <v>27</v>
      </c>
      <c r="C47" s="13" t="s">
        <v>28</v>
      </c>
      <c r="D47" s="14" t="s">
        <v>246</v>
      </c>
      <c r="E47" s="15">
        <v>6.2E-2</v>
      </c>
      <c r="F47" s="68">
        <v>271.95199999999994</v>
      </c>
      <c r="G47" s="107">
        <v>0</v>
      </c>
      <c r="H47" s="15">
        <f>SUM(E47*G47)</f>
        <v>0</v>
      </c>
      <c r="I47" s="64">
        <f>SUM(F47*G47)</f>
        <v>0</v>
      </c>
      <c r="J47" s="106"/>
    </row>
    <row r="48" spans="2:10">
      <c r="B48" s="226"/>
      <c r="C48" s="13" t="s">
        <v>29</v>
      </c>
      <c r="D48" s="14" t="s">
        <v>247</v>
      </c>
      <c r="E48" s="15">
        <v>0.129</v>
      </c>
      <c r="F48" s="68">
        <v>568.55999999999995</v>
      </c>
      <c r="G48" s="107">
        <v>0</v>
      </c>
      <c r="H48" s="15">
        <f>SUM(E48*G48)</f>
        <v>0</v>
      </c>
      <c r="I48" s="64">
        <f>SUM(F48*G48)</f>
        <v>0</v>
      </c>
      <c r="J48" s="106"/>
    </row>
    <row r="49" spans="2:10">
      <c r="B49" s="226"/>
      <c r="C49" s="13" t="s">
        <v>30</v>
      </c>
      <c r="D49" s="14" t="s">
        <v>31</v>
      </c>
      <c r="E49" s="15">
        <v>0.13300000000000001</v>
      </c>
      <c r="F49" s="68">
        <v>588.24799999999993</v>
      </c>
      <c r="G49" s="107">
        <v>0</v>
      </c>
      <c r="H49" s="15">
        <f>SUM(E49*G49)</f>
        <v>0</v>
      </c>
      <c r="I49" s="64">
        <f>SUM(F49*G49)</f>
        <v>0</v>
      </c>
      <c r="J49" s="106"/>
    </row>
    <row r="50" spans="2:10">
      <c r="B50" s="10" t="s">
        <v>6</v>
      </c>
      <c r="C50" s="10" t="s">
        <v>7</v>
      </c>
      <c r="D50" s="20" t="s">
        <v>8</v>
      </c>
      <c r="E50" s="11" t="s">
        <v>0</v>
      </c>
      <c r="F50" s="181" t="s">
        <v>9</v>
      </c>
      <c r="G50" s="54" t="s">
        <v>105</v>
      </c>
      <c r="H50" s="53" t="s">
        <v>106</v>
      </c>
      <c r="I50" s="12" t="s">
        <v>107</v>
      </c>
      <c r="J50" s="106"/>
    </row>
    <row r="51" spans="2:10" ht="15.6" customHeight="1">
      <c r="B51" s="222" t="s">
        <v>32</v>
      </c>
      <c r="C51" s="13" t="s">
        <v>33</v>
      </c>
      <c r="D51" s="14" t="s">
        <v>34</v>
      </c>
      <c r="E51" s="15">
        <v>7.1999999999999995E-2</v>
      </c>
      <c r="F51" s="68">
        <v>315.19199999999995</v>
      </c>
      <c r="G51" s="107">
        <v>0</v>
      </c>
      <c r="H51" s="15">
        <f t="shared" ref="H51:H71" si="6">SUM(E51*G51)</f>
        <v>0</v>
      </c>
      <c r="I51" s="64">
        <f t="shared" ref="I51:I71" si="7">SUM(F51*G51)</f>
        <v>0</v>
      </c>
      <c r="J51" s="106"/>
    </row>
    <row r="52" spans="2:10">
      <c r="B52" s="223"/>
      <c r="C52" s="13" t="s">
        <v>35</v>
      </c>
      <c r="D52" s="14" t="s">
        <v>36</v>
      </c>
      <c r="E52" s="15">
        <v>6.9000000000000006E-2</v>
      </c>
      <c r="F52" s="68">
        <v>304.52</v>
      </c>
      <c r="G52" s="107">
        <v>0</v>
      </c>
      <c r="H52" s="15">
        <f t="shared" si="6"/>
        <v>0</v>
      </c>
      <c r="I52" s="64">
        <f t="shared" si="7"/>
        <v>0</v>
      </c>
      <c r="J52" s="106"/>
    </row>
    <row r="53" spans="2:10">
      <c r="B53" s="223"/>
      <c r="C53" s="13" t="s">
        <v>37</v>
      </c>
      <c r="D53" s="14" t="s">
        <v>38</v>
      </c>
      <c r="E53" s="15">
        <v>7.3999999999999996E-2</v>
      </c>
      <c r="F53" s="68">
        <v>324.20799999999997</v>
      </c>
      <c r="G53" s="107">
        <v>0</v>
      </c>
      <c r="H53" s="15">
        <f t="shared" si="6"/>
        <v>0</v>
      </c>
      <c r="I53" s="64">
        <f t="shared" si="7"/>
        <v>0</v>
      </c>
      <c r="J53" s="106"/>
    </row>
    <row r="54" spans="2:10">
      <c r="B54" s="223"/>
      <c r="C54" s="13" t="s">
        <v>39</v>
      </c>
      <c r="D54" s="14" t="s">
        <v>40</v>
      </c>
      <c r="E54" s="15">
        <v>5.1999999999999998E-2</v>
      </c>
      <c r="F54" s="68">
        <v>226.87199999999999</v>
      </c>
      <c r="G54" s="107">
        <v>0</v>
      </c>
      <c r="H54" s="15">
        <f t="shared" si="6"/>
        <v>0</v>
      </c>
      <c r="I54" s="64">
        <f t="shared" si="7"/>
        <v>0</v>
      </c>
      <c r="J54" s="106"/>
    </row>
    <row r="55" spans="2:10">
      <c r="B55" s="223"/>
      <c r="C55" s="13" t="s">
        <v>41</v>
      </c>
      <c r="D55" s="14" t="s">
        <v>248</v>
      </c>
      <c r="E55" s="15">
        <v>0.122</v>
      </c>
      <c r="F55" s="68">
        <v>540.22399999999993</v>
      </c>
      <c r="G55" s="107">
        <v>0</v>
      </c>
      <c r="H55" s="15">
        <f t="shared" si="6"/>
        <v>0</v>
      </c>
      <c r="I55" s="64">
        <f t="shared" si="7"/>
        <v>0</v>
      </c>
      <c r="J55" s="106"/>
    </row>
    <row r="56" spans="2:10">
      <c r="B56" s="223"/>
      <c r="C56" s="13" t="s">
        <v>42</v>
      </c>
      <c r="D56" s="14" t="s">
        <v>249</v>
      </c>
      <c r="E56" s="15">
        <v>9.8000000000000004E-2</v>
      </c>
      <c r="F56" s="68">
        <v>431.29599999999999</v>
      </c>
      <c r="G56" s="107">
        <v>0</v>
      </c>
      <c r="H56" s="15">
        <f t="shared" si="6"/>
        <v>0</v>
      </c>
      <c r="I56" s="64">
        <f t="shared" si="7"/>
        <v>0</v>
      </c>
      <c r="J56" s="106"/>
    </row>
    <row r="57" spans="2:10">
      <c r="B57" s="223"/>
      <c r="C57" s="13" t="s">
        <v>43</v>
      </c>
      <c r="D57" s="14" t="s">
        <v>44</v>
      </c>
      <c r="E57" s="15">
        <v>0.107</v>
      </c>
      <c r="F57" s="68">
        <v>470.85599999999994</v>
      </c>
      <c r="G57" s="107">
        <v>0</v>
      </c>
      <c r="H57" s="15">
        <f t="shared" si="6"/>
        <v>0</v>
      </c>
      <c r="I57" s="64">
        <f t="shared" si="7"/>
        <v>0</v>
      </c>
      <c r="J57" s="106"/>
    </row>
    <row r="58" spans="2:10">
      <c r="B58" s="223"/>
      <c r="C58" s="13" t="s">
        <v>45</v>
      </c>
      <c r="D58" s="14" t="s">
        <v>46</v>
      </c>
      <c r="E58" s="15">
        <v>0.13600000000000001</v>
      </c>
      <c r="F58" s="68">
        <v>595.05600000000004</v>
      </c>
      <c r="G58" s="107">
        <v>0</v>
      </c>
      <c r="H58" s="15">
        <f t="shared" si="6"/>
        <v>0</v>
      </c>
      <c r="I58" s="64">
        <f t="shared" si="7"/>
        <v>0</v>
      </c>
      <c r="J58" s="106"/>
    </row>
    <row r="59" spans="2:10">
      <c r="B59" s="223"/>
      <c r="C59" s="13" t="s">
        <v>47</v>
      </c>
      <c r="D59" s="14" t="s">
        <v>48</v>
      </c>
      <c r="E59" s="15">
        <v>0.13300000000000001</v>
      </c>
      <c r="F59" s="68">
        <v>585.48799999999994</v>
      </c>
      <c r="G59" s="107">
        <v>0</v>
      </c>
      <c r="H59" s="15">
        <f t="shared" si="6"/>
        <v>0</v>
      </c>
      <c r="I59" s="64">
        <f t="shared" si="7"/>
        <v>0</v>
      </c>
      <c r="J59" s="106"/>
    </row>
    <row r="60" spans="2:10">
      <c r="B60" s="223"/>
      <c r="C60" s="13" t="s">
        <v>49</v>
      </c>
      <c r="D60" s="14" t="s">
        <v>50</v>
      </c>
      <c r="E60" s="15">
        <v>0.06</v>
      </c>
      <c r="F60" s="68">
        <v>264.40799999999996</v>
      </c>
      <c r="G60" s="107">
        <v>0</v>
      </c>
      <c r="H60" s="15">
        <f t="shared" si="6"/>
        <v>0</v>
      </c>
      <c r="I60" s="64">
        <f t="shared" si="7"/>
        <v>0</v>
      </c>
      <c r="J60" s="106"/>
    </row>
    <row r="61" spans="2:10">
      <c r="B61" s="223"/>
      <c r="C61" s="13" t="s">
        <v>51</v>
      </c>
      <c r="D61" s="14" t="s">
        <v>52</v>
      </c>
      <c r="E61" s="15">
        <v>9.2999999999999999E-2</v>
      </c>
      <c r="F61" s="68">
        <v>409.76799999999997</v>
      </c>
      <c r="G61" s="107">
        <v>0</v>
      </c>
      <c r="H61" s="15">
        <f t="shared" si="6"/>
        <v>0</v>
      </c>
      <c r="I61" s="64">
        <f t="shared" si="7"/>
        <v>0</v>
      </c>
      <c r="J61" s="106"/>
    </row>
    <row r="62" spans="2:10">
      <c r="B62" s="223"/>
      <c r="C62" s="13" t="s">
        <v>53</v>
      </c>
      <c r="D62" s="14" t="s">
        <v>102</v>
      </c>
      <c r="E62" s="15">
        <v>0.12</v>
      </c>
      <c r="F62" s="68">
        <v>529.18399999999997</v>
      </c>
      <c r="G62" s="107">
        <v>0</v>
      </c>
      <c r="H62" s="15">
        <f t="shared" si="6"/>
        <v>0</v>
      </c>
      <c r="I62" s="64">
        <f t="shared" si="7"/>
        <v>0</v>
      </c>
      <c r="J62" s="106"/>
    </row>
    <row r="63" spans="2:10">
      <c r="B63" s="223"/>
      <c r="C63" s="13" t="s">
        <v>54</v>
      </c>
      <c r="D63" s="14" t="s">
        <v>103</v>
      </c>
      <c r="E63" s="15">
        <v>0.127</v>
      </c>
      <c r="F63" s="68">
        <v>559.91199999999992</v>
      </c>
      <c r="G63" s="107">
        <v>0</v>
      </c>
      <c r="H63" s="15">
        <f t="shared" si="6"/>
        <v>0</v>
      </c>
      <c r="I63" s="64">
        <f t="shared" si="7"/>
        <v>0</v>
      </c>
      <c r="J63" s="106"/>
    </row>
    <row r="64" spans="2:10">
      <c r="B64" s="223"/>
      <c r="C64" s="13" t="s">
        <v>55</v>
      </c>
      <c r="D64" s="14" t="s">
        <v>104</v>
      </c>
      <c r="E64" s="15">
        <v>0.12</v>
      </c>
      <c r="F64" s="68">
        <v>528.26400000000001</v>
      </c>
      <c r="G64" s="107">
        <v>0</v>
      </c>
      <c r="H64" s="15">
        <f t="shared" si="6"/>
        <v>0</v>
      </c>
      <c r="I64" s="64">
        <f t="shared" si="7"/>
        <v>0</v>
      </c>
      <c r="J64" s="106"/>
    </row>
    <row r="65" spans="2:10">
      <c r="B65" s="223"/>
      <c r="C65" s="115" t="s">
        <v>56</v>
      </c>
      <c r="D65" s="114" t="s">
        <v>57</v>
      </c>
      <c r="E65" s="113">
        <v>0.08</v>
      </c>
      <c r="F65" s="68">
        <v>352.72800000000001</v>
      </c>
      <c r="G65" s="107">
        <v>0</v>
      </c>
      <c r="H65" s="15">
        <f t="shared" si="6"/>
        <v>0</v>
      </c>
      <c r="I65" s="64">
        <f t="shared" si="7"/>
        <v>0</v>
      </c>
      <c r="J65" s="106"/>
    </row>
    <row r="66" spans="2:10">
      <c r="B66" s="223"/>
      <c r="C66" s="13" t="s">
        <v>367</v>
      </c>
      <c r="D66" s="14" t="s">
        <v>58</v>
      </c>
      <c r="E66" s="15">
        <v>0.30299999999999999</v>
      </c>
      <c r="F66" s="68">
        <v>1334.184</v>
      </c>
      <c r="G66" s="107">
        <v>0</v>
      </c>
      <c r="H66" s="15">
        <f t="shared" si="6"/>
        <v>0</v>
      </c>
      <c r="I66" s="64">
        <f t="shared" si="7"/>
        <v>0</v>
      </c>
      <c r="J66" s="106"/>
    </row>
    <row r="67" spans="2:10">
      <c r="B67" s="223"/>
      <c r="C67" s="13" t="s">
        <v>215</v>
      </c>
      <c r="D67" s="14" t="s">
        <v>229</v>
      </c>
      <c r="E67" s="15">
        <v>0.25</v>
      </c>
      <c r="F67" s="68">
        <v>1102.3439999999998</v>
      </c>
      <c r="G67" s="107">
        <v>0</v>
      </c>
      <c r="H67" s="15">
        <f t="shared" si="6"/>
        <v>0</v>
      </c>
      <c r="I67" s="64">
        <f t="shared" si="7"/>
        <v>0</v>
      </c>
      <c r="J67" s="106"/>
    </row>
    <row r="68" spans="2:10">
      <c r="B68" s="223"/>
      <c r="C68" s="13" t="s">
        <v>282</v>
      </c>
      <c r="D68" s="14" t="s">
        <v>283</v>
      </c>
      <c r="E68" s="15">
        <v>0.14699999999999999</v>
      </c>
      <c r="F68" s="68">
        <v>648.23199999999986</v>
      </c>
      <c r="G68" s="107">
        <v>0</v>
      </c>
      <c r="H68" s="15">
        <f t="shared" si="6"/>
        <v>0</v>
      </c>
      <c r="I68" s="64">
        <f t="shared" si="7"/>
        <v>0</v>
      </c>
      <c r="J68" s="106"/>
    </row>
    <row r="69" spans="2:10">
      <c r="B69" s="223"/>
      <c r="C69" s="13" t="s">
        <v>298</v>
      </c>
      <c r="D69" s="14" t="s">
        <v>299</v>
      </c>
      <c r="E69" s="15">
        <v>0.154</v>
      </c>
      <c r="F69" s="68">
        <v>679.14399999999989</v>
      </c>
      <c r="G69" s="107">
        <v>0</v>
      </c>
      <c r="H69" s="15">
        <f t="shared" si="6"/>
        <v>0</v>
      </c>
      <c r="I69" s="64">
        <f t="shared" si="7"/>
        <v>0</v>
      </c>
      <c r="J69" s="106"/>
    </row>
    <row r="70" spans="2:10">
      <c r="B70" s="223"/>
      <c r="C70" s="13" t="s">
        <v>308</v>
      </c>
      <c r="D70" s="14" t="s">
        <v>307</v>
      </c>
      <c r="E70" s="15">
        <v>0.33400000000000002</v>
      </c>
      <c r="F70" s="68">
        <v>1472.7360000000001</v>
      </c>
      <c r="G70" s="107">
        <v>0</v>
      </c>
      <c r="H70" s="15">
        <f t="shared" ref="H70" si="8">SUM(E70*G70)</f>
        <v>0</v>
      </c>
      <c r="I70" s="64">
        <f t="shared" ref="I70" si="9">SUM(F70*G70)</f>
        <v>0</v>
      </c>
      <c r="J70" s="106"/>
    </row>
    <row r="71" spans="2:10">
      <c r="B71" s="224"/>
      <c r="C71" s="13" t="s">
        <v>330</v>
      </c>
      <c r="D71" s="14" t="s">
        <v>328</v>
      </c>
      <c r="E71" s="15">
        <v>0.14000000000000001</v>
      </c>
      <c r="F71" s="68">
        <v>617.31999999999994</v>
      </c>
      <c r="G71" s="107">
        <v>0</v>
      </c>
      <c r="H71" s="15">
        <f t="shared" si="6"/>
        <v>0</v>
      </c>
      <c r="I71" s="64">
        <f t="shared" si="7"/>
        <v>0</v>
      </c>
      <c r="J71" s="106"/>
    </row>
    <row r="72" spans="2:10">
      <c r="B72" s="10" t="s">
        <v>6</v>
      </c>
      <c r="C72" s="10" t="s">
        <v>7</v>
      </c>
      <c r="D72" s="20" t="s">
        <v>8</v>
      </c>
      <c r="E72" s="52" t="s">
        <v>0</v>
      </c>
      <c r="F72" s="181" t="s">
        <v>9</v>
      </c>
      <c r="G72" s="54" t="s">
        <v>105</v>
      </c>
      <c r="H72" s="53" t="s">
        <v>106</v>
      </c>
      <c r="I72" s="12" t="s">
        <v>107</v>
      </c>
      <c r="J72" s="106"/>
    </row>
    <row r="73" spans="2:10" ht="15.6" customHeight="1">
      <c r="B73" s="222" t="s">
        <v>300</v>
      </c>
      <c r="C73" s="13" t="s">
        <v>59</v>
      </c>
      <c r="D73" s="14" t="s">
        <v>60</v>
      </c>
      <c r="E73" s="15">
        <v>0.122</v>
      </c>
      <c r="F73" s="68">
        <v>540.22399999999993</v>
      </c>
      <c r="G73" s="107">
        <v>0</v>
      </c>
      <c r="H73" s="15">
        <f t="shared" ref="H73:H79" si="10">SUM(E73*G73)</f>
        <v>0</v>
      </c>
      <c r="I73" s="64">
        <f t="shared" ref="I73:I79" si="11">SUM(F73*G73)</f>
        <v>0</v>
      </c>
      <c r="J73" s="106"/>
    </row>
    <row r="74" spans="2:10">
      <c r="B74" s="223"/>
      <c r="C74" s="13" t="s">
        <v>61</v>
      </c>
      <c r="D74" s="14" t="s">
        <v>62</v>
      </c>
      <c r="E74" s="15">
        <v>0.16700000000000001</v>
      </c>
      <c r="F74" s="68">
        <v>736.18399999999986</v>
      </c>
      <c r="G74" s="107">
        <v>0</v>
      </c>
      <c r="H74" s="15">
        <f t="shared" si="10"/>
        <v>0</v>
      </c>
      <c r="I74" s="64">
        <f t="shared" si="11"/>
        <v>0</v>
      </c>
      <c r="J74" s="106"/>
    </row>
    <row r="75" spans="2:10">
      <c r="B75" s="223"/>
      <c r="C75" s="110">
        <v>463</v>
      </c>
      <c r="D75" s="109" t="s">
        <v>63</v>
      </c>
      <c r="E75" s="108">
        <v>0.114</v>
      </c>
      <c r="F75" s="68">
        <v>502.68799999999999</v>
      </c>
      <c r="G75" s="107">
        <v>0</v>
      </c>
      <c r="H75" s="15">
        <f t="shared" si="10"/>
        <v>0</v>
      </c>
      <c r="I75" s="64">
        <f t="shared" si="11"/>
        <v>0</v>
      </c>
      <c r="J75" s="106"/>
    </row>
    <row r="76" spans="2:10">
      <c r="B76" s="223"/>
      <c r="C76" s="110">
        <v>464</v>
      </c>
      <c r="D76" s="109" t="s">
        <v>64</v>
      </c>
      <c r="E76" s="108">
        <v>0.115</v>
      </c>
      <c r="F76" s="68">
        <v>506.91999999999996</v>
      </c>
      <c r="G76" s="107">
        <v>0</v>
      </c>
      <c r="H76" s="15">
        <f t="shared" si="10"/>
        <v>0</v>
      </c>
      <c r="I76" s="64">
        <f t="shared" si="11"/>
        <v>0</v>
      </c>
      <c r="J76" s="106"/>
    </row>
    <row r="77" spans="2:10">
      <c r="B77" s="223"/>
      <c r="C77" s="110">
        <v>470</v>
      </c>
      <c r="D77" s="109" t="s">
        <v>65</v>
      </c>
      <c r="E77" s="108">
        <v>0.122</v>
      </c>
      <c r="F77" s="68">
        <v>537.83199999999999</v>
      </c>
      <c r="G77" s="107">
        <v>0</v>
      </c>
      <c r="H77" s="15">
        <f t="shared" si="10"/>
        <v>0</v>
      </c>
      <c r="I77" s="64">
        <f t="shared" si="11"/>
        <v>0</v>
      </c>
      <c r="J77" s="106"/>
    </row>
    <row r="78" spans="2:10">
      <c r="B78" s="223"/>
      <c r="C78" s="110">
        <v>471</v>
      </c>
      <c r="D78" s="109" t="s">
        <v>66</v>
      </c>
      <c r="E78" s="108">
        <v>0.122</v>
      </c>
      <c r="F78" s="68">
        <v>537.83199999999999</v>
      </c>
      <c r="G78" s="107">
        <v>0</v>
      </c>
      <c r="H78" s="15">
        <f t="shared" si="10"/>
        <v>0</v>
      </c>
      <c r="I78" s="64">
        <f t="shared" si="11"/>
        <v>0</v>
      </c>
      <c r="J78" s="106"/>
    </row>
    <row r="79" spans="2:10">
      <c r="B79" s="224"/>
      <c r="C79" s="110">
        <v>520</v>
      </c>
      <c r="D79" s="14" t="s">
        <v>230</v>
      </c>
      <c r="E79" s="108">
        <v>2.1000000000000001E-2</v>
      </c>
      <c r="F79" s="68">
        <v>92.367999999999981</v>
      </c>
      <c r="G79" s="107">
        <v>0</v>
      </c>
      <c r="H79" s="15">
        <f t="shared" si="10"/>
        <v>0</v>
      </c>
      <c r="I79" s="64">
        <f t="shared" si="11"/>
        <v>0</v>
      </c>
      <c r="J79" s="106"/>
    </row>
    <row r="80" spans="2:10">
      <c r="B80" s="10" t="s">
        <v>6</v>
      </c>
      <c r="C80" s="10" t="s">
        <v>7</v>
      </c>
      <c r="D80" s="20" t="s">
        <v>8</v>
      </c>
      <c r="E80" s="52" t="s">
        <v>0</v>
      </c>
      <c r="F80" s="181" t="s">
        <v>9</v>
      </c>
      <c r="G80" s="54" t="s">
        <v>105</v>
      </c>
      <c r="H80" s="53" t="s">
        <v>106</v>
      </c>
      <c r="I80" s="12" t="s">
        <v>107</v>
      </c>
      <c r="J80" s="106"/>
    </row>
    <row r="81" spans="2:10" ht="15.6" customHeight="1">
      <c r="B81" s="222" t="s">
        <v>67</v>
      </c>
      <c r="C81" s="13" t="s">
        <v>68</v>
      </c>
      <c r="D81" s="14" t="s">
        <v>69</v>
      </c>
      <c r="E81" s="15">
        <v>7.9000000000000001E-2</v>
      </c>
      <c r="F81" s="68">
        <v>349.78399999999999</v>
      </c>
      <c r="G81" s="107">
        <v>0</v>
      </c>
      <c r="H81" s="15">
        <f t="shared" ref="H81:H90" si="12">SUM(E81*G81)</f>
        <v>0</v>
      </c>
      <c r="I81" s="64">
        <f t="shared" ref="I81:I90" si="13">SUM(F81*G81)</f>
        <v>0</v>
      </c>
      <c r="J81" s="106"/>
    </row>
    <row r="82" spans="2:10">
      <c r="B82" s="223"/>
      <c r="C82" s="13" t="s">
        <v>70</v>
      </c>
      <c r="D82" s="14" t="s">
        <v>71</v>
      </c>
      <c r="E82" s="15">
        <v>0.08</v>
      </c>
      <c r="F82" s="68">
        <v>352.54399999999998</v>
      </c>
      <c r="G82" s="107">
        <v>0</v>
      </c>
      <c r="H82" s="15">
        <f t="shared" si="12"/>
        <v>0</v>
      </c>
      <c r="I82" s="64">
        <f t="shared" si="13"/>
        <v>0</v>
      </c>
      <c r="J82" s="106"/>
    </row>
    <row r="83" spans="2:10">
      <c r="B83" s="223"/>
      <c r="C83" s="13" t="s">
        <v>72</v>
      </c>
      <c r="D83" s="14" t="s">
        <v>73</v>
      </c>
      <c r="E83" s="15">
        <v>0.06</v>
      </c>
      <c r="F83" s="68">
        <v>265.32799999999997</v>
      </c>
      <c r="G83" s="107">
        <v>0</v>
      </c>
      <c r="H83" s="15">
        <f t="shared" si="12"/>
        <v>0</v>
      </c>
      <c r="I83" s="64">
        <f t="shared" si="13"/>
        <v>0</v>
      </c>
      <c r="J83" s="106"/>
    </row>
    <row r="84" spans="2:10">
      <c r="B84" s="223"/>
      <c r="C84" s="13" t="s">
        <v>74</v>
      </c>
      <c r="D84" s="14" t="s">
        <v>75</v>
      </c>
      <c r="E84" s="15">
        <v>0.06</v>
      </c>
      <c r="F84" s="68">
        <v>265.32799999999997</v>
      </c>
      <c r="G84" s="107">
        <v>0</v>
      </c>
      <c r="H84" s="15">
        <f t="shared" si="12"/>
        <v>0</v>
      </c>
      <c r="I84" s="64">
        <f t="shared" si="13"/>
        <v>0</v>
      </c>
      <c r="J84" s="106"/>
    </row>
    <row r="85" spans="2:10">
      <c r="B85" s="223"/>
      <c r="C85" s="13" t="s">
        <v>76</v>
      </c>
      <c r="D85" s="14" t="s">
        <v>77</v>
      </c>
      <c r="E85" s="15">
        <v>0.06</v>
      </c>
      <c r="F85" s="68">
        <v>265.32799999999997</v>
      </c>
      <c r="G85" s="107">
        <v>0</v>
      </c>
      <c r="H85" s="15">
        <f t="shared" si="12"/>
        <v>0</v>
      </c>
      <c r="I85" s="64">
        <f t="shared" si="13"/>
        <v>0</v>
      </c>
      <c r="J85" s="106"/>
    </row>
    <row r="86" spans="2:10">
      <c r="B86" s="223"/>
      <c r="C86" s="13" t="s">
        <v>78</v>
      </c>
      <c r="D86" s="14" t="s">
        <v>79</v>
      </c>
      <c r="E86" s="15">
        <v>0.129</v>
      </c>
      <c r="F86" s="68">
        <v>568.55999999999995</v>
      </c>
      <c r="G86" s="107">
        <v>0</v>
      </c>
      <c r="H86" s="15">
        <f t="shared" si="12"/>
        <v>0</v>
      </c>
      <c r="I86" s="64">
        <f t="shared" si="13"/>
        <v>0</v>
      </c>
      <c r="J86" s="106"/>
    </row>
    <row r="87" spans="2:10">
      <c r="B87" s="223"/>
      <c r="C87" s="13" t="s">
        <v>80</v>
      </c>
      <c r="D87" s="14" t="s">
        <v>81</v>
      </c>
      <c r="E87" s="15">
        <v>0.13300000000000001</v>
      </c>
      <c r="F87" s="68">
        <v>588.24799999999993</v>
      </c>
      <c r="G87" s="107">
        <v>0</v>
      </c>
      <c r="H87" s="15">
        <f t="shared" si="12"/>
        <v>0</v>
      </c>
      <c r="I87" s="64">
        <f t="shared" si="13"/>
        <v>0</v>
      </c>
      <c r="J87" s="106"/>
    </row>
    <row r="88" spans="2:10">
      <c r="B88" s="223"/>
      <c r="C88" s="13" t="s">
        <v>82</v>
      </c>
      <c r="D88" s="14" t="s">
        <v>83</v>
      </c>
      <c r="E88" s="15">
        <v>6.4000000000000001E-2</v>
      </c>
      <c r="F88" s="68">
        <v>279.86399999999998</v>
      </c>
      <c r="G88" s="107">
        <v>0</v>
      </c>
      <c r="H88" s="15">
        <f t="shared" si="12"/>
        <v>0</v>
      </c>
      <c r="I88" s="64">
        <f t="shared" si="13"/>
        <v>0</v>
      </c>
      <c r="J88" s="106"/>
    </row>
    <row r="89" spans="2:10">
      <c r="B89" s="223"/>
      <c r="C89" s="13" t="s">
        <v>301</v>
      </c>
      <c r="D89" s="14" t="s">
        <v>314</v>
      </c>
      <c r="E89" s="15">
        <v>8.3000000000000004E-2</v>
      </c>
      <c r="F89" s="68">
        <v>365.976</v>
      </c>
      <c r="G89" s="107">
        <v>0</v>
      </c>
      <c r="H89" s="15">
        <f t="shared" ref="H89" si="14">SUM(E89*G89)</f>
        <v>0</v>
      </c>
      <c r="I89" s="64">
        <f t="shared" ref="I89" si="15">SUM(F89*G89)</f>
        <v>0</v>
      </c>
      <c r="J89" s="106"/>
    </row>
    <row r="90" spans="2:10">
      <c r="B90" s="224"/>
      <c r="C90" s="179" t="s">
        <v>380</v>
      </c>
      <c r="D90" s="180" t="s">
        <v>381</v>
      </c>
      <c r="E90" s="15">
        <v>9.0999999999999998E-2</v>
      </c>
      <c r="F90" s="68">
        <v>400.93599999999998</v>
      </c>
      <c r="G90" s="107">
        <v>0</v>
      </c>
      <c r="H90" s="15">
        <f t="shared" si="12"/>
        <v>0</v>
      </c>
      <c r="I90" s="64">
        <f t="shared" si="13"/>
        <v>0</v>
      </c>
      <c r="J90" s="106"/>
    </row>
    <row r="91" spans="2:10">
      <c r="B91" s="10" t="s">
        <v>6</v>
      </c>
      <c r="C91" s="10" t="s">
        <v>7</v>
      </c>
      <c r="D91" s="20" t="s">
        <v>8</v>
      </c>
      <c r="E91" s="11" t="s">
        <v>0</v>
      </c>
      <c r="F91" s="181" t="s">
        <v>9</v>
      </c>
      <c r="G91" s="54" t="s">
        <v>105</v>
      </c>
      <c r="H91" s="53" t="s">
        <v>106</v>
      </c>
      <c r="I91" s="12" t="s">
        <v>107</v>
      </c>
      <c r="J91" s="106"/>
    </row>
    <row r="92" spans="2:10">
      <c r="B92" s="223" t="s">
        <v>382</v>
      </c>
      <c r="C92" s="112" t="s">
        <v>236</v>
      </c>
      <c r="D92" s="111" t="s">
        <v>275</v>
      </c>
      <c r="E92" s="15">
        <v>7.2999999999999995E-2</v>
      </c>
      <c r="F92" s="68">
        <v>321.63200000000001</v>
      </c>
      <c r="G92" s="107">
        <v>0</v>
      </c>
      <c r="H92" s="15">
        <f t="shared" ref="H92:H97" si="16">SUM(E92*G92)</f>
        <v>0</v>
      </c>
      <c r="I92" s="64">
        <f t="shared" ref="I92:I97" si="17">SUM(F92*G92)</f>
        <v>0</v>
      </c>
      <c r="J92" s="106"/>
    </row>
    <row r="93" spans="2:10">
      <c r="B93" s="223"/>
      <c r="C93" s="112" t="s">
        <v>237</v>
      </c>
      <c r="D93" s="111" t="s">
        <v>261</v>
      </c>
      <c r="E93" s="15">
        <v>8.6999999999999994E-2</v>
      </c>
      <c r="F93" s="68">
        <v>383.45599999999996</v>
      </c>
      <c r="G93" s="107">
        <v>0</v>
      </c>
      <c r="H93" s="15">
        <f t="shared" si="16"/>
        <v>0</v>
      </c>
      <c r="I93" s="64">
        <f t="shared" si="17"/>
        <v>0</v>
      </c>
      <c r="J93" s="106"/>
    </row>
    <row r="94" spans="2:10">
      <c r="B94" s="223"/>
      <c r="C94" s="112" t="s">
        <v>238</v>
      </c>
      <c r="D94" s="111" t="s">
        <v>263</v>
      </c>
      <c r="E94" s="15">
        <v>7.2999999999999995E-2</v>
      </c>
      <c r="F94" s="68">
        <v>321.63200000000001</v>
      </c>
      <c r="G94" s="107">
        <v>0</v>
      </c>
      <c r="H94" s="15">
        <f t="shared" si="16"/>
        <v>0</v>
      </c>
      <c r="I94" s="64">
        <f t="shared" si="17"/>
        <v>0</v>
      </c>
      <c r="J94" s="106"/>
    </row>
    <row r="95" spans="2:10">
      <c r="B95" s="223"/>
      <c r="C95" s="13" t="s">
        <v>284</v>
      </c>
      <c r="D95" s="14" t="s">
        <v>84</v>
      </c>
      <c r="E95" s="15">
        <v>6.4000000000000001E-2</v>
      </c>
      <c r="F95" s="68">
        <v>282.25599999999997</v>
      </c>
      <c r="G95" s="107">
        <v>0</v>
      </c>
      <c r="H95" s="15">
        <f t="shared" si="16"/>
        <v>0</v>
      </c>
      <c r="I95" s="64">
        <f t="shared" si="17"/>
        <v>0</v>
      </c>
      <c r="J95" s="106"/>
    </row>
    <row r="96" spans="2:10">
      <c r="B96" s="223"/>
      <c r="C96" s="13" t="s">
        <v>285</v>
      </c>
      <c r="D96" s="14" t="s">
        <v>286</v>
      </c>
      <c r="E96" s="15">
        <v>0.21</v>
      </c>
      <c r="F96" s="68">
        <v>926.07199999999989</v>
      </c>
      <c r="G96" s="107">
        <v>0</v>
      </c>
      <c r="H96" s="15">
        <f t="shared" ref="H96" si="18">SUM(E96*G96)</f>
        <v>0</v>
      </c>
      <c r="I96" s="64">
        <f t="shared" ref="I96" si="19">SUM(F96*G96)</f>
        <v>0</v>
      </c>
      <c r="J96" s="106"/>
    </row>
    <row r="97" spans="2:10">
      <c r="B97" s="224"/>
      <c r="C97" s="13" t="s">
        <v>359</v>
      </c>
      <c r="D97" s="14" t="s">
        <v>360</v>
      </c>
      <c r="E97" s="15">
        <v>0.14000000000000001</v>
      </c>
      <c r="F97" s="68">
        <v>617.31999999999994</v>
      </c>
      <c r="G97" s="107">
        <v>0</v>
      </c>
      <c r="H97" s="15">
        <f t="shared" si="16"/>
        <v>0</v>
      </c>
      <c r="I97" s="64">
        <f t="shared" si="17"/>
        <v>0</v>
      </c>
      <c r="J97" s="106"/>
    </row>
    <row r="98" spans="2:10">
      <c r="B98" s="10" t="s">
        <v>6</v>
      </c>
      <c r="C98" s="10" t="s">
        <v>7</v>
      </c>
      <c r="D98" s="20" t="s">
        <v>8</v>
      </c>
      <c r="E98" s="11" t="s">
        <v>0</v>
      </c>
      <c r="F98" s="181" t="s">
        <v>9</v>
      </c>
      <c r="G98" s="54" t="s">
        <v>105</v>
      </c>
      <c r="H98" s="53" t="s">
        <v>106</v>
      </c>
      <c r="I98" s="12" t="s">
        <v>107</v>
      </c>
      <c r="J98" s="106"/>
    </row>
    <row r="99" spans="2:10">
      <c r="B99" s="222" t="s">
        <v>251</v>
      </c>
      <c r="C99" s="112" t="s">
        <v>231</v>
      </c>
      <c r="D99" s="111" t="s">
        <v>255</v>
      </c>
      <c r="E99" s="15">
        <v>0.64600000000000002</v>
      </c>
      <c r="F99" s="68">
        <v>2846.4799999999996</v>
      </c>
      <c r="G99" s="107">
        <v>0</v>
      </c>
      <c r="H99" s="15">
        <f>SUM(E99*G99)</f>
        <v>0</v>
      </c>
      <c r="I99" s="64">
        <f>SUM(F99*G99)</f>
        <v>0</v>
      </c>
      <c r="J99" s="106"/>
    </row>
    <row r="100" spans="2:10">
      <c r="B100" s="223"/>
      <c r="C100" s="112" t="s">
        <v>232</v>
      </c>
      <c r="D100" s="111" t="s">
        <v>256</v>
      </c>
      <c r="E100" s="15">
        <v>0.107</v>
      </c>
      <c r="F100" s="68">
        <v>472.32799999999997</v>
      </c>
      <c r="G100" s="107">
        <v>0</v>
      </c>
      <c r="H100" s="15">
        <f>SUM(E100*G100)</f>
        <v>0</v>
      </c>
      <c r="I100" s="64">
        <f>SUM(F100*G100)</f>
        <v>0</v>
      </c>
      <c r="J100" s="106"/>
    </row>
    <row r="101" spans="2:10">
      <c r="B101" s="223"/>
      <c r="C101" s="112" t="s">
        <v>233</v>
      </c>
      <c r="D101" s="111" t="s">
        <v>257</v>
      </c>
      <c r="E101" s="15">
        <v>0.17899999999999999</v>
      </c>
      <c r="F101" s="68">
        <v>787.51999999999987</v>
      </c>
      <c r="G101" s="107">
        <v>0</v>
      </c>
      <c r="H101" s="15">
        <f>SUM(E101*G101)</f>
        <v>0</v>
      </c>
      <c r="I101" s="64">
        <f>SUM(F101*G101)</f>
        <v>0</v>
      </c>
      <c r="J101" s="106"/>
    </row>
    <row r="102" spans="2:10">
      <c r="B102" s="223"/>
      <c r="C102" s="112" t="s">
        <v>234</v>
      </c>
      <c r="D102" s="111" t="s">
        <v>258</v>
      </c>
      <c r="E102" s="15">
        <v>0.17899999999999999</v>
      </c>
      <c r="F102" s="68">
        <v>787.51999999999987</v>
      </c>
      <c r="G102" s="107">
        <v>0</v>
      </c>
      <c r="H102" s="15">
        <f>SUM(E102*G102)</f>
        <v>0</v>
      </c>
      <c r="I102" s="64">
        <f>SUM(F102*G102)</f>
        <v>0</v>
      </c>
      <c r="J102" s="106"/>
    </row>
    <row r="103" spans="2:10">
      <c r="B103" s="223"/>
      <c r="C103" s="112" t="s">
        <v>235</v>
      </c>
      <c r="D103" s="111" t="s">
        <v>274</v>
      </c>
      <c r="E103" s="15">
        <v>0.2</v>
      </c>
      <c r="F103" s="68">
        <v>881.91199999999992</v>
      </c>
      <c r="G103" s="107">
        <v>0</v>
      </c>
      <c r="H103" s="15">
        <f>SUM(E103*G103)</f>
        <v>0</v>
      </c>
      <c r="I103" s="64">
        <f>SUM(F103*G103)</f>
        <v>0</v>
      </c>
      <c r="J103" s="106"/>
    </row>
    <row r="104" spans="2:10">
      <c r="B104" s="10" t="s">
        <v>6</v>
      </c>
      <c r="C104" s="10" t="s">
        <v>7</v>
      </c>
      <c r="D104" s="20" t="s">
        <v>8</v>
      </c>
      <c r="E104" s="11" t="s">
        <v>0</v>
      </c>
      <c r="F104" s="181" t="s">
        <v>9</v>
      </c>
      <c r="G104" s="54" t="s">
        <v>105</v>
      </c>
      <c r="H104" s="53" t="s">
        <v>106</v>
      </c>
      <c r="I104" s="12" t="s">
        <v>107</v>
      </c>
      <c r="J104" s="106"/>
    </row>
    <row r="105" spans="2:10">
      <c r="B105" s="223" t="s">
        <v>85</v>
      </c>
      <c r="C105" s="13" t="s">
        <v>86</v>
      </c>
      <c r="D105" s="14" t="s">
        <v>87</v>
      </c>
      <c r="E105" s="15">
        <v>1.4E-2</v>
      </c>
      <c r="F105" s="68">
        <v>61.823999999999991</v>
      </c>
      <c r="G105" s="107">
        <v>0</v>
      </c>
      <c r="H105" s="15">
        <f t="shared" ref="H105:H113" si="20">SUM(E105*G105)</f>
        <v>0</v>
      </c>
      <c r="I105" s="64">
        <f t="shared" ref="I105:I113" si="21">SUM(F105*G105)</f>
        <v>0</v>
      </c>
      <c r="J105" s="106"/>
    </row>
    <row r="106" spans="2:10">
      <c r="B106" s="223"/>
      <c r="C106" s="13" t="s">
        <v>88</v>
      </c>
      <c r="D106" s="14" t="s">
        <v>89</v>
      </c>
      <c r="E106" s="15">
        <v>3.1E-2</v>
      </c>
      <c r="F106" s="68">
        <v>136.52799999999999</v>
      </c>
      <c r="G106" s="107">
        <v>0</v>
      </c>
      <c r="H106" s="15">
        <f t="shared" si="20"/>
        <v>0</v>
      </c>
      <c r="I106" s="64">
        <f t="shared" si="21"/>
        <v>0</v>
      </c>
      <c r="J106" s="106"/>
    </row>
    <row r="107" spans="2:10">
      <c r="B107" s="223"/>
      <c r="C107" s="13" t="s">
        <v>90</v>
      </c>
      <c r="D107" s="14" t="s">
        <v>91</v>
      </c>
      <c r="E107" s="15">
        <v>2.9000000000000001E-2</v>
      </c>
      <c r="F107" s="68">
        <v>127.696</v>
      </c>
      <c r="G107" s="107">
        <v>0</v>
      </c>
      <c r="H107" s="15">
        <f t="shared" si="20"/>
        <v>0</v>
      </c>
      <c r="I107" s="64">
        <f t="shared" si="21"/>
        <v>0</v>
      </c>
      <c r="J107" s="106"/>
    </row>
    <row r="108" spans="2:10">
      <c r="B108" s="223"/>
      <c r="C108" s="13" t="s">
        <v>92</v>
      </c>
      <c r="D108" s="14" t="s">
        <v>93</v>
      </c>
      <c r="E108" s="15">
        <v>0.06</v>
      </c>
      <c r="F108" s="68">
        <v>265.32799999999997</v>
      </c>
      <c r="G108" s="107">
        <v>0</v>
      </c>
      <c r="H108" s="15">
        <f t="shared" si="20"/>
        <v>0</v>
      </c>
      <c r="I108" s="64">
        <f t="shared" si="21"/>
        <v>0</v>
      </c>
      <c r="J108" s="106"/>
    </row>
    <row r="109" spans="2:10">
      <c r="B109" s="223"/>
      <c r="C109" s="13" t="s">
        <v>94</v>
      </c>
      <c r="D109" s="14" t="s">
        <v>95</v>
      </c>
      <c r="E109" s="15">
        <v>9.2999999999999999E-2</v>
      </c>
      <c r="F109" s="68">
        <v>411.608</v>
      </c>
      <c r="G109" s="107">
        <v>0</v>
      </c>
      <c r="H109" s="15">
        <f t="shared" si="20"/>
        <v>0</v>
      </c>
      <c r="I109" s="64">
        <f t="shared" si="21"/>
        <v>0</v>
      </c>
      <c r="J109" s="106"/>
    </row>
    <row r="110" spans="2:10">
      <c r="B110" s="223"/>
      <c r="C110" s="13" t="s">
        <v>96</v>
      </c>
      <c r="D110" s="14" t="s">
        <v>97</v>
      </c>
      <c r="E110" s="15">
        <v>2.7E-2</v>
      </c>
      <c r="F110" s="68">
        <v>118.67999999999999</v>
      </c>
      <c r="G110" s="107">
        <v>0</v>
      </c>
      <c r="H110" s="15">
        <f t="shared" si="20"/>
        <v>0</v>
      </c>
      <c r="I110" s="64">
        <f t="shared" si="21"/>
        <v>0</v>
      </c>
      <c r="J110" s="106"/>
    </row>
    <row r="111" spans="2:10">
      <c r="B111" s="223"/>
      <c r="C111" s="13" t="s">
        <v>98</v>
      </c>
      <c r="D111" s="14" t="s">
        <v>99</v>
      </c>
      <c r="E111" s="15">
        <v>9.9000000000000005E-2</v>
      </c>
      <c r="F111" s="68">
        <v>436.63199999999995</v>
      </c>
      <c r="G111" s="107">
        <v>0</v>
      </c>
      <c r="H111" s="15">
        <f t="shared" si="20"/>
        <v>0</v>
      </c>
      <c r="I111" s="64">
        <f t="shared" si="21"/>
        <v>0</v>
      </c>
      <c r="J111" s="106"/>
    </row>
    <row r="112" spans="2:10">
      <c r="B112" s="223"/>
      <c r="C112" s="13" t="s">
        <v>109</v>
      </c>
      <c r="D112" s="14" t="s">
        <v>110</v>
      </c>
      <c r="E112" s="15">
        <v>1.7000000000000001E-2</v>
      </c>
      <c r="F112" s="68">
        <v>74.888000000000005</v>
      </c>
      <c r="G112" s="107">
        <v>0</v>
      </c>
      <c r="H112" s="15">
        <f t="shared" si="20"/>
        <v>0</v>
      </c>
      <c r="I112" s="64">
        <f t="shared" si="21"/>
        <v>0</v>
      </c>
      <c r="J112" s="106"/>
    </row>
    <row r="113" spans="2:10">
      <c r="B113" s="223"/>
      <c r="C113" s="179" t="s">
        <v>372</v>
      </c>
      <c r="D113" s="180" t="s">
        <v>373</v>
      </c>
      <c r="E113" s="108">
        <v>7.4999999999999997E-2</v>
      </c>
      <c r="F113" s="68">
        <v>330.464</v>
      </c>
      <c r="G113" s="107">
        <v>0</v>
      </c>
      <c r="H113" s="15">
        <f t="shared" si="20"/>
        <v>0</v>
      </c>
      <c r="I113" s="64">
        <f t="shared" si="21"/>
        <v>0</v>
      </c>
      <c r="J113" s="106"/>
    </row>
    <row r="114" spans="2:10">
      <c r="B114" s="223"/>
      <c r="C114" s="179" t="s">
        <v>374</v>
      </c>
      <c r="D114" s="180" t="s">
        <v>375</v>
      </c>
      <c r="E114" s="108">
        <v>8.6999999999999994E-2</v>
      </c>
      <c r="F114" s="68">
        <v>383.45599999999996</v>
      </c>
      <c r="G114" s="107">
        <v>0</v>
      </c>
      <c r="H114" s="15">
        <f t="shared" ref="H114:H116" si="22">SUM(E114*G114)</f>
        <v>0</v>
      </c>
      <c r="I114" s="64">
        <f t="shared" ref="I114:I116" si="23">SUM(F114*G114)</f>
        <v>0</v>
      </c>
      <c r="J114" s="106"/>
    </row>
    <row r="115" spans="2:10">
      <c r="B115" s="223"/>
      <c r="C115" s="179" t="s">
        <v>376</v>
      </c>
      <c r="D115" s="180" t="s">
        <v>377</v>
      </c>
      <c r="E115" s="108">
        <v>9.2999999999999999E-2</v>
      </c>
      <c r="F115" s="68">
        <v>409.4</v>
      </c>
      <c r="G115" s="107">
        <v>0</v>
      </c>
      <c r="H115" s="15">
        <f t="shared" ref="H115" si="24">SUM(E115*G115)</f>
        <v>0</v>
      </c>
      <c r="I115" s="64">
        <f t="shared" ref="I115" si="25">SUM(F115*G115)</f>
        <v>0</v>
      </c>
      <c r="J115" s="106"/>
    </row>
    <row r="116" spans="2:10">
      <c r="B116" s="224"/>
      <c r="C116" s="179" t="s">
        <v>378</v>
      </c>
      <c r="D116" s="180" t="s">
        <v>379</v>
      </c>
      <c r="E116" s="108">
        <v>0.09</v>
      </c>
      <c r="F116" s="68">
        <v>396.52</v>
      </c>
      <c r="G116" s="107">
        <v>0</v>
      </c>
      <c r="H116" s="15">
        <f t="shared" si="22"/>
        <v>0</v>
      </c>
      <c r="I116" s="64">
        <f t="shared" si="23"/>
        <v>0</v>
      </c>
      <c r="J116" s="106"/>
    </row>
    <row r="117" spans="2:10">
      <c r="B117" s="10" t="s">
        <v>6</v>
      </c>
      <c r="C117" s="10" t="s">
        <v>7</v>
      </c>
      <c r="D117" s="20" t="s">
        <v>8</v>
      </c>
      <c r="E117" s="11" t="s">
        <v>0</v>
      </c>
      <c r="F117" s="181" t="s">
        <v>9</v>
      </c>
      <c r="G117" s="54" t="s">
        <v>105</v>
      </c>
      <c r="H117" s="53" t="s">
        <v>106</v>
      </c>
      <c r="I117" s="12" t="s">
        <v>107</v>
      </c>
      <c r="J117" s="106"/>
    </row>
    <row r="118" spans="2:10">
      <c r="B118" s="226" t="s">
        <v>331</v>
      </c>
      <c r="C118" s="13" t="s">
        <v>100</v>
      </c>
      <c r="D118" s="14" t="s">
        <v>101</v>
      </c>
      <c r="E118" s="15">
        <v>0.13300000000000001</v>
      </c>
      <c r="F118" s="68">
        <v>585.48799999999994</v>
      </c>
      <c r="G118" s="107">
        <v>0</v>
      </c>
      <c r="H118" s="15">
        <f>SUM(E118*G118)</f>
        <v>0</v>
      </c>
      <c r="I118" s="64">
        <f>SUM(F118*G118)</f>
        <v>0</v>
      </c>
      <c r="J118" s="106"/>
    </row>
    <row r="119" spans="2:10">
      <c r="B119" s="226"/>
      <c r="C119" s="13" t="s">
        <v>287</v>
      </c>
      <c r="D119" s="14" t="s">
        <v>288</v>
      </c>
      <c r="E119" s="15">
        <v>7.1999999999999995E-2</v>
      </c>
      <c r="F119" s="68">
        <v>317.584</v>
      </c>
      <c r="G119" s="107">
        <v>0</v>
      </c>
      <c r="H119" s="15">
        <f>SUM(E119*G119)</f>
        <v>0</v>
      </c>
      <c r="I119" s="64">
        <f>SUM(F119*G119)</f>
        <v>0</v>
      </c>
      <c r="J119" s="106"/>
    </row>
    <row r="120" spans="2:10">
      <c r="B120" s="10" t="s">
        <v>6</v>
      </c>
      <c r="C120" s="10" t="s">
        <v>7</v>
      </c>
      <c r="D120" s="20" t="s">
        <v>8</v>
      </c>
      <c r="E120" s="11" t="s">
        <v>0</v>
      </c>
      <c r="F120" s="181" t="s">
        <v>9</v>
      </c>
      <c r="G120" s="54" t="s">
        <v>105</v>
      </c>
      <c r="H120" s="53" t="s">
        <v>106</v>
      </c>
      <c r="I120" s="12" t="s">
        <v>107</v>
      </c>
      <c r="J120" s="106"/>
    </row>
    <row r="121" spans="2:10">
      <c r="B121" s="222" t="s">
        <v>384</v>
      </c>
      <c r="C121" s="13" t="s">
        <v>264</v>
      </c>
      <c r="D121" s="14" t="s">
        <v>269</v>
      </c>
      <c r="E121" s="15">
        <v>0.34100000000000003</v>
      </c>
      <c r="F121" s="68">
        <v>1503.6479999999999</v>
      </c>
      <c r="G121" s="107">
        <v>0</v>
      </c>
      <c r="H121" s="15">
        <f>SUM(E121*G121)</f>
        <v>0</v>
      </c>
      <c r="I121" s="64">
        <f>SUM(F121*G121)</f>
        <v>0</v>
      </c>
      <c r="J121" s="106"/>
    </row>
    <row r="122" spans="2:10">
      <c r="B122" s="223"/>
      <c r="C122" s="13" t="s">
        <v>265</v>
      </c>
      <c r="D122" s="14" t="s">
        <v>270</v>
      </c>
      <c r="E122" s="15">
        <v>9.4E-2</v>
      </c>
      <c r="F122" s="68">
        <v>414.36799999999994</v>
      </c>
      <c r="G122" s="107">
        <v>0</v>
      </c>
      <c r="H122" s="15">
        <f>SUM(E122*G122)</f>
        <v>0</v>
      </c>
      <c r="I122" s="64">
        <f>SUM(F122*G122)</f>
        <v>0</v>
      </c>
      <c r="J122" s="106"/>
    </row>
    <row r="123" spans="2:10">
      <c r="B123" s="223"/>
      <c r="C123" s="13" t="s">
        <v>266</v>
      </c>
      <c r="D123" s="14" t="s">
        <v>271</v>
      </c>
      <c r="E123" s="15">
        <v>8.8999999999999996E-2</v>
      </c>
      <c r="F123" s="68">
        <v>392.47199999999992</v>
      </c>
      <c r="G123" s="107">
        <v>0</v>
      </c>
      <c r="H123" s="15">
        <f>SUM(E123*G123)</f>
        <v>0</v>
      </c>
      <c r="I123" s="64">
        <f>SUM(F123*G123)</f>
        <v>0</v>
      </c>
      <c r="J123" s="106"/>
    </row>
    <row r="124" spans="2:10">
      <c r="B124" s="223"/>
      <c r="C124" s="13" t="s">
        <v>267</v>
      </c>
      <c r="D124" s="14" t="s">
        <v>272</v>
      </c>
      <c r="E124" s="15">
        <v>9.4E-2</v>
      </c>
      <c r="F124" s="68">
        <v>414.36799999999994</v>
      </c>
      <c r="G124" s="107">
        <v>0</v>
      </c>
      <c r="H124" s="15">
        <f>SUM(E124*G124)</f>
        <v>0</v>
      </c>
      <c r="I124" s="64">
        <f>SUM(F124*G124)</f>
        <v>0</v>
      </c>
      <c r="J124" s="106"/>
    </row>
    <row r="125" spans="2:10">
      <c r="B125" s="223"/>
      <c r="C125" s="13" t="s">
        <v>268</v>
      </c>
      <c r="D125" s="14" t="s">
        <v>273</v>
      </c>
      <c r="E125" s="15">
        <v>0.10299999999999999</v>
      </c>
      <c r="F125" s="68">
        <v>454.11199999999997</v>
      </c>
      <c r="G125" s="107">
        <v>0</v>
      </c>
      <c r="H125" s="15">
        <f>SUM(E125*G125)</f>
        <v>0</v>
      </c>
      <c r="I125" s="64">
        <f>SUM(F125*G125)</f>
        <v>0</v>
      </c>
      <c r="J125" s="106"/>
    </row>
    <row r="126" spans="2:10">
      <c r="B126" s="10" t="s">
        <v>6</v>
      </c>
      <c r="C126" s="10" t="s">
        <v>7</v>
      </c>
      <c r="D126" s="20" t="s">
        <v>8</v>
      </c>
      <c r="E126" s="43"/>
      <c r="F126" s="55" t="s">
        <v>9</v>
      </c>
      <c r="G126" s="45" t="s">
        <v>105</v>
      </c>
      <c r="H126" s="12"/>
      <c r="I126" s="12" t="s">
        <v>107</v>
      </c>
      <c r="J126" s="106"/>
    </row>
    <row r="127" spans="2:10">
      <c r="B127" s="222" t="s">
        <v>383</v>
      </c>
      <c r="C127" s="13" t="s">
        <v>385</v>
      </c>
      <c r="D127" s="180" t="s">
        <v>389</v>
      </c>
      <c r="E127" s="67"/>
      <c r="F127" s="68">
        <v>700.12</v>
      </c>
      <c r="G127" s="121">
        <v>0</v>
      </c>
      <c r="H127" s="17"/>
      <c r="I127" s="120">
        <f>SUM(F127*G127)</f>
        <v>0</v>
      </c>
      <c r="J127" s="106"/>
    </row>
    <row r="128" spans="2:10">
      <c r="B128" s="223"/>
      <c r="C128" s="13" t="s">
        <v>386</v>
      </c>
      <c r="D128" s="180" t="s">
        <v>390</v>
      </c>
      <c r="E128" s="67"/>
      <c r="F128" s="68">
        <v>700.12</v>
      </c>
      <c r="G128" s="121">
        <v>0</v>
      </c>
      <c r="H128" s="17"/>
      <c r="I128" s="120">
        <f>SUM(F128*G128)</f>
        <v>0</v>
      </c>
      <c r="J128" s="106"/>
    </row>
    <row r="129" spans="2:18">
      <c r="B129" s="223"/>
      <c r="C129" s="13" t="s">
        <v>387</v>
      </c>
      <c r="D129" s="180" t="s">
        <v>391</v>
      </c>
      <c r="E129" s="67"/>
      <c r="F129" s="68">
        <v>700.12</v>
      </c>
      <c r="G129" s="121">
        <v>0</v>
      </c>
      <c r="H129" s="17"/>
      <c r="I129" s="120">
        <f>SUM(F129*G129)</f>
        <v>0</v>
      </c>
      <c r="J129" s="106"/>
    </row>
    <row r="130" spans="2:18" ht="16.2" thickBot="1">
      <c r="B130" s="224"/>
      <c r="C130" s="13" t="s">
        <v>388</v>
      </c>
      <c r="D130" s="180" t="s">
        <v>392</v>
      </c>
      <c r="E130" s="67"/>
      <c r="F130" s="69">
        <v>700.12</v>
      </c>
      <c r="G130" s="121">
        <v>0</v>
      </c>
      <c r="H130" s="17"/>
      <c r="I130" s="120">
        <f>SUM(F130*G130)</f>
        <v>0</v>
      </c>
      <c r="J130" s="106"/>
    </row>
    <row r="131" spans="2:18" ht="14.4" customHeight="1">
      <c r="B131" s="301"/>
      <c r="C131" s="302"/>
      <c r="D131" s="302"/>
      <c r="E131" s="302"/>
      <c r="F131" s="303"/>
      <c r="G131" s="302"/>
      <c r="H131" s="302"/>
      <c r="I131" s="304"/>
      <c r="K131" s="105"/>
      <c r="L131" s="104"/>
      <c r="M131" s="92"/>
      <c r="N131" s="91"/>
      <c r="O131" s="90"/>
      <c r="P131" s="90"/>
      <c r="Q131" s="90"/>
      <c r="R131" s="90"/>
    </row>
    <row r="132" spans="2:18" ht="14.4" customHeight="1">
      <c r="B132" s="254" t="s">
        <v>159</v>
      </c>
      <c r="C132" s="254"/>
      <c r="D132" s="254"/>
      <c r="E132" s="254"/>
      <c r="F132" s="254"/>
      <c r="G132" s="254"/>
      <c r="H132" s="254"/>
      <c r="I132" s="254"/>
      <c r="K132" s="103"/>
      <c r="L132" s="101"/>
      <c r="M132" s="96"/>
      <c r="N132" s="91"/>
      <c r="O132" s="47"/>
      <c r="P132" s="95"/>
      <c r="Q132" s="90"/>
      <c r="R132" s="94"/>
    </row>
    <row r="133" spans="2:18" ht="14.4" customHeight="1" thickBot="1">
      <c r="B133" s="254" t="s">
        <v>168</v>
      </c>
      <c r="C133" s="254"/>
      <c r="D133" s="254"/>
      <c r="E133" s="254"/>
      <c r="F133" s="254"/>
      <c r="G133" s="254"/>
      <c r="H133" s="254"/>
      <c r="I133" s="254"/>
      <c r="K133" s="103"/>
      <c r="L133" s="101"/>
      <c r="M133" s="96"/>
      <c r="N133" s="91"/>
      <c r="O133" s="47"/>
      <c r="P133" s="95"/>
      <c r="Q133" s="90"/>
      <c r="R133" s="94"/>
    </row>
    <row r="134" spans="2:18" ht="14.4" customHeight="1" thickBot="1">
      <c r="B134" s="10" t="s">
        <v>6</v>
      </c>
      <c r="C134" s="10" t="s">
        <v>7</v>
      </c>
      <c r="D134" s="20" t="s">
        <v>169</v>
      </c>
      <c r="E134" s="16"/>
      <c r="F134" s="174" t="s">
        <v>9</v>
      </c>
      <c r="G134" s="12" t="s">
        <v>105</v>
      </c>
      <c r="H134" s="12"/>
      <c r="I134" s="12" t="s">
        <v>107</v>
      </c>
    </row>
    <row r="135" spans="2:18">
      <c r="B135" s="239" t="s">
        <v>329</v>
      </c>
      <c r="C135" s="18">
        <v>1001</v>
      </c>
      <c r="D135" s="19" t="s">
        <v>361</v>
      </c>
      <c r="E135" s="16"/>
      <c r="F135" s="70">
        <v>16.130223325062033</v>
      </c>
      <c r="G135" s="61">
        <v>0</v>
      </c>
      <c r="H135" s="12"/>
      <c r="I135" s="77">
        <f>SUM(F135*G135)</f>
        <v>0</v>
      </c>
    </row>
    <row r="136" spans="2:18">
      <c r="B136" s="239"/>
      <c r="C136" s="18">
        <v>1008</v>
      </c>
      <c r="D136" s="19" t="s">
        <v>393</v>
      </c>
      <c r="E136" s="16"/>
      <c r="F136" s="70">
        <v>20.059999999999999</v>
      </c>
      <c r="G136" s="61">
        <v>0</v>
      </c>
      <c r="H136" s="12"/>
      <c r="I136" s="77">
        <f>SUM(F136*G136)</f>
        <v>0</v>
      </c>
    </row>
    <row r="137" spans="2:18">
      <c r="B137" s="240"/>
      <c r="C137" s="176">
        <v>1148</v>
      </c>
      <c r="D137" s="78" t="s">
        <v>276</v>
      </c>
      <c r="E137" s="16"/>
      <c r="F137" s="70">
        <v>1.656377171215881</v>
      </c>
      <c r="G137" s="61">
        <v>0</v>
      </c>
      <c r="H137" s="12"/>
      <c r="I137" s="77">
        <f>SUM(F137*G137)</f>
        <v>0</v>
      </c>
    </row>
    <row r="138" spans="2:18">
      <c r="B138" s="10" t="s">
        <v>6</v>
      </c>
      <c r="C138" s="10" t="s">
        <v>7</v>
      </c>
      <c r="D138" s="20" t="s">
        <v>169</v>
      </c>
      <c r="E138" s="16"/>
      <c r="F138" s="55" t="s">
        <v>9</v>
      </c>
      <c r="G138" s="54" t="s">
        <v>105</v>
      </c>
      <c r="H138" s="12"/>
      <c r="I138" s="12" t="s">
        <v>107</v>
      </c>
    </row>
    <row r="139" spans="2:18" ht="15.6" customHeight="1">
      <c r="B139" s="237" t="s">
        <v>112</v>
      </c>
      <c r="C139" s="18">
        <v>1100</v>
      </c>
      <c r="D139" s="19" t="s">
        <v>113</v>
      </c>
      <c r="E139" s="16"/>
      <c r="F139" s="70">
        <v>13.62</v>
      </c>
      <c r="G139" s="61">
        <v>0</v>
      </c>
      <c r="H139" s="12"/>
      <c r="I139" s="77">
        <f>SUM(F139*G139)</f>
        <v>0</v>
      </c>
    </row>
    <row r="140" spans="2:18">
      <c r="B140" s="238"/>
      <c r="C140" s="18">
        <v>1106</v>
      </c>
      <c r="D140" s="19" t="s">
        <v>114</v>
      </c>
      <c r="E140" s="16"/>
      <c r="F140" s="70">
        <v>3.3238709677419358</v>
      </c>
      <c r="G140" s="61">
        <v>0</v>
      </c>
      <c r="H140" s="12"/>
      <c r="I140" s="77">
        <f>SUM(F140*G140)</f>
        <v>0</v>
      </c>
    </row>
    <row r="141" spans="2:18">
      <c r="B141" s="238"/>
      <c r="C141" s="18">
        <v>1139</v>
      </c>
      <c r="D141" s="79" t="s">
        <v>239</v>
      </c>
      <c r="E141" s="16"/>
      <c r="F141" s="71">
        <v>1.7786600496277916</v>
      </c>
      <c r="G141" s="61">
        <v>0</v>
      </c>
      <c r="H141" s="12"/>
      <c r="I141" s="77">
        <f>SUM(F141*G141)</f>
        <v>0</v>
      </c>
    </row>
    <row r="142" spans="2:18">
      <c r="B142" s="238"/>
      <c r="C142" s="18">
        <v>1147</v>
      </c>
      <c r="D142" s="80" t="s">
        <v>277</v>
      </c>
      <c r="E142" s="16"/>
      <c r="F142" s="70">
        <v>2.1677419354838712</v>
      </c>
      <c r="G142" s="61">
        <v>0</v>
      </c>
      <c r="H142" s="12"/>
      <c r="I142" s="77">
        <f>SUM(F142*G142)</f>
        <v>0</v>
      </c>
    </row>
    <row r="143" spans="2:18">
      <c r="B143" s="10" t="s">
        <v>6</v>
      </c>
      <c r="C143" s="10" t="s">
        <v>7</v>
      </c>
      <c r="D143" s="20" t="s">
        <v>169</v>
      </c>
      <c r="E143" s="16"/>
      <c r="F143" s="55" t="s">
        <v>9</v>
      </c>
      <c r="G143" s="54" t="s">
        <v>105</v>
      </c>
      <c r="H143" s="12"/>
      <c r="I143" s="12" t="s">
        <v>107</v>
      </c>
    </row>
    <row r="144" spans="2:18" ht="15.6" customHeight="1">
      <c r="B144" s="257" t="s">
        <v>157</v>
      </c>
      <c r="C144" s="18">
        <v>1201</v>
      </c>
      <c r="D144" s="19" t="s">
        <v>115</v>
      </c>
      <c r="E144" s="16"/>
      <c r="F144" s="70">
        <v>64.821042183622836</v>
      </c>
      <c r="G144" s="61">
        <v>0</v>
      </c>
      <c r="H144" s="12"/>
      <c r="I144" s="77">
        <f t="shared" ref="I144:I150" si="26">SUM(F144*G144)</f>
        <v>0</v>
      </c>
    </row>
    <row r="145" spans="2:9">
      <c r="B145" s="257"/>
      <c r="C145" s="264">
        <v>1502</v>
      </c>
      <c r="D145" s="19" t="s">
        <v>116</v>
      </c>
      <c r="E145" s="16"/>
      <c r="F145" s="70">
        <v>80.773399503722075</v>
      </c>
      <c r="G145" s="61">
        <v>0</v>
      </c>
      <c r="H145" s="12"/>
      <c r="I145" s="77">
        <f t="shared" si="26"/>
        <v>0</v>
      </c>
    </row>
    <row r="146" spans="2:9">
      <c r="B146" s="257"/>
      <c r="C146" s="265"/>
      <c r="D146" s="19" t="s">
        <v>117</v>
      </c>
      <c r="E146" s="16"/>
      <c r="F146" s="70">
        <v>161.54679900744415</v>
      </c>
      <c r="G146" s="61">
        <v>0</v>
      </c>
      <c r="H146" s="12"/>
      <c r="I146" s="77">
        <f t="shared" si="26"/>
        <v>0</v>
      </c>
    </row>
    <row r="147" spans="2:9">
      <c r="B147" s="257"/>
      <c r="C147" s="266"/>
      <c r="D147" s="19" t="s">
        <v>118</v>
      </c>
      <c r="E147" s="16"/>
      <c r="F147" s="70">
        <v>242.33131513647646</v>
      </c>
      <c r="G147" s="61">
        <v>0</v>
      </c>
      <c r="H147" s="12"/>
      <c r="I147" s="77">
        <f t="shared" si="26"/>
        <v>0</v>
      </c>
    </row>
    <row r="148" spans="2:9">
      <c r="B148" s="257"/>
      <c r="C148" s="18">
        <v>1505</v>
      </c>
      <c r="D148" s="19" t="s">
        <v>119</v>
      </c>
      <c r="E148" s="16"/>
      <c r="F148" s="70">
        <v>694.52228287841194</v>
      </c>
      <c r="G148" s="61">
        <v>0</v>
      </c>
      <c r="H148" s="12"/>
      <c r="I148" s="77">
        <f t="shared" si="26"/>
        <v>0</v>
      </c>
    </row>
    <row r="149" spans="2:9">
      <c r="B149" s="257"/>
      <c r="C149" s="18">
        <v>1536</v>
      </c>
      <c r="D149" s="19" t="s">
        <v>120</v>
      </c>
      <c r="E149" s="16"/>
      <c r="F149" s="70">
        <v>814.01488833746896</v>
      </c>
      <c r="G149" s="61">
        <v>0</v>
      </c>
      <c r="H149" s="12"/>
      <c r="I149" s="77">
        <f t="shared" si="26"/>
        <v>0</v>
      </c>
    </row>
    <row r="150" spans="2:9" ht="16.2" thickBot="1">
      <c r="B150" s="257"/>
      <c r="C150" s="18">
        <v>1301</v>
      </c>
      <c r="D150" s="19" t="s">
        <v>121</v>
      </c>
      <c r="E150" s="16"/>
      <c r="F150" s="72">
        <v>64.58136774193548</v>
      </c>
      <c r="G150" s="61">
        <v>0</v>
      </c>
      <c r="H150" s="12"/>
      <c r="I150" s="77">
        <f t="shared" si="26"/>
        <v>0</v>
      </c>
    </row>
    <row r="151" spans="2:9">
      <c r="B151" s="10" t="s">
        <v>6</v>
      </c>
      <c r="C151" s="10" t="s">
        <v>7</v>
      </c>
      <c r="D151" s="20" t="s">
        <v>169</v>
      </c>
      <c r="E151" s="16"/>
      <c r="F151" s="55" t="s">
        <v>9</v>
      </c>
      <c r="G151" s="54" t="s">
        <v>105</v>
      </c>
      <c r="H151" s="12"/>
      <c r="I151" s="12" t="s">
        <v>107</v>
      </c>
    </row>
    <row r="152" spans="2:9">
      <c r="B152" s="145"/>
      <c r="C152" s="18">
        <v>1537</v>
      </c>
      <c r="D152" s="19" t="s">
        <v>122</v>
      </c>
      <c r="E152" s="16"/>
      <c r="F152" s="82">
        <v>0</v>
      </c>
      <c r="G152" s="61">
        <v>0</v>
      </c>
      <c r="H152" s="12"/>
      <c r="I152" s="77">
        <f>SUM(F152*G152)</f>
        <v>0</v>
      </c>
    </row>
    <row r="153" spans="2:9">
      <c r="B153" s="10" t="s">
        <v>6</v>
      </c>
      <c r="C153" s="10" t="s">
        <v>7</v>
      </c>
      <c r="D153" s="20" t="s">
        <v>169</v>
      </c>
      <c r="E153" s="16"/>
      <c r="F153" s="55" t="s">
        <v>9</v>
      </c>
      <c r="G153" s="54" t="s">
        <v>105</v>
      </c>
      <c r="H153" s="12"/>
      <c r="I153" s="12" t="s">
        <v>107</v>
      </c>
    </row>
    <row r="154" spans="2:9" ht="15.6" customHeight="1">
      <c r="B154" s="245"/>
      <c r="C154" s="18">
        <v>1503</v>
      </c>
      <c r="D154" s="19" t="s">
        <v>123</v>
      </c>
      <c r="E154" s="16"/>
      <c r="F154" s="70">
        <v>1745.521389578164</v>
      </c>
      <c r="G154" s="61">
        <v>0</v>
      </c>
      <c r="H154" s="12"/>
      <c r="I154" s="77">
        <f t="shared" ref="I154:I171" si="27">SUM(F154*G154)</f>
        <v>0</v>
      </c>
    </row>
    <row r="155" spans="2:9">
      <c r="B155" s="245"/>
      <c r="C155" s="18">
        <v>1508</v>
      </c>
      <c r="D155" s="19" t="s">
        <v>124</v>
      </c>
      <c r="E155" s="16"/>
      <c r="F155" s="70">
        <v>929.0322580645161</v>
      </c>
      <c r="G155" s="61">
        <v>0</v>
      </c>
      <c r="H155" s="12"/>
      <c r="I155" s="77">
        <f t="shared" si="27"/>
        <v>0</v>
      </c>
    </row>
    <row r="156" spans="2:9">
      <c r="B156" s="245"/>
      <c r="C156" s="18">
        <v>1510</v>
      </c>
      <c r="D156" s="19" t="s">
        <v>125</v>
      </c>
      <c r="E156" s="16"/>
      <c r="F156" s="70">
        <v>929.0322580645161</v>
      </c>
      <c r="G156" s="61">
        <v>0</v>
      </c>
      <c r="H156" s="12"/>
      <c r="I156" s="77">
        <f t="shared" si="27"/>
        <v>0</v>
      </c>
    </row>
    <row r="157" spans="2:9">
      <c r="B157" s="245"/>
      <c r="C157" s="18">
        <v>1511</v>
      </c>
      <c r="D157" s="19" t="s">
        <v>126</v>
      </c>
      <c r="E157" s="16"/>
      <c r="F157" s="70">
        <v>929.0322580645161</v>
      </c>
      <c r="G157" s="61">
        <v>0</v>
      </c>
      <c r="H157" s="12"/>
      <c r="I157" s="77">
        <f t="shared" si="27"/>
        <v>0</v>
      </c>
    </row>
    <row r="158" spans="2:9">
      <c r="B158" s="245"/>
      <c r="C158" s="18">
        <v>1512</v>
      </c>
      <c r="D158" s="19" t="s">
        <v>127</v>
      </c>
      <c r="E158" s="16"/>
      <c r="F158" s="70">
        <v>929.0322580645161</v>
      </c>
      <c r="G158" s="61">
        <v>0</v>
      </c>
      <c r="H158" s="12"/>
      <c r="I158" s="77">
        <f t="shared" si="27"/>
        <v>0</v>
      </c>
    </row>
    <row r="159" spans="2:9">
      <c r="B159" s="245"/>
      <c r="C159" s="18">
        <v>1513</v>
      </c>
      <c r="D159" s="19" t="s">
        <v>128</v>
      </c>
      <c r="E159" s="16"/>
      <c r="F159" s="70">
        <v>929.0322580645161</v>
      </c>
      <c r="G159" s="61">
        <v>0</v>
      </c>
      <c r="H159" s="12"/>
      <c r="I159" s="77">
        <f t="shared" si="27"/>
        <v>0</v>
      </c>
    </row>
    <row r="160" spans="2:9">
      <c r="B160" s="245"/>
      <c r="C160" s="18">
        <v>1514</v>
      </c>
      <c r="D160" s="19" t="s">
        <v>129</v>
      </c>
      <c r="E160" s="16"/>
      <c r="F160" s="70">
        <v>929.0322580645161</v>
      </c>
      <c r="G160" s="61">
        <v>0</v>
      </c>
      <c r="H160" s="12"/>
      <c r="I160" s="77">
        <f t="shared" si="27"/>
        <v>0</v>
      </c>
    </row>
    <row r="161" spans="2:9">
      <c r="B161" s="245"/>
      <c r="C161" s="18">
        <v>1515</v>
      </c>
      <c r="D161" s="19" t="s">
        <v>130</v>
      </c>
      <c r="E161" s="16"/>
      <c r="F161" s="70">
        <v>929.0322580645161</v>
      </c>
      <c r="G161" s="61">
        <v>0</v>
      </c>
      <c r="H161" s="12"/>
      <c r="I161" s="77">
        <f t="shared" si="27"/>
        <v>0</v>
      </c>
    </row>
    <row r="162" spans="2:9">
      <c r="B162" s="245"/>
      <c r="C162" s="18">
        <v>1518</v>
      </c>
      <c r="D162" s="19" t="s">
        <v>302</v>
      </c>
      <c r="E162" s="16"/>
      <c r="F162" s="70">
        <v>929.0322580645161</v>
      </c>
      <c r="G162" s="61">
        <v>0</v>
      </c>
      <c r="H162" s="12"/>
      <c r="I162" s="77">
        <f t="shared" si="27"/>
        <v>0</v>
      </c>
    </row>
    <row r="163" spans="2:9">
      <c r="B163" s="245"/>
      <c r="C163" s="18">
        <v>1532</v>
      </c>
      <c r="D163" s="19" t="s">
        <v>131</v>
      </c>
      <c r="E163" s="16"/>
      <c r="F163" s="70">
        <v>1032.258064516129</v>
      </c>
      <c r="G163" s="61">
        <v>0</v>
      </c>
      <c r="H163" s="12"/>
      <c r="I163" s="77">
        <f t="shared" si="27"/>
        <v>0</v>
      </c>
    </row>
    <row r="164" spans="2:9">
      <c r="B164" s="245"/>
      <c r="C164" s="18">
        <v>1533</v>
      </c>
      <c r="D164" s="19" t="s">
        <v>132</v>
      </c>
      <c r="E164" s="16"/>
      <c r="F164" s="70">
        <v>929.0322580645161</v>
      </c>
      <c r="G164" s="61">
        <v>0</v>
      </c>
      <c r="H164" s="12"/>
      <c r="I164" s="77">
        <f t="shared" si="27"/>
        <v>0</v>
      </c>
    </row>
    <row r="165" spans="2:9">
      <c r="B165" s="245"/>
      <c r="C165" s="18">
        <v>1534</v>
      </c>
      <c r="D165" s="19" t="s">
        <v>133</v>
      </c>
      <c r="E165" s="16"/>
      <c r="F165" s="70">
        <v>929.0322580645161</v>
      </c>
      <c r="G165" s="61">
        <v>0</v>
      </c>
      <c r="H165" s="12"/>
      <c r="I165" s="77">
        <f t="shared" si="27"/>
        <v>0</v>
      </c>
    </row>
    <row r="166" spans="2:9">
      <c r="B166" s="245"/>
      <c r="C166" s="18">
        <v>1535</v>
      </c>
      <c r="D166" s="19" t="s">
        <v>134</v>
      </c>
      <c r="E166" s="16"/>
      <c r="F166" s="70">
        <v>929.0322580645161</v>
      </c>
      <c r="G166" s="61">
        <v>0</v>
      </c>
      <c r="H166" s="12"/>
      <c r="I166" s="77">
        <f t="shared" si="27"/>
        <v>0</v>
      </c>
    </row>
    <row r="167" spans="2:9">
      <c r="B167" s="245"/>
      <c r="C167" s="18">
        <v>1541</v>
      </c>
      <c r="D167" s="19" t="s">
        <v>240</v>
      </c>
      <c r="E167" s="16"/>
      <c r="F167" s="70">
        <v>929.0322580645161</v>
      </c>
      <c r="G167" s="61">
        <v>0</v>
      </c>
      <c r="H167" s="12"/>
      <c r="I167" s="77">
        <f t="shared" si="27"/>
        <v>0</v>
      </c>
    </row>
    <row r="168" spans="2:9">
      <c r="B168" s="245"/>
      <c r="C168" s="18">
        <v>1542</v>
      </c>
      <c r="D168" s="19" t="s">
        <v>278</v>
      </c>
      <c r="E168" s="16"/>
      <c r="F168" s="70">
        <v>929.0322580645161</v>
      </c>
      <c r="G168" s="61">
        <v>0</v>
      </c>
      <c r="H168" s="12"/>
      <c r="I168" s="77">
        <f t="shared" si="27"/>
        <v>0</v>
      </c>
    </row>
    <row r="169" spans="2:9">
      <c r="B169" s="245"/>
      <c r="C169" s="18">
        <v>1543</v>
      </c>
      <c r="D169" s="19" t="s">
        <v>411</v>
      </c>
      <c r="E169" s="16"/>
      <c r="F169" s="70">
        <v>929.0322580645161</v>
      </c>
      <c r="G169" s="61">
        <v>0</v>
      </c>
      <c r="H169" s="12"/>
      <c r="I169" s="77">
        <f t="shared" ref="I169" si="28">SUM(F169*G169)</f>
        <v>0</v>
      </c>
    </row>
    <row r="170" spans="2:9">
      <c r="B170" s="245"/>
      <c r="C170" s="18">
        <v>7003</v>
      </c>
      <c r="D170" s="19" t="s">
        <v>279</v>
      </c>
      <c r="E170" s="16"/>
      <c r="F170" s="70">
        <v>722.58064516129036</v>
      </c>
      <c r="G170" s="61">
        <v>0</v>
      </c>
      <c r="H170" s="12"/>
      <c r="I170" s="77">
        <f t="shared" si="27"/>
        <v>0</v>
      </c>
    </row>
    <row r="171" spans="2:9" ht="16.2" thickBot="1">
      <c r="B171" s="246"/>
      <c r="C171" s="18">
        <v>7009</v>
      </c>
      <c r="D171" s="19" t="s">
        <v>289</v>
      </c>
      <c r="E171" s="16"/>
      <c r="F171" s="70">
        <v>722.58064516129036</v>
      </c>
      <c r="G171" s="61">
        <v>0</v>
      </c>
      <c r="H171" s="12"/>
      <c r="I171" s="77">
        <f t="shared" si="27"/>
        <v>0</v>
      </c>
    </row>
    <row r="172" spans="2:9" ht="16.2" thickBot="1">
      <c r="B172" s="10" t="s">
        <v>6</v>
      </c>
      <c r="C172" s="10" t="s">
        <v>7</v>
      </c>
      <c r="D172" s="20" t="s">
        <v>169</v>
      </c>
      <c r="E172" s="16"/>
      <c r="F172" s="174" t="s">
        <v>9</v>
      </c>
      <c r="G172" s="54" t="s">
        <v>105</v>
      </c>
      <c r="H172" s="12"/>
      <c r="I172" s="55" t="s">
        <v>107</v>
      </c>
    </row>
    <row r="173" spans="2:9">
      <c r="B173" s="241" t="s">
        <v>366</v>
      </c>
      <c r="C173" s="242"/>
      <c r="D173" s="242"/>
      <c r="E173" s="242"/>
      <c r="F173" s="242"/>
      <c r="G173" s="242"/>
      <c r="H173" s="242"/>
      <c r="I173" s="243"/>
    </row>
    <row r="174" spans="2:9" ht="15.6" customHeight="1">
      <c r="B174" s="244" t="s">
        <v>136</v>
      </c>
      <c r="C174" s="83" t="s">
        <v>137</v>
      </c>
      <c r="D174" s="19" t="s">
        <v>138</v>
      </c>
      <c r="E174" s="16"/>
      <c r="F174" s="70">
        <v>481.46104218362279</v>
      </c>
      <c r="G174" s="61">
        <v>0</v>
      </c>
      <c r="H174" s="12"/>
      <c r="I174" s="77">
        <f t="shared" ref="I174:I182" si="29">SUM(F174*G174)</f>
        <v>0</v>
      </c>
    </row>
    <row r="175" spans="2:9">
      <c r="B175" s="245"/>
      <c r="C175" s="83" t="s">
        <v>139</v>
      </c>
      <c r="D175" s="19" t="s">
        <v>140</v>
      </c>
      <c r="E175" s="16"/>
      <c r="F175" s="70">
        <v>321.59285359801493</v>
      </c>
      <c r="G175" s="61">
        <v>0</v>
      </c>
      <c r="H175" s="12"/>
      <c r="I175" s="77">
        <f t="shared" si="29"/>
        <v>0</v>
      </c>
    </row>
    <row r="176" spans="2:9">
      <c r="B176" s="245"/>
      <c r="C176" s="18">
        <v>1608</v>
      </c>
      <c r="D176" s="19" t="s">
        <v>141</v>
      </c>
      <c r="E176" s="16"/>
      <c r="F176" s="70">
        <v>176.98779156327544</v>
      </c>
      <c r="G176" s="61">
        <v>0</v>
      </c>
      <c r="H176" s="12"/>
      <c r="I176" s="77">
        <f t="shared" si="29"/>
        <v>0</v>
      </c>
    </row>
    <row r="177" spans="2:9">
      <c r="B177" s="245"/>
      <c r="C177" s="18">
        <v>1609</v>
      </c>
      <c r="D177" s="19" t="s">
        <v>142</v>
      </c>
      <c r="E177" s="16"/>
      <c r="F177" s="70">
        <v>192.95126550868483</v>
      </c>
      <c r="G177" s="61">
        <v>0</v>
      </c>
      <c r="H177" s="12"/>
      <c r="I177" s="77">
        <f t="shared" si="29"/>
        <v>0</v>
      </c>
    </row>
    <row r="178" spans="2:9">
      <c r="B178" s="245"/>
      <c r="C178" s="18">
        <v>1610</v>
      </c>
      <c r="D178" s="19" t="s">
        <v>143</v>
      </c>
      <c r="E178" s="16"/>
      <c r="F178" s="70">
        <v>80.773399503722075</v>
      </c>
      <c r="G178" s="61">
        <v>0</v>
      </c>
      <c r="H178" s="12"/>
      <c r="I178" s="77">
        <f t="shared" si="29"/>
        <v>0</v>
      </c>
    </row>
    <row r="179" spans="2:9">
      <c r="B179" s="245"/>
      <c r="C179" s="18">
        <v>1611</v>
      </c>
      <c r="D179" s="19" t="s">
        <v>144</v>
      </c>
      <c r="E179" s="16"/>
      <c r="F179" s="70">
        <v>234.32734491315136</v>
      </c>
      <c r="G179" s="61">
        <v>0</v>
      </c>
      <c r="H179" s="12"/>
      <c r="I179" s="77">
        <f t="shared" si="29"/>
        <v>0</v>
      </c>
    </row>
    <row r="180" spans="2:9">
      <c r="B180" s="245"/>
      <c r="C180" s="18">
        <v>1612</v>
      </c>
      <c r="D180" s="19" t="s">
        <v>145</v>
      </c>
      <c r="E180" s="16"/>
      <c r="F180" s="70">
        <v>161.20218362282878</v>
      </c>
      <c r="G180" s="61">
        <v>0</v>
      </c>
      <c r="H180" s="12"/>
      <c r="I180" s="77">
        <f t="shared" si="29"/>
        <v>0</v>
      </c>
    </row>
    <row r="181" spans="2:9">
      <c r="B181" s="245"/>
      <c r="C181" s="18">
        <v>1636</v>
      </c>
      <c r="D181" s="19" t="s">
        <v>146</v>
      </c>
      <c r="E181" s="21"/>
      <c r="F181" s="71">
        <v>390.56039702233249</v>
      </c>
      <c r="G181" s="61">
        <v>0</v>
      </c>
      <c r="H181" s="12"/>
      <c r="I181" s="77">
        <f t="shared" si="29"/>
        <v>0</v>
      </c>
    </row>
    <row r="182" spans="2:9" ht="16.2" thickBot="1">
      <c r="B182" s="246"/>
      <c r="C182" s="18">
        <v>1637</v>
      </c>
      <c r="D182" s="19" t="s">
        <v>216</v>
      </c>
      <c r="E182" s="21"/>
      <c r="F182" s="72">
        <v>169.35066997518609</v>
      </c>
      <c r="G182" s="61">
        <v>0</v>
      </c>
      <c r="H182" s="12"/>
      <c r="I182" s="77">
        <f t="shared" si="29"/>
        <v>0</v>
      </c>
    </row>
    <row r="183" spans="2:9">
      <c r="B183" s="10" t="s">
        <v>6</v>
      </c>
      <c r="C183" s="48" t="s">
        <v>7</v>
      </c>
      <c r="D183" s="20" t="s">
        <v>169</v>
      </c>
      <c r="E183" s="16"/>
      <c r="F183" s="55" t="s">
        <v>9</v>
      </c>
      <c r="G183" s="54" t="s">
        <v>105</v>
      </c>
      <c r="H183" s="12"/>
      <c r="I183" s="12" t="s">
        <v>107</v>
      </c>
    </row>
    <row r="184" spans="2:9">
      <c r="B184" s="234" t="s">
        <v>158</v>
      </c>
      <c r="C184" s="18">
        <v>1800</v>
      </c>
      <c r="D184" s="19" t="s">
        <v>135</v>
      </c>
      <c r="E184" s="16"/>
      <c r="F184" s="70">
        <v>2.76</v>
      </c>
      <c r="G184" s="61">
        <v>0</v>
      </c>
      <c r="H184" s="12"/>
      <c r="I184" s="77">
        <f t="shared" ref="I184:I194" si="30">SUM(F184*G184)</f>
        <v>0</v>
      </c>
    </row>
    <row r="185" spans="2:9" ht="15.6" customHeight="1">
      <c r="B185" s="235"/>
      <c r="C185" s="83" t="s">
        <v>147</v>
      </c>
      <c r="D185" s="19" t="s">
        <v>148</v>
      </c>
      <c r="E185" s="16"/>
      <c r="F185" s="73">
        <v>32.404962779156328</v>
      </c>
      <c r="G185" s="61">
        <v>0</v>
      </c>
      <c r="H185" s="12"/>
      <c r="I185" s="77">
        <f t="shared" si="30"/>
        <v>0</v>
      </c>
    </row>
    <row r="186" spans="2:9">
      <c r="B186" s="235"/>
      <c r="C186" s="83" t="s">
        <v>149</v>
      </c>
      <c r="D186" s="19" t="s">
        <v>150</v>
      </c>
      <c r="E186" s="16"/>
      <c r="F186" s="70">
        <v>45.033449131513642</v>
      </c>
      <c r="G186" s="61">
        <v>0</v>
      </c>
      <c r="H186" s="12"/>
      <c r="I186" s="77">
        <f t="shared" si="30"/>
        <v>0</v>
      </c>
    </row>
    <row r="187" spans="2:9">
      <c r="B187" s="235"/>
      <c r="C187" s="83" t="s">
        <v>151</v>
      </c>
      <c r="D187" s="19" t="s">
        <v>245</v>
      </c>
      <c r="E187" s="16"/>
      <c r="F187" s="70">
        <v>71.95791563275435</v>
      </c>
      <c r="G187" s="61">
        <v>0</v>
      </c>
      <c r="H187" s="12"/>
      <c r="I187" s="77">
        <f t="shared" si="30"/>
        <v>0</v>
      </c>
    </row>
    <row r="188" spans="2:9">
      <c r="B188" s="235"/>
      <c r="C188" s="83" t="s">
        <v>152</v>
      </c>
      <c r="D188" s="19" t="s">
        <v>244</v>
      </c>
      <c r="E188" s="16"/>
      <c r="F188" s="71">
        <v>56.172307692307697</v>
      </c>
      <c r="G188" s="61">
        <v>0</v>
      </c>
      <c r="H188" s="12"/>
      <c r="I188" s="77">
        <f t="shared" si="30"/>
        <v>0</v>
      </c>
    </row>
    <row r="189" spans="2:9">
      <c r="B189" s="235"/>
      <c r="C189" s="83" t="s">
        <v>153</v>
      </c>
      <c r="D189" s="19" t="s">
        <v>243</v>
      </c>
      <c r="E189" s="16"/>
      <c r="F189" s="71">
        <v>56.172307692307697</v>
      </c>
      <c r="G189" s="61">
        <v>0</v>
      </c>
      <c r="H189" s="12"/>
      <c r="I189" s="77">
        <f t="shared" si="30"/>
        <v>0</v>
      </c>
    </row>
    <row r="190" spans="2:9">
      <c r="B190" s="235"/>
      <c r="C190" s="83" t="s">
        <v>154</v>
      </c>
      <c r="D190" s="19" t="s">
        <v>290</v>
      </c>
      <c r="E190" s="16"/>
      <c r="F190" s="71">
        <v>2.5806451612903225</v>
      </c>
      <c r="G190" s="61">
        <v>0</v>
      </c>
      <c r="H190" s="12"/>
      <c r="I190" s="77">
        <f t="shared" si="30"/>
        <v>0</v>
      </c>
    </row>
    <row r="191" spans="2:9">
      <c r="B191" s="235"/>
      <c r="C191" s="83" t="s">
        <v>217</v>
      </c>
      <c r="D191" s="79" t="s">
        <v>242</v>
      </c>
      <c r="E191" s="16"/>
      <c r="F191" s="71">
        <v>56.172307692307697</v>
      </c>
      <c r="G191" s="61">
        <v>0</v>
      </c>
      <c r="H191" s="12"/>
      <c r="I191" s="77">
        <f t="shared" si="30"/>
        <v>0</v>
      </c>
    </row>
    <row r="192" spans="2:9">
      <c r="B192" s="235"/>
      <c r="C192" s="83" t="s">
        <v>218</v>
      </c>
      <c r="D192" s="79" t="s">
        <v>241</v>
      </c>
      <c r="E192" s="16"/>
      <c r="F192" s="71">
        <v>56.172307692307697</v>
      </c>
      <c r="G192" s="61">
        <v>0</v>
      </c>
      <c r="H192" s="12"/>
      <c r="I192" s="77">
        <f t="shared" si="30"/>
        <v>0</v>
      </c>
    </row>
    <row r="193" spans="2:9">
      <c r="B193" s="235"/>
      <c r="C193" s="83" t="s">
        <v>291</v>
      </c>
      <c r="D193" s="80" t="s">
        <v>293</v>
      </c>
      <c r="E193" s="16"/>
      <c r="F193" s="70">
        <v>3.6129032258064515</v>
      </c>
      <c r="G193" s="61">
        <v>0</v>
      </c>
      <c r="H193" s="12"/>
      <c r="I193" s="77">
        <f t="shared" si="30"/>
        <v>0</v>
      </c>
    </row>
    <row r="194" spans="2:9" ht="16.2" thickBot="1">
      <c r="B194" s="236"/>
      <c r="C194" s="83" t="s">
        <v>292</v>
      </c>
      <c r="D194" s="84" t="s">
        <v>294</v>
      </c>
      <c r="E194" s="16"/>
      <c r="F194" s="72">
        <v>56.172307692307697</v>
      </c>
      <c r="G194" s="61">
        <v>0</v>
      </c>
      <c r="H194" s="12"/>
      <c r="I194" s="77">
        <f t="shared" si="30"/>
        <v>0</v>
      </c>
    </row>
    <row r="195" spans="2:9" ht="16.2" thickBot="1">
      <c r="B195" s="10" t="s">
        <v>6</v>
      </c>
      <c r="C195" s="10" t="s">
        <v>7</v>
      </c>
      <c r="D195" s="20" t="s">
        <v>169</v>
      </c>
      <c r="E195" s="16"/>
      <c r="F195" s="174" t="s">
        <v>9</v>
      </c>
      <c r="G195" s="54" t="s">
        <v>105</v>
      </c>
      <c r="H195" s="12"/>
      <c r="I195" s="12" t="s">
        <v>107</v>
      </c>
    </row>
    <row r="196" spans="2:9" ht="15.6" customHeight="1">
      <c r="B196" s="255" t="s">
        <v>155</v>
      </c>
      <c r="C196" s="83" t="s">
        <v>368</v>
      </c>
      <c r="D196" s="19" t="s">
        <v>410</v>
      </c>
      <c r="E196" s="16"/>
      <c r="F196" s="177">
        <v>110.1</v>
      </c>
      <c r="G196" s="61">
        <v>0</v>
      </c>
      <c r="H196" s="12"/>
      <c r="I196" s="77">
        <f t="shared" ref="I196:I210" si="31">SUM(F196*G196)</f>
        <v>0</v>
      </c>
    </row>
    <row r="197" spans="2:9" ht="15.6" customHeight="1">
      <c r="B197" s="255"/>
      <c r="C197" s="83" t="s">
        <v>369</v>
      </c>
      <c r="D197" s="19" t="s">
        <v>370</v>
      </c>
      <c r="E197" s="16"/>
      <c r="F197" s="177">
        <v>110.1</v>
      </c>
      <c r="G197" s="61">
        <v>0</v>
      </c>
      <c r="H197" s="12"/>
      <c r="I197" s="77">
        <f t="shared" si="31"/>
        <v>0</v>
      </c>
    </row>
    <row r="198" spans="2:9" ht="15.6" customHeight="1">
      <c r="B198" s="255"/>
      <c r="C198" s="83" t="s">
        <v>303</v>
      </c>
      <c r="D198" s="19" t="s">
        <v>362</v>
      </c>
      <c r="E198" s="16"/>
      <c r="F198" s="177">
        <v>110.1</v>
      </c>
      <c r="G198" s="61">
        <v>0</v>
      </c>
      <c r="H198" s="12"/>
      <c r="I198" s="77">
        <f t="shared" si="31"/>
        <v>0</v>
      </c>
    </row>
    <row r="199" spans="2:9" ht="15.6" customHeight="1">
      <c r="B199" s="255"/>
      <c r="C199" s="83" t="s">
        <v>316</v>
      </c>
      <c r="D199" s="19" t="s">
        <v>317</v>
      </c>
      <c r="E199" s="16"/>
      <c r="F199" s="177">
        <v>110.1</v>
      </c>
      <c r="G199" s="61">
        <v>0</v>
      </c>
      <c r="H199" s="12"/>
      <c r="I199" s="77">
        <f t="shared" si="31"/>
        <v>0</v>
      </c>
    </row>
    <row r="200" spans="2:9" ht="15.6" customHeight="1">
      <c r="B200" s="255"/>
      <c r="C200" s="83" t="s">
        <v>309</v>
      </c>
      <c r="D200" s="19" t="s">
        <v>318</v>
      </c>
      <c r="E200" s="16"/>
      <c r="F200" s="177">
        <v>412.90322580645159</v>
      </c>
      <c r="G200" s="61">
        <v>0</v>
      </c>
      <c r="H200" s="12"/>
      <c r="I200" s="77">
        <f t="shared" si="31"/>
        <v>0</v>
      </c>
    </row>
    <row r="201" spans="2:9" ht="15.6" customHeight="1">
      <c r="B201" s="255"/>
      <c r="C201" s="83" t="s">
        <v>324</v>
      </c>
      <c r="D201" s="19" t="s">
        <v>325</v>
      </c>
      <c r="E201" s="16"/>
      <c r="F201" s="177">
        <v>185.80645161290323</v>
      </c>
      <c r="G201" s="61">
        <v>0</v>
      </c>
      <c r="H201" s="12"/>
      <c r="I201" s="77">
        <f t="shared" si="31"/>
        <v>0</v>
      </c>
    </row>
    <row r="202" spans="2:9" ht="15.6" customHeight="1">
      <c r="B202" s="255"/>
      <c r="C202" s="83" t="s">
        <v>319</v>
      </c>
      <c r="D202" s="19" t="s">
        <v>320</v>
      </c>
      <c r="E202" s="16"/>
      <c r="F202" s="177">
        <v>504.73290322580641</v>
      </c>
      <c r="G202" s="61">
        <v>0</v>
      </c>
      <c r="H202" s="12"/>
      <c r="I202" s="77">
        <f t="shared" si="31"/>
        <v>0</v>
      </c>
    </row>
    <row r="203" spans="2:9" ht="15.6" customHeight="1">
      <c r="B203" s="255"/>
      <c r="C203" s="18">
        <v>6034</v>
      </c>
      <c r="D203" s="19" t="s">
        <v>156</v>
      </c>
      <c r="E203" s="16"/>
      <c r="F203" s="177">
        <v>83.263523573200999</v>
      </c>
      <c r="G203" s="61">
        <v>0</v>
      </c>
      <c r="H203" s="12"/>
      <c r="I203" s="77">
        <f t="shared" si="31"/>
        <v>0</v>
      </c>
    </row>
    <row r="204" spans="2:9" ht="15.6" customHeight="1">
      <c r="B204" s="255"/>
      <c r="C204" s="18">
        <v>6052</v>
      </c>
      <c r="D204" s="19" t="s">
        <v>323</v>
      </c>
      <c r="E204" s="16"/>
      <c r="F204" s="177">
        <v>567.74193548387098</v>
      </c>
      <c r="G204" s="61">
        <v>0</v>
      </c>
      <c r="H204" s="12"/>
      <c r="I204" s="77">
        <f t="shared" si="31"/>
        <v>0</v>
      </c>
    </row>
    <row r="205" spans="2:9" ht="15.6" customHeight="1">
      <c r="B205" s="255"/>
      <c r="C205" s="18">
        <v>6054</v>
      </c>
      <c r="D205" s="19" t="s">
        <v>394</v>
      </c>
      <c r="E205" s="16"/>
      <c r="F205" s="177">
        <v>280</v>
      </c>
      <c r="G205" s="61">
        <v>0</v>
      </c>
      <c r="H205" s="12"/>
      <c r="I205" s="77">
        <f t="shared" si="31"/>
        <v>0</v>
      </c>
    </row>
    <row r="206" spans="2:9" ht="15.6" customHeight="1">
      <c r="B206" s="255"/>
      <c r="C206" s="18">
        <v>6057</v>
      </c>
      <c r="D206" s="19" t="s">
        <v>321</v>
      </c>
      <c r="E206" s="16"/>
      <c r="F206" s="177">
        <v>258.06451612903226</v>
      </c>
      <c r="G206" s="61">
        <v>0</v>
      </c>
      <c r="H206" s="12"/>
      <c r="I206" s="77">
        <f t="shared" si="31"/>
        <v>0</v>
      </c>
    </row>
    <row r="207" spans="2:9">
      <c r="B207" s="255"/>
      <c r="C207" s="83" t="s">
        <v>304</v>
      </c>
      <c r="D207" s="19" t="s">
        <v>280</v>
      </c>
      <c r="E207" s="16"/>
      <c r="F207" s="177">
        <v>53.524492234169657</v>
      </c>
      <c r="G207" s="61">
        <v>0</v>
      </c>
      <c r="H207" s="12"/>
      <c r="I207" s="77">
        <f t="shared" si="31"/>
        <v>0</v>
      </c>
    </row>
    <row r="208" spans="2:9">
      <c r="B208" s="255"/>
      <c r="C208" s="18">
        <v>6019</v>
      </c>
      <c r="D208" s="19" t="s">
        <v>322</v>
      </c>
      <c r="E208" s="16"/>
      <c r="F208" s="178">
        <v>10.32258064516129</v>
      </c>
      <c r="G208" s="61">
        <v>0</v>
      </c>
      <c r="H208" s="12"/>
      <c r="I208" s="77">
        <f t="shared" si="31"/>
        <v>0</v>
      </c>
    </row>
    <row r="209" spans="2:18">
      <c r="B209" s="255"/>
      <c r="C209" s="18">
        <v>6053</v>
      </c>
      <c r="D209" s="19" t="s">
        <v>363</v>
      </c>
      <c r="E209" s="16"/>
      <c r="F209" s="178">
        <v>280</v>
      </c>
      <c r="G209" s="61">
        <v>0</v>
      </c>
      <c r="H209" s="12"/>
      <c r="I209" s="77">
        <f t="shared" si="31"/>
        <v>0</v>
      </c>
    </row>
    <row r="210" spans="2:18" ht="16.2" thickBot="1">
      <c r="B210" s="255"/>
      <c r="C210" s="18">
        <v>6110</v>
      </c>
      <c r="D210" s="19" t="s">
        <v>364</v>
      </c>
      <c r="E210" s="16"/>
      <c r="F210" s="177">
        <v>40</v>
      </c>
      <c r="G210" s="61">
        <v>0</v>
      </c>
      <c r="H210" s="12"/>
      <c r="I210" s="77">
        <f t="shared" si="31"/>
        <v>0</v>
      </c>
    </row>
    <row r="211" spans="2:18" ht="16.2" thickBot="1">
      <c r="B211" s="10" t="s">
        <v>6</v>
      </c>
      <c r="C211" s="10" t="s">
        <v>7</v>
      </c>
      <c r="D211" s="20" t="s">
        <v>169</v>
      </c>
      <c r="E211" s="16"/>
      <c r="F211" s="174" t="s">
        <v>9</v>
      </c>
      <c r="G211" s="54" t="s">
        <v>105</v>
      </c>
      <c r="H211" s="12"/>
      <c r="I211" s="12" t="s">
        <v>107</v>
      </c>
    </row>
    <row r="212" spans="2:18" ht="15.6" customHeight="1">
      <c r="B212" s="234" t="s">
        <v>395</v>
      </c>
      <c r="C212" s="83" t="s">
        <v>396</v>
      </c>
      <c r="D212" s="182" t="s">
        <v>400</v>
      </c>
      <c r="E212" s="16"/>
      <c r="F212" s="177">
        <v>120</v>
      </c>
      <c r="G212" s="61">
        <v>0</v>
      </c>
      <c r="H212" s="12"/>
      <c r="I212" s="77">
        <f t="shared" ref="I212:I215" si="32">SUM(F212*G212)</f>
        <v>0</v>
      </c>
    </row>
    <row r="213" spans="2:18" ht="15.6" customHeight="1">
      <c r="B213" s="235"/>
      <c r="C213" s="83" t="s">
        <v>397</v>
      </c>
      <c r="D213" s="19" t="s">
        <v>401</v>
      </c>
      <c r="E213" s="16"/>
      <c r="F213" s="177">
        <v>120</v>
      </c>
      <c r="G213" s="61">
        <v>0</v>
      </c>
      <c r="H213" s="12"/>
      <c r="I213" s="77">
        <f t="shared" si="32"/>
        <v>0</v>
      </c>
    </row>
    <row r="214" spans="2:18" ht="15.6" customHeight="1">
      <c r="B214" s="235"/>
      <c r="C214" s="83" t="s">
        <v>398</v>
      </c>
      <c r="D214" s="19" t="s">
        <v>402</v>
      </c>
      <c r="E214" s="16"/>
      <c r="F214" s="177">
        <v>120</v>
      </c>
      <c r="G214" s="61">
        <v>0</v>
      </c>
      <c r="H214" s="12"/>
      <c r="I214" s="77">
        <f t="shared" si="32"/>
        <v>0</v>
      </c>
    </row>
    <row r="215" spans="2:18" ht="15.6" customHeight="1" thickBot="1">
      <c r="B215" s="236"/>
      <c r="C215" s="83" t="s">
        <v>399</v>
      </c>
      <c r="D215" s="183" t="s">
        <v>403</v>
      </c>
      <c r="E215" s="16"/>
      <c r="F215" s="177">
        <v>120</v>
      </c>
      <c r="G215" s="61">
        <v>0</v>
      </c>
      <c r="H215" s="12"/>
      <c r="I215" s="77">
        <f t="shared" si="32"/>
        <v>0</v>
      </c>
    </row>
    <row r="216" spans="2:18" ht="15.6" customHeight="1">
      <c r="F216" s="146"/>
      <c r="K216" s="93"/>
    </row>
    <row r="217" spans="2:18">
      <c r="B217" s="102"/>
      <c r="C217" s="101"/>
      <c r="D217" s="96"/>
      <c r="E217" s="91"/>
      <c r="F217" s="66"/>
      <c r="G217" s="100"/>
      <c r="H217" s="90"/>
      <c r="I217" s="99"/>
      <c r="K217" s="93" t="s">
        <v>355</v>
      </c>
      <c r="L217" s="97"/>
      <c r="M217" s="96"/>
      <c r="N217" s="91"/>
      <c r="O217" s="47"/>
      <c r="P217" s="95"/>
      <c r="Q217" s="90"/>
      <c r="R217" s="94"/>
    </row>
    <row r="218" spans="2:18">
      <c r="B218" s="102"/>
      <c r="C218" s="101"/>
      <c r="D218" s="96"/>
      <c r="E218" s="91"/>
      <c r="F218" s="66"/>
      <c r="G218" s="100"/>
      <c r="H218" s="90"/>
      <c r="I218" s="99"/>
      <c r="K218" s="150" t="s">
        <v>222</v>
      </c>
      <c r="L218" s="97"/>
      <c r="M218" s="96"/>
      <c r="N218" s="91"/>
      <c r="O218" s="47"/>
      <c r="P218" s="95"/>
      <c r="Q218" s="90"/>
      <c r="R218" s="94"/>
    </row>
    <row r="219" spans="2:18">
      <c r="B219" s="102"/>
      <c r="C219" s="101"/>
      <c r="D219" s="96"/>
      <c r="E219" s="91"/>
      <c r="F219" s="66"/>
      <c r="G219" s="100"/>
      <c r="H219" s="90"/>
      <c r="I219" s="99"/>
      <c r="K219" s="93"/>
      <c r="L219" s="97"/>
      <c r="M219" s="96"/>
      <c r="N219" s="91"/>
      <c r="O219" s="47"/>
      <c r="P219" s="95"/>
      <c r="Q219" s="90"/>
      <c r="R219" s="94"/>
    </row>
    <row r="220" spans="2:18" ht="16.2" thickBot="1">
      <c r="B220" s="98"/>
      <c r="C220" s="97"/>
      <c r="D220" s="96"/>
      <c r="E220" s="91"/>
      <c r="F220" s="47"/>
      <c r="G220" s="95"/>
      <c r="H220" s="90"/>
      <c r="I220" s="94"/>
      <c r="K220" s="93" t="s">
        <v>163</v>
      </c>
      <c r="L220" s="93" t="s">
        <v>221</v>
      </c>
      <c r="M220" s="92"/>
      <c r="N220" s="92" t="s">
        <v>335</v>
      </c>
      <c r="O220" s="90"/>
      <c r="P220" s="90"/>
      <c r="Q220" s="90"/>
      <c r="R220" s="90"/>
    </row>
    <row r="221" spans="2:18">
      <c r="G221" s="232" t="s">
        <v>162</v>
      </c>
      <c r="H221" s="233"/>
      <c r="I221" s="171">
        <f>SUM(I23:I130)</f>
        <v>0</v>
      </c>
      <c r="K221" s="152" t="s">
        <v>357</v>
      </c>
      <c r="L221" s="151">
        <v>600</v>
      </c>
    </row>
    <row r="222" spans="2:18">
      <c r="G222" s="249" t="s">
        <v>170</v>
      </c>
      <c r="H222" s="250"/>
      <c r="I222" s="159">
        <f>SUM(I135:I171,I174:I215)</f>
        <v>0</v>
      </c>
      <c r="K222" s="153" t="s">
        <v>358</v>
      </c>
      <c r="L222" s="151">
        <v>0</v>
      </c>
    </row>
    <row r="223" spans="2:18">
      <c r="G223" s="280" t="s">
        <v>163</v>
      </c>
      <c r="H223" s="281"/>
      <c r="I223" s="172">
        <f>-SUM(I221)*15/85+I221+I222</f>
        <v>0</v>
      </c>
      <c r="K223" s="154" t="s">
        <v>336</v>
      </c>
      <c r="L223" s="151">
        <v>180</v>
      </c>
    </row>
    <row r="224" spans="2:18">
      <c r="G224" s="306" t="s">
        <v>164</v>
      </c>
      <c r="H224" s="307"/>
      <c r="I224" s="155">
        <v>0</v>
      </c>
      <c r="K224" s="152" t="s">
        <v>337</v>
      </c>
      <c r="L224" s="151">
        <v>240</v>
      </c>
    </row>
    <row r="225" spans="3:12">
      <c r="G225" s="282" t="s">
        <v>111</v>
      </c>
      <c r="H225" s="267"/>
      <c r="I225" s="159">
        <f>SUM(I221,I222,I224)*100/115</f>
        <v>0</v>
      </c>
      <c r="K225" s="152" t="s">
        <v>338</v>
      </c>
      <c r="L225" s="151">
        <v>300</v>
      </c>
    </row>
    <row r="226" spans="3:12">
      <c r="G226" s="249" t="s">
        <v>250</v>
      </c>
      <c r="H226" s="250"/>
      <c r="I226" s="159">
        <f>SUM(I225)*15/100</f>
        <v>0</v>
      </c>
      <c r="K226" s="154" t="s">
        <v>339</v>
      </c>
      <c r="L226" s="151">
        <v>360</v>
      </c>
    </row>
    <row r="227" spans="3:12" ht="16.2" thickBot="1">
      <c r="G227" s="260" t="s">
        <v>161</v>
      </c>
      <c r="H227" s="261"/>
      <c r="I227" s="173">
        <f>SUM(H23:H130)</f>
        <v>0</v>
      </c>
      <c r="K227" s="152" t="s">
        <v>340</v>
      </c>
      <c r="L227" s="151">
        <v>420</v>
      </c>
    </row>
    <row r="228" spans="3:12" ht="16.2" thickBot="1">
      <c r="G228" s="89"/>
      <c r="H228" s="88"/>
      <c r="I228" s="87"/>
      <c r="K228" s="152" t="s">
        <v>341</v>
      </c>
      <c r="L228" s="151">
        <v>480</v>
      </c>
    </row>
    <row r="229" spans="3:12" ht="16.2" thickBot="1">
      <c r="G229" s="258" t="s">
        <v>176</v>
      </c>
      <c r="H229" s="259"/>
      <c r="I229" s="60">
        <f>SUM(I225:I226)</f>
        <v>0</v>
      </c>
      <c r="K229" s="154" t="s">
        <v>342</v>
      </c>
      <c r="L229" s="151">
        <v>540</v>
      </c>
    </row>
    <row r="230" spans="3:12">
      <c r="K230" s="152" t="s">
        <v>343</v>
      </c>
      <c r="L230" s="151">
        <v>600</v>
      </c>
    </row>
    <row r="231" spans="3:12">
      <c r="D231" s="27" t="s">
        <v>179</v>
      </c>
      <c r="E231" s="28" t="s">
        <v>178</v>
      </c>
      <c r="F231" s="148" t="s">
        <v>200</v>
      </c>
      <c r="K231" s="152" t="s">
        <v>344</v>
      </c>
      <c r="L231" s="151">
        <v>660</v>
      </c>
    </row>
    <row r="232" spans="3:12">
      <c r="D232" s="308"/>
      <c r="E232" s="309"/>
      <c r="F232" s="148" t="s">
        <v>201</v>
      </c>
      <c r="K232" s="154" t="s">
        <v>345</v>
      </c>
      <c r="L232" s="151">
        <v>720</v>
      </c>
    </row>
    <row r="233" spans="3:12">
      <c r="C233" s="255" t="s">
        <v>183</v>
      </c>
      <c r="D233" s="26" t="s">
        <v>180</v>
      </c>
      <c r="E233" s="32"/>
      <c r="K233" s="152" t="s">
        <v>346</v>
      </c>
      <c r="L233" s="151">
        <v>780</v>
      </c>
    </row>
    <row r="234" spans="3:12">
      <c r="C234" s="255"/>
      <c r="D234" s="26" t="s">
        <v>181</v>
      </c>
      <c r="E234" s="32"/>
      <c r="K234" s="152" t="s">
        <v>347</v>
      </c>
      <c r="L234" s="151">
        <v>840</v>
      </c>
    </row>
    <row r="235" spans="3:12">
      <c r="C235" s="255"/>
      <c r="D235" s="26" t="s">
        <v>189</v>
      </c>
      <c r="E235" s="32"/>
      <c r="K235" s="154" t="s">
        <v>348</v>
      </c>
      <c r="L235" s="151">
        <v>900</v>
      </c>
    </row>
    <row r="236" spans="3:12">
      <c r="C236" s="255"/>
      <c r="D236" s="26" t="s">
        <v>182</v>
      </c>
      <c r="E236" s="32"/>
      <c r="K236" s="152" t="s">
        <v>349</v>
      </c>
      <c r="L236" s="151">
        <v>960</v>
      </c>
    </row>
    <row r="237" spans="3:12">
      <c r="C237" s="255"/>
      <c r="D237" s="26" t="s">
        <v>198</v>
      </c>
      <c r="E237" s="32"/>
      <c r="K237" s="152" t="s">
        <v>350</v>
      </c>
      <c r="L237" s="151">
        <v>1020</v>
      </c>
    </row>
    <row r="238" spans="3:12">
      <c r="K238" s="154" t="s">
        <v>351</v>
      </c>
      <c r="L238" s="151">
        <v>1080</v>
      </c>
    </row>
    <row r="239" spans="3:12">
      <c r="K239" s="152" t="s">
        <v>352</v>
      </c>
      <c r="L239" s="151">
        <v>1140</v>
      </c>
    </row>
    <row r="240" spans="3:12">
      <c r="D240" s="27" t="s">
        <v>179</v>
      </c>
      <c r="E240" s="28" t="s">
        <v>178</v>
      </c>
      <c r="F240" s="148" t="s">
        <v>200</v>
      </c>
      <c r="K240" s="152" t="s">
        <v>353</v>
      </c>
      <c r="L240" s="151">
        <v>1200</v>
      </c>
    </row>
    <row r="241" spans="2:12">
      <c r="D241" s="308"/>
      <c r="E241" s="309"/>
      <c r="F241" s="148" t="s">
        <v>201</v>
      </c>
      <c r="K241" s="154" t="s">
        <v>354</v>
      </c>
      <c r="L241" s="151">
        <v>1260</v>
      </c>
    </row>
    <row r="242" spans="2:12">
      <c r="C242" s="255" t="s">
        <v>334</v>
      </c>
      <c r="D242" s="26" t="s">
        <v>184</v>
      </c>
      <c r="E242" s="32"/>
      <c r="K242" s="85"/>
      <c r="L242" s="144"/>
    </row>
    <row r="243" spans="2:12">
      <c r="C243" s="255"/>
      <c r="D243" s="26" t="s">
        <v>185</v>
      </c>
      <c r="E243" s="32"/>
      <c r="K243" s="305" t="s">
        <v>356</v>
      </c>
      <c r="L243" s="305"/>
    </row>
    <row r="244" spans="2:12" ht="28.8" customHeight="1">
      <c r="C244" s="255"/>
      <c r="D244" s="26" t="s">
        <v>186</v>
      </c>
      <c r="E244" s="32"/>
      <c r="L244" s="144"/>
    </row>
    <row r="245" spans="2:12">
      <c r="C245" s="255"/>
      <c r="D245" s="26" t="s">
        <v>187</v>
      </c>
      <c r="E245" s="32"/>
      <c r="K245" s="85"/>
      <c r="L245" s="144"/>
    </row>
    <row r="246" spans="2:12">
      <c r="K246" s="85"/>
      <c r="L246" s="144"/>
    </row>
    <row r="247" spans="2:12">
      <c r="B247" t="s">
        <v>209</v>
      </c>
      <c r="C247" t="s">
        <v>210</v>
      </c>
      <c r="L247" s="144"/>
    </row>
    <row r="248" spans="2:12">
      <c r="K248" s="85"/>
      <c r="L248" s="144"/>
    </row>
    <row r="249" spans="2:12">
      <c r="D249" s="283" t="s">
        <v>202</v>
      </c>
      <c r="E249" s="284"/>
      <c r="K249" s="85"/>
      <c r="L249" s="144"/>
    </row>
    <row r="250" spans="2:12">
      <c r="D250" s="285"/>
      <c r="E250" s="286"/>
      <c r="L250" s="144"/>
    </row>
    <row r="251" spans="2:12">
      <c r="B251" s="269" t="s">
        <v>203</v>
      </c>
      <c r="C251" s="269"/>
      <c r="D251" s="278"/>
      <c r="E251" s="279"/>
      <c r="K251" s="85"/>
      <c r="L251" s="144"/>
    </row>
    <row r="252" spans="2:12">
      <c r="B252" s="270" t="s">
        <v>204</v>
      </c>
      <c r="C252" s="271"/>
      <c r="D252" s="278"/>
      <c r="E252" s="279"/>
      <c r="K252" s="85"/>
      <c r="L252" s="144"/>
    </row>
    <row r="253" spans="2:12">
      <c r="B253" s="272"/>
      <c r="C253" s="273"/>
      <c r="D253" s="278"/>
      <c r="E253" s="279"/>
      <c r="L253" s="144"/>
    </row>
    <row r="254" spans="2:12">
      <c r="B254" s="274"/>
      <c r="C254" s="275"/>
      <c r="D254" s="278"/>
      <c r="E254" s="279"/>
      <c r="K254" s="85"/>
      <c r="L254" s="144"/>
    </row>
    <row r="255" spans="2:12">
      <c r="B255" s="276" t="s">
        <v>205</v>
      </c>
      <c r="C255" s="277"/>
      <c r="D255" s="278"/>
      <c r="E255" s="279"/>
      <c r="L255" s="144"/>
    </row>
    <row r="256" spans="2:12">
      <c r="B256" s="276" t="s">
        <v>207</v>
      </c>
      <c r="C256" s="277"/>
      <c r="D256" s="278"/>
      <c r="E256" s="279"/>
      <c r="K256" s="85"/>
      <c r="L256" s="144"/>
    </row>
    <row r="257" spans="2:12">
      <c r="B257" s="276" t="s">
        <v>206</v>
      </c>
      <c r="C257" s="277"/>
      <c r="D257" s="278"/>
      <c r="E257" s="279"/>
      <c r="K257" s="85"/>
      <c r="L257" s="144"/>
    </row>
    <row r="258" spans="2:12">
      <c r="B258" s="270" t="s">
        <v>208</v>
      </c>
      <c r="C258" s="271"/>
      <c r="D258" s="268"/>
      <c r="E258" s="268"/>
      <c r="L258" s="144"/>
    </row>
    <row r="259" spans="2:12">
      <c r="B259" s="272"/>
      <c r="C259" s="273"/>
      <c r="D259" s="268"/>
      <c r="E259" s="268"/>
      <c r="L259" s="144"/>
    </row>
    <row r="260" spans="2:12">
      <c r="B260" s="274"/>
      <c r="C260" s="275"/>
      <c r="D260" s="268"/>
      <c r="E260" s="268"/>
      <c r="K260" s="85"/>
      <c r="L260" s="144"/>
    </row>
    <row r="261" spans="2:12">
      <c r="K261" s="85"/>
      <c r="L261" s="144"/>
    </row>
    <row r="262" spans="2:12">
      <c r="L262" s="144"/>
    </row>
    <row r="263" spans="2:12">
      <c r="K263" s="85"/>
      <c r="L263" s="144"/>
    </row>
    <row r="264" spans="2:12">
      <c r="K264" s="85"/>
      <c r="L264" s="144"/>
    </row>
    <row r="265" spans="2:12">
      <c r="L265" s="144"/>
    </row>
    <row r="266" spans="2:12">
      <c r="K266" s="85"/>
      <c r="L266" s="144"/>
    </row>
    <row r="267" spans="2:12">
      <c r="K267" s="85"/>
      <c r="L267" s="144"/>
    </row>
    <row r="268" spans="2:12">
      <c r="L268" s="144"/>
    </row>
    <row r="269" spans="2:12">
      <c r="K269" s="85"/>
      <c r="L269" s="144"/>
    </row>
    <row r="270" spans="2:12">
      <c r="L270" s="144"/>
    </row>
    <row r="271" spans="2:12">
      <c r="K271" s="85"/>
      <c r="L271" s="144"/>
    </row>
  </sheetData>
  <sheetProtection sheet="1" selectLockedCells="1"/>
  <mergeCells count="74">
    <mergeCell ref="B174:B182"/>
    <mergeCell ref="B131:I131"/>
    <mergeCell ref="B132:I132"/>
    <mergeCell ref="K243:L243"/>
    <mergeCell ref="G224:H224"/>
    <mergeCell ref="G227:H227"/>
    <mergeCell ref="G229:H229"/>
    <mergeCell ref="D232:E232"/>
    <mergeCell ref="D241:E241"/>
    <mergeCell ref="G221:H221"/>
    <mergeCell ref="B135:B137"/>
    <mergeCell ref="B139:B142"/>
    <mergeCell ref="B73:B79"/>
    <mergeCell ref="B36:B45"/>
    <mergeCell ref="B47:B49"/>
    <mergeCell ref="B154:B171"/>
    <mergeCell ref="B173:I173"/>
    <mergeCell ref="G2:I2"/>
    <mergeCell ref="G3:H3"/>
    <mergeCell ref="G4:H4"/>
    <mergeCell ref="G5:H5"/>
    <mergeCell ref="H13:I13"/>
    <mergeCell ref="G10:G11"/>
    <mergeCell ref="H10:I11"/>
    <mergeCell ref="H12:I12"/>
    <mergeCell ref="H9:I9"/>
    <mergeCell ref="D249:E249"/>
    <mergeCell ref="D250:E250"/>
    <mergeCell ref="B7:E7"/>
    <mergeCell ref="G7:I7"/>
    <mergeCell ref="H16:I16"/>
    <mergeCell ref="B9:E16"/>
    <mergeCell ref="H14:I14"/>
    <mergeCell ref="H15:I15"/>
    <mergeCell ref="B51:B71"/>
    <mergeCell ref="B18:I18"/>
    <mergeCell ref="B19:C19"/>
    <mergeCell ref="D19:F19"/>
    <mergeCell ref="G19:I19"/>
    <mergeCell ref="B21:I21"/>
    <mergeCell ref="G222:H222"/>
    <mergeCell ref="B23:B34"/>
    <mergeCell ref="D251:E251"/>
    <mergeCell ref="C242:C245"/>
    <mergeCell ref="C233:C237"/>
    <mergeCell ref="B81:B90"/>
    <mergeCell ref="B92:B97"/>
    <mergeCell ref="B99:B103"/>
    <mergeCell ref="B105:B116"/>
    <mergeCell ref="B133:I133"/>
    <mergeCell ref="G223:H223"/>
    <mergeCell ref="G225:H225"/>
    <mergeCell ref="G226:H226"/>
    <mergeCell ref="B118:B119"/>
    <mergeCell ref="B121:B125"/>
    <mergeCell ref="B127:B130"/>
    <mergeCell ref="B144:B150"/>
    <mergeCell ref="C145:C147"/>
    <mergeCell ref="B184:B194"/>
    <mergeCell ref="B196:B210"/>
    <mergeCell ref="B212:B215"/>
    <mergeCell ref="D258:E260"/>
    <mergeCell ref="B251:C251"/>
    <mergeCell ref="B252:C254"/>
    <mergeCell ref="B255:C255"/>
    <mergeCell ref="B256:C256"/>
    <mergeCell ref="B258:C260"/>
    <mergeCell ref="B257:C257"/>
    <mergeCell ref="D253:E253"/>
    <mergeCell ref="D254:E254"/>
    <mergeCell ref="D255:E255"/>
    <mergeCell ref="D256:E256"/>
    <mergeCell ref="D257:E257"/>
    <mergeCell ref="D252:E252"/>
  </mergeCells>
  <phoneticPr fontId="26" type="noConversion"/>
  <dataValidations count="1">
    <dataValidation type="list" allowBlank="1" showInputMessage="1" showErrorMessage="1" sqref="I224" xr:uid="{00000000-0002-0000-0100-000000000000}">
      <formula1>INDIRECT($H$224)</formula1>
    </dataValidation>
  </dataValidations>
  <pageMargins left="0.7" right="0.7" top="0.75" bottom="0.75" header="0.3" footer="0.3"/>
  <pageSetup paperSize="9" scale="50" fitToHeight="0" orientation="portrait" r:id="rId1"/>
  <rowBreaks count="3" manualBreakCount="3">
    <brk id="79" max="9" man="1"/>
    <brk id="131" max="9" man="1"/>
    <brk id="22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9CC41-620D-43DB-99EB-DF7A9CAD053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E233:E237</xm:sqref>
        </x14:conditionalFormatting>
        <x14:conditionalFormatting xmlns:xm="http://schemas.microsoft.com/office/excel/2006/main">
          <x14:cfRule type="iconSet" priority="1" id="{74BBF056-E012-4D7A-B468-6557C86B481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E242:E245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P272"/>
  <sheetViews>
    <sheetView topLeftCell="A18" zoomScaleNormal="100" workbookViewId="0">
      <selection activeCell="G43" sqref="G43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6.6640625" customWidth="1"/>
    <col min="5" max="5" width="11.33203125" bestFit="1" customWidth="1"/>
    <col min="6" max="6" width="13" style="146" customWidth="1"/>
    <col min="7" max="7" width="21" customWidth="1"/>
    <col min="8" max="8" width="15.33203125" customWidth="1"/>
    <col min="9" max="9" width="18.6640625" bestFit="1" customWidth="1"/>
    <col min="10" max="10" width="5.44140625" customWidth="1"/>
    <col min="11" max="11" width="41.5546875" customWidth="1"/>
    <col min="12" max="12" width="18" customWidth="1"/>
  </cols>
  <sheetData>
    <row r="1" spans="2:9" ht="16.2" thickBot="1"/>
    <row r="2" spans="2:9" ht="23.4">
      <c r="G2" s="184" t="s">
        <v>199</v>
      </c>
      <c r="H2" s="185"/>
      <c r="I2" s="186"/>
    </row>
    <row r="3" spans="2:9">
      <c r="G3" s="187" t="s">
        <v>175</v>
      </c>
      <c r="H3" s="188"/>
      <c r="I3" s="30"/>
    </row>
    <row r="4" spans="2:9">
      <c r="G4" s="187" t="s">
        <v>197</v>
      </c>
      <c r="H4" s="188"/>
      <c r="I4" s="30"/>
    </row>
    <row r="5" spans="2:9" ht="16.2" thickBot="1">
      <c r="G5" s="189" t="s">
        <v>1</v>
      </c>
      <c r="H5" s="190"/>
      <c r="I5" s="31"/>
    </row>
    <row r="6" spans="2:9" ht="16.2" thickBot="1"/>
    <row r="7" spans="2:9" ht="16.2" thickBot="1">
      <c r="B7" s="191" t="s">
        <v>406</v>
      </c>
      <c r="C7" s="192"/>
      <c r="D7" s="193"/>
      <c r="E7" s="194"/>
      <c r="G7" s="195" t="s">
        <v>192</v>
      </c>
      <c r="H7" s="196"/>
      <c r="I7" s="19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2" t="s">
        <v>191</v>
      </c>
      <c r="C9" s="213"/>
      <c r="D9" s="213"/>
      <c r="E9" s="214"/>
      <c r="G9" s="25" t="s">
        <v>193</v>
      </c>
      <c r="H9" s="299"/>
      <c r="I9" s="300"/>
    </row>
    <row r="10" spans="2:9" ht="14.4" customHeight="1">
      <c r="B10" s="215"/>
      <c r="C10" s="319"/>
      <c r="D10" s="319"/>
      <c r="E10" s="217"/>
      <c r="G10" s="292" t="s">
        <v>177</v>
      </c>
      <c r="H10" s="293"/>
      <c r="I10" s="294"/>
    </row>
    <row r="11" spans="2:9" ht="14.4" customHeight="1">
      <c r="B11" s="215"/>
      <c r="C11" s="319"/>
      <c r="D11" s="319"/>
      <c r="E11" s="217"/>
      <c r="G11" s="199"/>
      <c r="H11" s="295"/>
      <c r="I11" s="296"/>
    </row>
    <row r="12" spans="2:9" ht="14.4" customHeight="1">
      <c r="B12" s="215"/>
      <c r="C12" s="319"/>
      <c r="D12" s="319"/>
      <c r="E12" s="217"/>
      <c r="G12" s="29" t="s">
        <v>188</v>
      </c>
      <c r="H12" s="297"/>
      <c r="I12" s="298"/>
    </row>
    <row r="13" spans="2:9" ht="14.4" customHeight="1">
      <c r="B13" s="215"/>
      <c r="C13" s="319"/>
      <c r="D13" s="319"/>
      <c r="E13" s="217"/>
      <c r="G13" s="29" t="s">
        <v>2</v>
      </c>
      <c r="H13" s="290" t="s">
        <v>196</v>
      </c>
      <c r="I13" s="291"/>
    </row>
    <row r="14" spans="2:9" ht="14.4" customHeight="1">
      <c r="B14" s="215"/>
      <c r="C14" s="319"/>
      <c r="D14" s="319"/>
      <c r="E14" s="217"/>
      <c r="G14" s="4" t="s">
        <v>3</v>
      </c>
      <c r="H14" s="228"/>
      <c r="I14" s="289"/>
    </row>
    <row r="15" spans="2:9" ht="14.4" customHeight="1">
      <c r="B15" s="215"/>
      <c r="C15" s="319"/>
      <c r="D15" s="319"/>
      <c r="E15" s="217"/>
      <c r="G15" s="4" t="s">
        <v>4</v>
      </c>
      <c r="H15" s="228"/>
      <c r="I15" s="289"/>
    </row>
    <row r="16" spans="2:9" ht="15" customHeight="1" thickBot="1">
      <c r="B16" s="218"/>
      <c r="C16" s="219"/>
      <c r="D16" s="219"/>
      <c r="E16" s="220"/>
      <c r="G16" s="5" t="s">
        <v>5</v>
      </c>
      <c r="H16" s="287"/>
      <c r="I16" s="288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04" t="s">
        <v>174</v>
      </c>
      <c r="C18" s="204"/>
      <c r="D18" s="204"/>
      <c r="E18" s="204"/>
      <c r="F18" s="204"/>
      <c r="G18" s="204"/>
      <c r="H18" s="204"/>
      <c r="I18" s="204"/>
    </row>
    <row r="19" spans="2:10" ht="14.4">
      <c r="B19" s="313"/>
      <c r="C19" s="313"/>
      <c r="D19" s="314"/>
      <c r="E19" s="315"/>
      <c r="F19" s="316"/>
      <c r="G19" s="317" t="s">
        <v>190</v>
      </c>
      <c r="H19" s="317"/>
      <c r="I19" s="317"/>
    </row>
    <row r="21" spans="2:10" ht="18" customHeight="1">
      <c r="B21" s="318" t="s">
        <v>160</v>
      </c>
      <c r="C21" s="318"/>
      <c r="D21" s="318"/>
      <c r="E21" s="318"/>
      <c r="F21" s="318"/>
      <c r="G21" s="318"/>
      <c r="H21" s="318"/>
      <c r="I21" s="318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181" t="s">
        <v>9</v>
      </c>
      <c r="G22" s="12" t="s">
        <v>105</v>
      </c>
      <c r="H22" s="53" t="s">
        <v>106</v>
      </c>
      <c r="I22" s="12" t="s">
        <v>107</v>
      </c>
      <c r="J22" s="8"/>
    </row>
    <row r="23" spans="2:10" s="9" customFormat="1" ht="15.6" customHeight="1">
      <c r="B23" s="222" t="s">
        <v>10</v>
      </c>
      <c r="C23" s="13" t="s">
        <v>11</v>
      </c>
      <c r="D23" s="14" t="s">
        <v>12</v>
      </c>
      <c r="E23" s="15">
        <v>2</v>
      </c>
      <c r="F23" s="68">
        <v>6496.4879999999985</v>
      </c>
      <c r="G23" s="107">
        <v>0</v>
      </c>
      <c r="H23" s="15">
        <f t="shared" ref="H23:H33" si="0">SUM(E23*G23)</f>
        <v>0</v>
      </c>
      <c r="I23" s="64">
        <f t="shared" ref="I23:I33" si="1">SUM(F23*G23)</f>
        <v>0</v>
      </c>
      <c r="J23" s="7"/>
    </row>
    <row r="24" spans="2:10" s="9" customFormat="1" ht="15.6" customHeight="1">
      <c r="B24" s="223"/>
      <c r="C24" s="13" t="s">
        <v>13</v>
      </c>
      <c r="D24" s="14" t="s">
        <v>14</v>
      </c>
      <c r="E24" s="15">
        <v>2</v>
      </c>
      <c r="F24" s="68">
        <v>6496.4879999999985</v>
      </c>
      <c r="G24" s="107">
        <v>0</v>
      </c>
      <c r="H24" s="15">
        <f t="shared" si="0"/>
        <v>0</v>
      </c>
      <c r="I24" s="64">
        <f t="shared" si="1"/>
        <v>0</v>
      </c>
      <c r="J24" s="7"/>
    </row>
    <row r="25" spans="2:10" s="9" customFormat="1" ht="15.6" customHeight="1">
      <c r="B25" s="223"/>
      <c r="C25" s="13" t="s">
        <v>15</v>
      </c>
      <c r="D25" s="14" t="s">
        <v>223</v>
      </c>
      <c r="E25" s="15">
        <v>1</v>
      </c>
      <c r="F25" s="68">
        <v>3310.3439999999991</v>
      </c>
      <c r="G25" s="107">
        <v>0</v>
      </c>
      <c r="H25" s="15">
        <f t="shared" si="0"/>
        <v>0</v>
      </c>
      <c r="I25" s="64">
        <f t="shared" si="1"/>
        <v>0</v>
      </c>
      <c r="J25" s="7"/>
    </row>
    <row r="26" spans="2:10" s="9" customFormat="1" ht="15.6" customHeight="1">
      <c r="B26" s="223"/>
      <c r="C26" s="13" t="s">
        <v>296</v>
      </c>
      <c r="D26" s="14" t="s">
        <v>297</v>
      </c>
      <c r="E26" s="15">
        <v>0.33400000000000002</v>
      </c>
      <c r="F26" s="68">
        <v>1018.4399999999999</v>
      </c>
      <c r="G26" s="107">
        <v>0</v>
      </c>
      <c r="H26" s="15">
        <f t="shared" si="0"/>
        <v>0</v>
      </c>
      <c r="I26" s="64">
        <f t="shared" si="1"/>
        <v>0</v>
      </c>
      <c r="J26" s="7"/>
    </row>
    <row r="27" spans="2:10" s="9" customFormat="1" ht="15.6" customHeight="1">
      <c r="B27" s="223"/>
      <c r="C27" s="13" t="s">
        <v>295</v>
      </c>
      <c r="D27" s="14" t="s">
        <v>333</v>
      </c>
      <c r="E27" s="15">
        <v>0.33400000000000002</v>
      </c>
      <c r="F27" s="68">
        <v>1018.4399999999999</v>
      </c>
      <c r="G27" s="107">
        <v>0</v>
      </c>
      <c r="H27" s="15">
        <f t="shared" si="0"/>
        <v>0</v>
      </c>
      <c r="I27" s="64">
        <f t="shared" si="1"/>
        <v>0</v>
      </c>
      <c r="J27" s="7"/>
    </row>
    <row r="28" spans="2:10" s="9" customFormat="1" ht="15.6" customHeight="1">
      <c r="B28" s="223"/>
      <c r="C28" s="13" t="s">
        <v>305</v>
      </c>
      <c r="D28" s="14" t="s">
        <v>306</v>
      </c>
      <c r="E28" s="15">
        <v>0.33400000000000002</v>
      </c>
      <c r="F28" s="68">
        <v>1018.4399999999999</v>
      </c>
      <c r="G28" s="107">
        <v>0</v>
      </c>
      <c r="H28" s="15">
        <f t="shared" si="0"/>
        <v>0</v>
      </c>
      <c r="I28" s="64">
        <f t="shared" si="1"/>
        <v>0</v>
      </c>
      <c r="J28" s="7"/>
    </row>
    <row r="29" spans="2:10" s="9" customFormat="1" ht="15.6" customHeight="1">
      <c r="B29" s="223"/>
      <c r="C29" s="13" t="s">
        <v>16</v>
      </c>
      <c r="D29" s="14" t="s">
        <v>17</v>
      </c>
      <c r="E29" s="15">
        <v>1</v>
      </c>
      <c r="F29" s="68">
        <v>3285.6879999999996</v>
      </c>
      <c r="G29" s="107">
        <v>0</v>
      </c>
      <c r="H29" s="15">
        <f t="shared" si="0"/>
        <v>0</v>
      </c>
      <c r="I29" s="64">
        <f t="shared" si="1"/>
        <v>0</v>
      </c>
      <c r="J29" s="7"/>
    </row>
    <row r="30" spans="2:10" s="9" customFormat="1" ht="15.6" customHeight="1">
      <c r="B30" s="223"/>
      <c r="C30" s="13" t="s">
        <v>211</v>
      </c>
      <c r="D30" s="14" t="s">
        <v>224</v>
      </c>
      <c r="E30" s="15">
        <v>0.58599999999999997</v>
      </c>
      <c r="F30" s="68">
        <v>1922.0639999999994</v>
      </c>
      <c r="G30" s="107">
        <v>0</v>
      </c>
      <c r="H30" s="15">
        <f t="shared" si="0"/>
        <v>0</v>
      </c>
      <c r="I30" s="64">
        <f t="shared" si="1"/>
        <v>0</v>
      </c>
      <c r="J30" s="7"/>
    </row>
    <row r="31" spans="2:10" s="9" customFormat="1" ht="15.6" customHeight="1">
      <c r="B31" s="223"/>
      <c r="C31" s="13" t="s">
        <v>212</v>
      </c>
      <c r="D31" s="14" t="s">
        <v>225</v>
      </c>
      <c r="E31" s="15">
        <v>0.58599999999999997</v>
      </c>
      <c r="F31" s="68">
        <v>1922.0639999999994</v>
      </c>
      <c r="G31" s="107">
        <v>0</v>
      </c>
      <c r="H31" s="15">
        <f t="shared" si="0"/>
        <v>0</v>
      </c>
      <c r="I31" s="64">
        <f t="shared" si="1"/>
        <v>0</v>
      </c>
      <c r="J31" s="7"/>
    </row>
    <row r="32" spans="2:10" s="9" customFormat="1" ht="15.6" customHeight="1">
      <c r="B32" s="223"/>
      <c r="C32" s="13" t="s">
        <v>213</v>
      </c>
      <c r="D32" s="14" t="s">
        <v>226</v>
      </c>
      <c r="E32" s="15">
        <v>0.48199999999999998</v>
      </c>
      <c r="F32" s="68">
        <v>1584.6079999999997</v>
      </c>
      <c r="G32" s="107">
        <v>0</v>
      </c>
      <c r="H32" s="15">
        <f t="shared" si="0"/>
        <v>0</v>
      </c>
      <c r="I32" s="64">
        <f t="shared" si="1"/>
        <v>0</v>
      </c>
      <c r="J32" s="7"/>
    </row>
    <row r="33" spans="2:10" s="9" customFormat="1" ht="15.6" customHeight="1">
      <c r="B33" s="224"/>
      <c r="C33" s="13" t="s">
        <v>214</v>
      </c>
      <c r="D33" s="14" t="s">
        <v>227</v>
      </c>
      <c r="E33" s="15">
        <v>0.48199999999999998</v>
      </c>
      <c r="F33" s="68">
        <v>1584.6079999999997</v>
      </c>
      <c r="G33" s="107">
        <v>0</v>
      </c>
      <c r="H33" s="15">
        <f t="shared" si="0"/>
        <v>0</v>
      </c>
      <c r="I33" s="64">
        <f t="shared" si="1"/>
        <v>0</v>
      </c>
      <c r="J33" s="7"/>
    </row>
    <row r="34" spans="2:10" s="9" customFormat="1" ht="15.6" customHeight="1">
      <c r="B34" s="10" t="s">
        <v>6</v>
      </c>
      <c r="C34" s="10" t="s">
        <v>7</v>
      </c>
      <c r="D34" s="20" t="s">
        <v>8</v>
      </c>
      <c r="E34" s="11" t="s">
        <v>0</v>
      </c>
      <c r="F34" s="181" t="s">
        <v>9</v>
      </c>
      <c r="G34" s="54" t="s">
        <v>105</v>
      </c>
      <c r="H34" s="53" t="s">
        <v>106</v>
      </c>
      <c r="I34" s="12" t="s">
        <v>107</v>
      </c>
      <c r="J34" s="7"/>
    </row>
    <row r="35" spans="2:10" s="9" customFormat="1" ht="15.6" customHeight="1">
      <c r="B35" s="223" t="s">
        <v>332</v>
      </c>
      <c r="C35" s="13" t="s">
        <v>18</v>
      </c>
      <c r="D35" s="14" t="s">
        <v>228</v>
      </c>
      <c r="E35" s="15">
        <v>0.14599999999999999</v>
      </c>
      <c r="F35" s="68">
        <v>488.88799999999992</v>
      </c>
      <c r="G35" s="107">
        <v>0</v>
      </c>
      <c r="H35" s="15">
        <f t="shared" ref="H35:H44" si="2">SUM(E35*G35)</f>
        <v>0</v>
      </c>
      <c r="I35" s="64">
        <f t="shared" ref="I35:I44" si="3">SUM(F35*G35)</f>
        <v>0</v>
      </c>
      <c r="J35" s="7"/>
    </row>
    <row r="36" spans="2:10" s="9" customFormat="1" ht="15.6" customHeight="1">
      <c r="B36" s="223"/>
      <c r="C36" s="13" t="s">
        <v>19</v>
      </c>
      <c r="D36" s="14" t="s">
        <v>20</v>
      </c>
      <c r="E36" s="15">
        <v>7.0999999999999994E-2</v>
      </c>
      <c r="F36" s="68">
        <v>230.92</v>
      </c>
      <c r="G36" s="107">
        <v>0</v>
      </c>
      <c r="H36" s="15">
        <f t="shared" si="2"/>
        <v>0</v>
      </c>
      <c r="I36" s="64">
        <f t="shared" si="3"/>
        <v>0</v>
      </c>
      <c r="J36" s="7"/>
    </row>
    <row r="37" spans="2:10" s="9" customFormat="1" ht="15.6" customHeight="1">
      <c r="B37" s="223"/>
      <c r="C37" s="13" t="s">
        <v>21</v>
      </c>
      <c r="D37" s="14" t="s">
        <v>22</v>
      </c>
      <c r="E37" s="15">
        <v>9.6000000000000002E-2</v>
      </c>
      <c r="F37" s="68">
        <v>308.38400000000001</v>
      </c>
      <c r="G37" s="107">
        <v>0</v>
      </c>
      <c r="H37" s="15">
        <f t="shared" si="2"/>
        <v>0</v>
      </c>
      <c r="I37" s="64">
        <f t="shared" si="3"/>
        <v>0</v>
      </c>
      <c r="J37" s="7"/>
    </row>
    <row r="38" spans="2:10" s="9" customFormat="1" ht="15.6" customHeight="1">
      <c r="B38" s="223"/>
      <c r="C38" s="13" t="s">
        <v>23</v>
      </c>
      <c r="D38" s="14" t="s">
        <v>24</v>
      </c>
      <c r="E38" s="15">
        <v>1.9E-2</v>
      </c>
      <c r="F38" s="68">
        <v>61.639999999999986</v>
      </c>
      <c r="G38" s="107">
        <v>0</v>
      </c>
      <c r="H38" s="15">
        <f t="shared" si="2"/>
        <v>0</v>
      </c>
      <c r="I38" s="64">
        <f t="shared" si="3"/>
        <v>0</v>
      </c>
      <c r="J38" s="7"/>
    </row>
    <row r="39" spans="2:10" s="9" customFormat="1" ht="15.6" customHeight="1">
      <c r="B39" s="223"/>
      <c r="C39" s="13" t="s">
        <v>25</v>
      </c>
      <c r="D39" s="14" t="s">
        <v>26</v>
      </c>
      <c r="E39" s="15">
        <v>1.9E-2</v>
      </c>
      <c r="F39" s="68">
        <v>61.639999999999986</v>
      </c>
      <c r="G39" s="107">
        <v>0</v>
      </c>
      <c r="H39" s="15">
        <f t="shared" si="2"/>
        <v>0</v>
      </c>
      <c r="I39" s="64">
        <f t="shared" si="3"/>
        <v>0</v>
      </c>
      <c r="J39" s="7"/>
    </row>
    <row r="40" spans="2:10" s="9" customFormat="1" ht="15.6" customHeight="1">
      <c r="B40" s="223"/>
      <c r="C40" s="13" t="s">
        <v>252</v>
      </c>
      <c r="D40" s="14" t="s">
        <v>310</v>
      </c>
      <c r="E40" s="15">
        <v>0.10199999999999999</v>
      </c>
      <c r="F40" s="68">
        <v>342.24</v>
      </c>
      <c r="G40" s="107">
        <v>0</v>
      </c>
      <c r="H40" s="15">
        <f t="shared" si="2"/>
        <v>0</v>
      </c>
      <c r="I40" s="64">
        <f t="shared" si="3"/>
        <v>0</v>
      </c>
      <c r="J40" s="7"/>
    </row>
    <row r="41" spans="2:10" s="9" customFormat="1" ht="15.6" customHeight="1">
      <c r="B41" s="223"/>
      <c r="C41" s="13" t="s">
        <v>371</v>
      </c>
      <c r="D41" s="14" t="s">
        <v>311</v>
      </c>
      <c r="E41" s="15">
        <v>0.39600000000000002</v>
      </c>
      <c r="F41" s="68">
        <v>1203.1759999999999</v>
      </c>
      <c r="G41" s="107">
        <v>0</v>
      </c>
      <c r="H41" s="15">
        <f t="shared" si="2"/>
        <v>0</v>
      </c>
      <c r="I41" s="64">
        <f t="shared" si="3"/>
        <v>0</v>
      </c>
      <c r="J41" s="7"/>
    </row>
    <row r="42" spans="2:10" s="9" customFormat="1" ht="15.6" customHeight="1">
      <c r="B42" s="223"/>
      <c r="C42" s="13" t="s">
        <v>253</v>
      </c>
      <c r="D42" s="14" t="s">
        <v>312</v>
      </c>
      <c r="E42" s="15">
        <v>0.10199999999999999</v>
      </c>
      <c r="F42" s="68">
        <v>342.24</v>
      </c>
      <c r="G42" s="107">
        <v>0</v>
      </c>
      <c r="H42" s="15">
        <f t="shared" si="2"/>
        <v>0</v>
      </c>
      <c r="I42" s="64">
        <f t="shared" si="3"/>
        <v>0</v>
      </c>
      <c r="J42" s="7"/>
    </row>
    <row r="43" spans="2:10" s="9" customFormat="1" ht="15.6" customHeight="1">
      <c r="B43" s="223"/>
      <c r="C43" s="13" t="s">
        <v>412</v>
      </c>
      <c r="D43" s="14" t="s">
        <v>413</v>
      </c>
      <c r="E43" s="15">
        <v>0.10199999999999999</v>
      </c>
      <c r="F43" s="68">
        <v>342.24</v>
      </c>
      <c r="G43" s="107">
        <v>0</v>
      </c>
      <c r="H43" s="15">
        <f t="shared" ref="H43" si="4">SUM(E43*G43)</f>
        <v>0</v>
      </c>
      <c r="I43" s="64">
        <f t="shared" ref="I43" si="5">SUM(F43*G43)</f>
        <v>0</v>
      </c>
      <c r="J43" s="7"/>
    </row>
    <row r="44" spans="2:10" s="9" customFormat="1" ht="15.6" customHeight="1">
      <c r="B44" s="224"/>
      <c r="C44" s="13" t="s">
        <v>254</v>
      </c>
      <c r="D44" s="14" t="s">
        <v>313</v>
      </c>
      <c r="E44" s="15">
        <v>0.1</v>
      </c>
      <c r="F44" s="68">
        <v>333.77600000000001</v>
      </c>
      <c r="G44" s="107">
        <v>0</v>
      </c>
      <c r="H44" s="15">
        <f t="shared" si="2"/>
        <v>0</v>
      </c>
      <c r="I44" s="64">
        <f t="shared" si="3"/>
        <v>0</v>
      </c>
      <c r="J44" s="7"/>
    </row>
    <row r="45" spans="2:10" s="9" customFormat="1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181" t="s">
        <v>9</v>
      </c>
      <c r="G45" s="54" t="s">
        <v>105</v>
      </c>
      <c r="H45" s="53" t="s">
        <v>106</v>
      </c>
      <c r="I45" s="12" t="s">
        <v>107</v>
      </c>
      <c r="J45" s="7"/>
    </row>
    <row r="46" spans="2:10" s="9" customFormat="1" ht="15.6" customHeight="1">
      <c r="B46" s="225" t="s">
        <v>27</v>
      </c>
      <c r="C46" s="13" t="s">
        <v>28</v>
      </c>
      <c r="D46" s="14" t="s">
        <v>246</v>
      </c>
      <c r="E46" s="15">
        <v>6.2E-2</v>
      </c>
      <c r="F46" s="68">
        <v>200.56</v>
      </c>
      <c r="G46" s="107">
        <v>0</v>
      </c>
      <c r="H46" s="15">
        <f>SUM(E46*G46)</f>
        <v>0</v>
      </c>
      <c r="I46" s="64">
        <f>SUM(F46*G46)</f>
        <v>0</v>
      </c>
      <c r="J46" s="7"/>
    </row>
    <row r="47" spans="2:10" s="9" customFormat="1" ht="15.6" customHeight="1">
      <c r="B47" s="226"/>
      <c r="C47" s="13" t="s">
        <v>29</v>
      </c>
      <c r="D47" s="14" t="s">
        <v>247</v>
      </c>
      <c r="E47" s="15">
        <v>0.129</v>
      </c>
      <c r="F47" s="68">
        <v>418.9679999999999</v>
      </c>
      <c r="G47" s="107">
        <v>0</v>
      </c>
      <c r="H47" s="15">
        <f>SUM(E47*G47)</f>
        <v>0</v>
      </c>
      <c r="I47" s="64">
        <f>SUM(F47*G47)</f>
        <v>0</v>
      </c>
      <c r="J47" s="7"/>
    </row>
    <row r="48" spans="2:10" s="9" customFormat="1" ht="15.6" customHeight="1">
      <c r="B48" s="226"/>
      <c r="C48" s="13" t="s">
        <v>30</v>
      </c>
      <c r="D48" s="14" t="s">
        <v>31</v>
      </c>
      <c r="E48" s="15">
        <v>0.13300000000000001</v>
      </c>
      <c r="F48" s="68">
        <v>433.50399999999991</v>
      </c>
      <c r="G48" s="107">
        <v>0</v>
      </c>
      <c r="H48" s="15">
        <f>SUM(E48*G48)</f>
        <v>0</v>
      </c>
      <c r="I48" s="64">
        <f>SUM(F48*G48)</f>
        <v>0</v>
      </c>
      <c r="J48" s="7"/>
    </row>
    <row r="49" spans="2:10" s="9" customFormat="1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181" t="s">
        <v>9</v>
      </c>
      <c r="G49" s="54" t="s">
        <v>105</v>
      </c>
      <c r="H49" s="53" t="s">
        <v>106</v>
      </c>
      <c r="I49" s="12" t="s">
        <v>107</v>
      </c>
      <c r="J49" s="7"/>
    </row>
    <row r="50" spans="2:10" s="9" customFormat="1" ht="15.6" customHeight="1">
      <c r="B50" s="222" t="s">
        <v>32</v>
      </c>
      <c r="C50" s="13" t="s">
        <v>33</v>
      </c>
      <c r="D50" s="14" t="s">
        <v>34</v>
      </c>
      <c r="E50" s="15">
        <v>7.1999999999999995E-2</v>
      </c>
      <c r="F50" s="68">
        <v>232.392</v>
      </c>
      <c r="G50" s="107">
        <v>0</v>
      </c>
      <c r="H50" s="15">
        <f t="shared" ref="H50:H70" si="6">SUM(E50*G50)</f>
        <v>0</v>
      </c>
      <c r="I50" s="64">
        <f t="shared" ref="I50:I70" si="7">SUM(F50*G50)</f>
        <v>0</v>
      </c>
      <c r="J50" s="7"/>
    </row>
    <row r="51" spans="2:10" s="9" customFormat="1" ht="15.6" customHeight="1">
      <c r="B51" s="223"/>
      <c r="C51" s="13" t="s">
        <v>35</v>
      </c>
      <c r="D51" s="14" t="s">
        <v>36</v>
      </c>
      <c r="E51" s="15">
        <v>6.9000000000000006E-2</v>
      </c>
      <c r="F51" s="68">
        <v>224.29599999999994</v>
      </c>
      <c r="G51" s="107">
        <v>0</v>
      </c>
      <c r="H51" s="15">
        <f t="shared" si="6"/>
        <v>0</v>
      </c>
      <c r="I51" s="64">
        <f t="shared" si="7"/>
        <v>0</v>
      </c>
      <c r="J51" s="7"/>
    </row>
    <row r="52" spans="2:10" s="9" customFormat="1" ht="15.6" customHeight="1">
      <c r="B52" s="223"/>
      <c r="C52" s="13" t="s">
        <v>37</v>
      </c>
      <c r="D52" s="14" t="s">
        <v>38</v>
      </c>
      <c r="E52" s="15">
        <v>7.3999999999999996E-2</v>
      </c>
      <c r="F52" s="68">
        <v>238.83199999999999</v>
      </c>
      <c r="G52" s="107">
        <v>0</v>
      </c>
      <c r="H52" s="15">
        <f t="shared" si="6"/>
        <v>0</v>
      </c>
      <c r="I52" s="64">
        <f t="shared" si="7"/>
        <v>0</v>
      </c>
      <c r="J52" s="7"/>
    </row>
    <row r="53" spans="2:10" s="9" customFormat="1" ht="15.6" customHeight="1">
      <c r="B53" s="223"/>
      <c r="C53" s="13" t="s">
        <v>39</v>
      </c>
      <c r="D53" s="14" t="s">
        <v>40</v>
      </c>
      <c r="E53" s="15">
        <v>5.1999999999999998E-2</v>
      </c>
      <c r="F53" s="68">
        <v>167.25599999999997</v>
      </c>
      <c r="G53" s="107">
        <v>0</v>
      </c>
      <c r="H53" s="15">
        <f t="shared" si="6"/>
        <v>0</v>
      </c>
      <c r="I53" s="64">
        <f t="shared" si="7"/>
        <v>0</v>
      </c>
      <c r="J53" s="7"/>
    </row>
    <row r="54" spans="2:10" s="9" customFormat="1" ht="15.6" customHeight="1">
      <c r="B54" s="223"/>
      <c r="C54" s="13" t="s">
        <v>41</v>
      </c>
      <c r="D54" s="14" t="s">
        <v>248</v>
      </c>
      <c r="E54" s="15">
        <v>0.122</v>
      </c>
      <c r="F54" s="68">
        <v>397.99199999999996</v>
      </c>
      <c r="G54" s="107">
        <v>0</v>
      </c>
      <c r="H54" s="15">
        <f t="shared" si="6"/>
        <v>0</v>
      </c>
      <c r="I54" s="64">
        <f t="shared" si="7"/>
        <v>0</v>
      </c>
      <c r="J54" s="7"/>
    </row>
    <row r="55" spans="2:10" s="9" customFormat="1" ht="15.6" customHeight="1">
      <c r="B55" s="223"/>
      <c r="C55" s="13" t="s">
        <v>42</v>
      </c>
      <c r="D55" s="14" t="s">
        <v>249</v>
      </c>
      <c r="E55" s="15">
        <v>9.8000000000000004E-2</v>
      </c>
      <c r="F55" s="68">
        <v>317.584</v>
      </c>
      <c r="G55" s="107">
        <v>0</v>
      </c>
      <c r="H55" s="15">
        <f t="shared" si="6"/>
        <v>0</v>
      </c>
      <c r="I55" s="64">
        <f t="shared" si="7"/>
        <v>0</v>
      </c>
      <c r="J55" s="7"/>
    </row>
    <row r="56" spans="2:10" s="9" customFormat="1" ht="15.6" customHeight="1">
      <c r="B56" s="223"/>
      <c r="C56" s="13" t="s">
        <v>43</v>
      </c>
      <c r="D56" s="14" t="s">
        <v>44</v>
      </c>
      <c r="E56" s="15">
        <v>0.107</v>
      </c>
      <c r="F56" s="68">
        <v>346.47199999999987</v>
      </c>
      <c r="G56" s="107">
        <v>0</v>
      </c>
      <c r="H56" s="15">
        <f t="shared" si="6"/>
        <v>0</v>
      </c>
      <c r="I56" s="64">
        <f t="shared" si="7"/>
        <v>0</v>
      </c>
      <c r="J56" s="7"/>
    </row>
    <row r="57" spans="2:10" s="9" customFormat="1" ht="15.6" customHeight="1">
      <c r="B57" s="223"/>
      <c r="C57" s="13" t="s">
        <v>45</v>
      </c>
      <c r="D57" s="14" t="s">
        <v>46</v>
      </c>
      <c r="E57" s="15">
        <v>0.13600000000000001</v>
      </c>
      <c r="F57" s="68">
        <v>438.2879999999999</v>
      </c>
      <c r="G57" s="107">
        <v>0</v>
      </c>
      <c r="H57" s="15">
        <f t="shared" si="6"/>
        <v>0</v>
      </c>
      <c r="I57" s="64">
        <f t="shared" si="7"/>
        <v>0</v>
      </c>
      <c r="J57" s="7"/>
    </row>
    <row r="58" spans="2:10" s="9" customFormat="1" ht="15.6" customHeight="1">
      <c r="B58" s="223"/>
      <c r="C58" s="13" t="s">
        <v>47</v>
      </c>
      <c r="D58" s="14" t="s">
        <v>48</v>
      </c>
      <c r="E58" s="15">
        <v>0.13300000000000001</v>
      </c>
      <c r="F58" s="68">
        <v>431.11199999999997</v>
      </c>
      <c r="G58" s="107">
        <v>0</v>
      </c>
      <c r="H58" s="15">
        <f t="shared" si="6"/>
        <v>0</v>
      </c>
      <c r="I58" s="64">
        <f t="shared" si="7"/>
        <v>0</v>
      </c>
      <c r="J58" s="7"/>
    </row>
    <row r="59" spans="2:10" s="9" customFormat="1" ht="15.6" customHeight="1">
      <c r="B59" s="223"/>
      <c r="C59" s="13" t="s">
        <v>49</v>
      </c>
      <c r="D59" s="14" t="s">
        <v>50</v>
      </c>
      <c r="E59" s="15">
        <v>0.06</v>
      </c>
      <c r="F59" s="68">
        <v>194.672</v>
      </c>
      <c r="G59" s="107">
        <v>0</v>
      </c>
      <c r="H59" s="15">
        <f t="shared" si="6"/>
        <v>0</v>
      </c>
      <c r="I59" s="64">
        <f t="shared" si="7"/>
        <v>0</v>
      </c>
      <c r="J59" s="7"/>
    </row>
    <row r="60" spans="2:10" s="9" customFormat="1" ht="15.6" customHeight="1">
      <c r="B60" s="223"/>
      <c r="C60" s="13" t="s">
        <v>51</v>
      </c>
      <c r="D60" s="14" t="s">
        <v>52</v>
      </c>
      <c r="E60" s="15">
        <v>9.2999999999999999E-2</v>
      </c>
      <c r="F60" s="68">
        <v>301.75999999999988</v>
      </c>
      <c r="G60" s="107">
        <v>0</v>
      </c>
      <c r="H60" s="15">
        <f t="shared" si="6"/>
        <v>0</v>
      </c>
      <c r="I60" s="64">
        <f t="shared" si="7"/>
        <v>0</v>
      </c>
      <c r="J60" s="7"/>
    </row>
    <row r="61" spans="2:10" s="9" customFormat="1" ht="15.6" customHeight="1">
      <c r="B61" s="223"/>
      <c r="C61" s="13" t="s">
        <v>53</v>
      </c>
      <c r="D61" s="14" t="s">
        <v>102</v>
      </c>
      <c r="E61" s="15">
        <v>0.12</v>
      </c>
      <c r="F61" s="68">
        <v>389.52800000000002</v>
      </c>
      <c r="G61" s="107">
        <v>0</v>
      </c>
      <c r="H61" s="15">
        <f t="shared" si="6"/>
        <v>0</v>
      </c>
      <c r="I61" s="64">
        <f t="shared" si="7"/>
        <v>0</v>
      </c>
      <c r="J61" s="7"/>
    </row>
    <row r="62" spans="2:10" s="9" customFormat="1" ht="15.6" customHeight="1">
      <c r="B62" s="223"/>
      <c r="C62" s="13" t="s">
        <v>54</v>
      </c>
      <c r="D62" s="14" t="s">
        <v>103</v>
      </c>
      <c r="E62" s="15">
        <v>0.127</v>
      </c>
      <c r="F62" s="68">
        <v>412.34399999999999</v>
      </c>
      <c r="G62" s="107">
        <v>0</v>
      </c>
      <c r="H62" s="15">
        <f t="shared" si="6"/>
        <v>0</v>
      </c>
      <c r="I62" s="64">
        <f t="shared" si="7"/>
        <v>0</v>
      </c>
      <c r="J62" s="7"/>
    </row>
    <row r="63" spans="2:10" s="9" customFormat="1" ht="15.6" customHeight="1">
      <c r="B63" s="223"/>
      <c r="C63" s="13" t="s">
        <v>55</v>
      </c>
      <c r="D63" s="14" t="s">
        <v>104</v>
      </c>
      <c r="E63" s="15">
        <v>0.12</v>
      </c>
      <c r="F63" s="68">
        <v>389.34399999999999</v>
      </c>
      <c r="G63" s="107">
        <v>0</v>
      </c>
      <c r="H63" s="15">
        <f t="shared" si="6"/>
        <v>0</v>
      </c>
      <c r="I63" s="64">
        <f t="shared" si="7"/>
        <v>0</v>
      </c>
      <c r="J63" s="7"/>
    </row>
    <row r="64" spans="2:10" s="9" customFormat="1" ht="15.6" customHeight="1">
      <c r="B64" s="223"/>
      <c r="C64" s="115" t="s">
        <v>56</v>
      </c>
      <c r="D64" s="114" t="s">
        <v>57</v>
      </c>
      <c r="E64" s="113">
        <v>0.08</v>
      </c>
      <c r="F64" s="68">
        <v>259.62399999999997</v>
      </c>
      <c r="G64" s="107">
        <v>0</v>
      </c>
      <c r="H64" s="15">
        <f t="shared" si="6"/>
        <v>0</v>
      </c>
      <c r="I64" s="64">
        <f t="shared" si="7"/>
        <v>0</v>
      </c>
      <c r="J64" s="7"/>
    </row>
    <row r="65" spans="2:10" s="9" customFormat="1" ht="15.6" customHeight="1">
      <c r="B65" s="223"/>
      <c r="C65" s="13" t="s">
        <v>367</v>
      </c>
      <c r="D65" s="14" t="s">
        <v>58</v>
      </c>
      <c r="E65" s="15">
        <v>0.30299999999999999</v>
      </c>
      <c r="F65" s="68">
        <v>983.48</v>
      </c>
      <c r="G65" s="107">
        <v>0</v>
      </c>
      <c r="H65" s="15">
        <f t="shared" si="6"/>
        <v>0</v>
      </c>
      <c r="I65" s="64">
        <f t="shared" si="7"/>
        <v>0</v>
      </c>
      <c r="J65" s="7"/>
    </row>
    <row r="66" spans="2:10" s="9" customFormat="1" ht="15.6" customHeight="1">
      <c r="B66" s="223"/>
      <c r="C66" s="13" t="s">
        <v>215</v>
      </c>
      <c r="D66" s="14" t="s">
        <v>229</v>
      </c>
      <c r="E66" s="15">
        <v>0.25</v>
      </c>
      <c r="F66" s="68">
        <v>811.43999999999994</v>
      </c>
      <c r="G66" s="107">
        <v>0</v>
      </c>
      <c r="H66" s="15">
        <f t="shared" si="6"/>
        <v>0</v>
      </c>
      <c r="I66" s="64">
        <f t="shared" si="7"/>
        <v>0</v>
      </c>
      <c r="J66" s="7"/>
    </row>
    <row r="67" spans="2:10" s="9" customFormat="1" ht="15.6" customHeight="1">
      <c r="B67" s="223"/>
      <c r="C67" s="13" t="s">
        <v>282</v>
      </c>
      <c r="D67" s="14" t="s">
        <v>283</v>
      </c>
      <c r="E67" s="15">
        <v>0.14699999999999999</v>
      </c>
      <c r="F67" s="68">
        <v>477.29599999999994</v>
      </c>
      <c r="G67" s="107">
        <v>0</v>
      </c>
      <c r="H67" s="15">
        <f t="shared" si="6"/>
        <v>0</v>
      </c>
      <c r="I67" s="64">
        <f t="shared" si="7"/>
        <v>0</v>
      </c>
      <c r="J67" s="7"/>
    </row>
    <row r="68" spans="2:10" s="9" customFormat="1" ht="15.6" customHeight="1">
      <c r="B68" s="223"/>
      <c r="C68" s="13" t="s">
        <v>298</v>
      </c>
      <c r="D68" s="14" t="s">
        <v>299</v>
      </c>
      <c r="E68" s="15">
        <v>0.154</v>
      </c>
      <c r="F68" s="68">
        <v>499.74399999999991</v>
      </c>
      <c r="G68" s="107">
        <v>0</v>
      </c>
      <c r="H68" s="15">
        <f t="shared" si="6"/>
        <v>0</v>
      </c>
      <c r="I68" s="64">
        <f t="shared" si="7"/>
        <v>0</v>
      </c>
      <c r="J68" s="7"/>
    </row>
    <row r="69" spans="2:10" s="9" customFormat="1" ht="15.6" customHeight="1">
      <c r="B69" s="223"/>
      <c r="C69" s="13" t="s">
        <v>308</v>
      </c>
      <c r="D69" s="14" t="s">
        <v>307</v>
      </c>
      <c r="E69" s="15">
        <v>0.33400000000000002</v>
      </c>
      <c r="F69" s="68">
        <v>1084.1279999999999</v>
      </c>
      <c r="G69" s="107">
        <v>0</v>
      </c>
      <c r="H69" s="15">
        <f t="shared" si="6"/>
        <v>0</v>
      </c>
      <c r="I69" s="64">
        <f t="shared" si="7"/>
        <v>0</v>
      </c>
      <c r="J69" s="7"/>
    </row>
    <row r="70" spans="2:10" s="9" customFormat="1" ht="15.6" customHeight="1">
      <c r="B70" s="224"/>
      <c r="C70" s="13" t="s">
        <v>330</v>
      </c>
      <c r="D70" s="14" t="s">
        <v>328</v>
      </c>
      <c r="E70" s="15">
        <v>0.14000000000000001</v>
      </c>
      <c r="F70" s="68">
        <v>454.4799999999999</v>
      </c>
      <c r="G70" s="107">
        <v>0</v>
      </c>
      <c r="H70" s="15">
        <f t="shared" si="6"/>
        <v>0</v>
      </c>
      <c r="I70" s="64">
        <f t="shared" si="7"/>
        <v>0</v>
      </c>
      <c r="J70" s="7"/>
    </row>
    <row r="71" spans="2:10" s="9" customFormat="1" ht="15.6" customHeight="1">
      <c r="B71" s="10" t="s">
        <v>6</v>
      </c>
      <c r="C71" s="10" t="s">
        <v>7</v>
      </c>
      <c r="D71" s="20" t="s">
        <v>8</v>
      </c>
      <c r="E71" s="52" t="s">
        <v>0</v>
      </c>
      <c r="F71" s="181" t="s">
        <v>9</v>
      </c>
      <c r="G71" s="54" t="s">
        <v>105</v>
      </c>
      <c r="H71" s="53" t="s">
        <v>106</v>
      </c>
      <c r="I71" s="12" t="s">
        <v>107</v>
      </c>
      <c r="J71" s="7"/>
    </row>
    <row r="72" spans="2:10" s="9" customFormat="1" ht="15.6" customHeight="1">
      <c r="B72" s="222" t="s">
        <v>300</v>
      </c>
      <c r="C72" s="13" t="s">
        <v>59</v>
      </c>
      <c r="D72" s="14" t="s">
        <v>60</v>
      </c>
      <c r="E72" s="15">
        <v>0.122</v>
      </c>
      <c r="F72" s="68">
        <v>397.99199999999996</v>
      </c>
      <c r="G72" s="107">
        <v>0</v>
      </c>
      <c r="H72" s="15">
        <f t="shared" ref="H72:H78" si="8">SUM(E72*G72)</f>
        <v>0</v>
      </c>
      <c r="I72" s="64">
        <f t="shared" ref="I72:I78" si="9">SUM(F72*G72)</f>
        <v>0</v>
      </c>
      <c r="J72" s="7"/>
    </row>
    <row r="73" spans="2:10" s="9" customFormat="1" ht="15.6" customHeight="1">
      <c r="B73" s="223"/>
      <c r="C73" s="13" t="s">
        <v>61</v>
      </c>
      <c r="D73" s="14" t="s">
        <v>62</v>
      </c>
      <c r="E73" s="15">
        <v>0.16700000000000001</v>
      </c>
      <c r="F73" s="68">
        <v>541.69600000000003</v>
      </c>
      <c r="G73" s="107">
        <v>0</v>
      </c>
      <c r="H73" s="15">
        <f t="shared" si="8"/>
        <v>0</v>
      </c>
      <c r="I73" s="64">
        <f t="shared" si="9"/>
        <v>0</v>
      </c>
      <c r="J73" s="7"/>
    </row>
    <row r="74" spans="2:10" s="9" customFormat="1" ht="15.6" customHeight="1">
      <c r="B74" s="223"/>
      <c r="C74" s="110">
        <v>463</v>
      </c>
      <c r="D74" s="109" t="s">
        <v>63</v>
      </c>
      <c r="E74" s="108">
        <v>0.114</v>
      </c>
      <c r="F74" s="68">
        <v>370.02399999999989</v>
      </c>
      <c r="G74" s="107">
        <v>0</v>
      </c>
      <c r="H74" s="15">
        <f t="shared" si="8"/>
        <v>0</v>
      </c>
      <c r="I74" s="64">
        <f t="shared" si="9"/>
        <v>0</v>
      </c>
      <c r="J74" s="7"/>
    </row>
    <row r="75" spans="2:10" s="9" customFormat="1" ht="15.6" customHeight="1">
      <c r="B75" s="223"/>
      <c r="C75" s="110">
        <v>464</v>
      </c>
      <c r="D75" s="109" t="s">
        <v>64</v>
      </c>
      <c r="E75" s="108">
        <v>0.115</v>
      </c>
      <c r="F75" s="68">
        <v>373.15199999999993</v>
      </c>
      <c r="G75" s="107">
        <v>0</v>
      </c>
      <c r="H75" s="15">
        <f t="shared" si="8"/>
        <v>0</v>
      </c>
      <c r="I75" s="64">
        <f t="shared" si="9"/>
        <v>0</v>
      </c>
      <c r="J75" s="7"/>
    </row>
    <row r="76" spans="2:10" s="9" customFormat="1" ht="15.6" customHeight="1">
      <c r="B76" s="223"/>
      <c r="C76" s="110">
        <v>470</v>
      </c>
      <c r="D76" s="109" t="s">
        <v>65</v>
      </c>
      <c r="E76" s="108">
        <v>0.122</v>
      </c>
      <c r="F76" s="68">
        <v>395.78399999999999</v>
      </c>
      <c r="G76" s="107">
        <v>0</v>
      </c>
      <c r="H76" s="15">
        <f t="shared" si="8"/>
        <v>0</v>
      </c>
      <c r="I76" s="64">
        <f t="shared" si="9"/>
        <v>0</v>
      </c>
      <c r="J76" s="7"/>
    </row>
    <row r="77" spans="2:10" s="9" customFormat="1" ht="15.6" customHeight="1">
      <c r="B77" s="223"/>
      <c r="C77" s="110">
        <v>471</v>
      </c>
      <c r="D77" s="109" t="s">
        <v>66</v>
      </c>
      <c r="E77" s="108">
        <v>0.122</v>
      </c>
      <c r="F77" s="68">
        <v>395.78399999999999</v>
      </c>
      <c r="G77" s="107">
        <v>0</v>
      </c>
      <c r="H77" s="15">
        <f t="shared" si="8"/>
        <v>0</v>
      </c>
      <c r="I77" s="64">
        <f t="shared" si="9"/>
        <v>0</v>
      </c>
      <c r="J77" s="7"/>
    </row>
    <row r="78" spans="2:10" s="9" customFormat="1" ht="15.6" customHeight="1">
      <c r="B78" s="224"/>
      <c r="C78" s="110">
        <v>520</v>
      </c>
      <c r="D78" s="14" t="s">
        <v>230</v>
      </c>
      <c r="E78" s="108">
        <v>2.1000000000000001E-2</v>
      </c>
      <c r="F78" s="68">
        <v>68.08</v>
      </c>
      <c r="G78" s="107">
        <v>0</v>
      </c>
      <c r="H78" s="15">
        <f t="shared" si="8"/>
        <v>0</v>
      </c>
      <c r="I78" s="64">
        <f t="shared" si="9"/>
        <v>0</v>
      </c>
      <c r="J78" s="7"/>
    </row>
    <row r="79" spans="2:10" s="9" customFormat="1" ht="15.6" customHeight="1">
      <c r="B79" s="10" t="s">
        <v>6</v>
      </c>
      <c r="C79" s="10" t="s">
        <v>7</v>
      </c>
      <c r="D79" s="20" t="s">
        <v>8</v>
      </c>
      <c r="E79" s="52" t="s">
        <v>0</v>
      </c>
      <c r="F79" s="181" t="s">
        <v>9</v>
      </c>
      <c r="G79" s="54" t="s">
        <v>105</v>
      </c>
      <c r="H79" s="53" t="s">
        <v>106</v>
      </c>
      <c r="I79" s="12" t="s">
        <v>107</v>
      </c>
      <c r="J79" s="7"/>
    </row>
    <row r="80" spans="2:10" s="9" customFormat="1" ht="15.6" customHeight="1">
      <c r="B80" s="222" t="s">
        <v>67</v>
      </c>
      <c r="C80" s="13" t="s">
        <v>68</v>
      </c>
      <c r="D80" s="14" t="s">
        <v>69</v>
      </c>
      <c r="E80" s="15">
        <v>7.9000000000000001E-2</v>
      </c>
      <c r="F80" s="68">
        <v>257.59999999999997</v>
      </c>
      <c r="G80" s="107">
        <v>0</v>
      </c>
      <c r="H80" s="15">
        <f t="shared" ref="H80:H89" si="10">SUM(E80*G80)</f>
        <v>0</v>
      </c>
      <c r="I80" s="64">
        <f t="shared" ref="I80:I89" si="11">SUM(F80*G80)</f>
        <v>0</v>
      </c>
      <c r="J80" s="7"/>
    </row>
    <row r="81" spans="2:10" s="9" customFormat="1" ht="15.6" customHeight="1">
      <c r="B81" s="223"/>
      <c r="C81" s="13" t="s">
        <v>70</v>
      </c>
      <c r="D81" s="14" t="s">
        <v>71</v>
      </c>
      <c r="E81" s="15">
        <v>0.08</v>
      </c>
      <c r="F81" s="68">
        <v>259.80799999999999</v>
      </c>
      <c r="G81" s="107">
        <v>0</v>
      </c>
      <c r="H81" s="15">
        <f t="shared" si="10"/>
        <v>0</v>
      </c>
      <c r="I81" s="64">
        <f t="shared" si="11"/>
        <v>0</v>
      </c>
      <c r="J81" s="7"/>
    </row>
    <row r="82" spans="2:10" s="9" customFormat="1" ht="15.6" customHeight="1">
      <c r="B82" s="223"/>
      <c r="C82" s="13" t="s">
        <v>72</v>
      </c>
      <c r="D82" s="14" t="s">
        <v>73</v>
      </c>
      <c r="E82" s="15">
        <v>0.06</v>
      </c>
      <c r="F82" s="68">
        <v>195.40799999999993</v>
      </c>
      <c r="G82" s="107">
        <v>0</v>
      </c>
      <c r="H82" s="15">
        <f t="shared" si="10"/>
        <v>0</v>
      </c>
      <c r="I82" s="64">
        <f t="shared" si="11"/>
        <v>0</v>
      </c>
      <c r="J82" s="7"/>
    </row>
    <row r="83" spans="2:10" s="9" customFormat="1" ht="15.6" customHeight="1">
      <c r="B83" s="223"/>
      <c r="C83" s="13" t="s">
        <v>74</v>
      </c>
      <c r="D83" s="14" t="s">
        <v>75</v>
      </c>
      <c r="E83" s="15">
        <v>0.06</v>
      </c>
      <c r="F83" s="68">
        <v>195.40799999999993</v>
      </c>
      <c r="G83" s="107">
        <v>0</v>
      </c>
      <c r="H83" s="15">
        <f t="shared" si="10"/>
        <v>0</v>
      </c>
      <c r="I83" s="64">
        <f t="shared" si="11"/>
        <v>0</v>
      </c>
      <c r="J83" s="7"/>
    </row>
    <row r="84" spans="2:10" s="9" customFormat="1" ht="15.6" customHeight="1">
      <c r="B84" s="223"/>
      <c r="C84" s="13" t="s">
        <v>76</v>
      </c>
      <c r="D84" s="14" t="s">
        <v>77</v>
      </c>
      <c r="E84" s="15">
        <v>0.06</v>
      </c>
      <c r="F84" s="68">
        <v>195.40799999999993</v>
      </c>
      <c r="G84" s="107">
        <v>0</v>
      </c>
      <c r="H84" s="15">
        <f t="shared" si="10"/>
        <v>0</v>
      </c>
      <c r="I84" s="64">
        <f t="shared" si="11"/>
        <v>0</v>
      </c>
      <c r="J84" s="7"/>
    </row>
    <row r="85" spans="2:10" s="9" customFormat="1" ht="15.6" customHeight="1">
      <c r="B85" s="223"/>
      <c r="C85" s="13" t="s">
        <v>78</v>
      </c>
      <c r="D85" s="14" t="s">
        <v>79</v>
      </c>
      <c r="E85" s="15">
        <v>0.129</v>
      </c>
      <c r="F85" s="68">
        <v>418.78399999999999</v>
      </c>
      <c r="G85" s="107">
        <v>0</v>
      </c>
      <c r="H85" s="15">
        <f t="shared" si="10"/>
        <v>0</v>
      </c>
      <c r="I85" s="64">
        <f t="shared" si="11"/>
        <v>0</v>
      </c>
      <c r="J85" s="7"/>
    </row>
    <row r="86" spans="2:10" s="9" customFormat="1" ht="15.6" customHeight="1">
      <c r="B86" s="223"/>
      <c r="C86" s="13" t="s">
        <v>80</v>
      </c>
      <c r="D86" s="14" t="s">
        <v>81</v>
      </c>
      <c r="E86" s="15">
        <v>0.13300000000000001</v>
      </c>
      <c r="F86" s="68">
        <v>433.50399999999991</v>
      </c>
      <c r="G86" s="107">
        <v>0</v>
      </c>
      <c r="H86" s="15">
        <f t="shared" si="10"/>
        <v>0</v>
      </c>
      <c r="I86" s="64">
        <f t="shared" si="11"/>
        <v>0</v>
      </c>
      <c r="J86" s="7"/>
    </row>
    <row r="87" spans="2:10" s="9" customFormat="1" ht="15.6" customHeight="1">
      <c r="B87" s="223"/>
      <c r="C87" s="13" t="s">
        <v>82</v>
      </c>
      <c r="D87" s="14" t="s">
        <v>83</v>
      </c>
      <c r="E87" s="15">
        <v>6.4000000000000001E-2</v>
      </c>
      <c r="F87" s="68">
        <v>206.26400000000001</v>
      </c>
      <c r="G87" s="107">
        <v>0</v>
      </c>
      <c r="H87" s="15">
        <f t="shared" si="10"/>
        <v>0</v>
      </c>
      <c r="I87" s="64">
        <f t="shared" si="11"/>
        <v>0</v>
      </c>
      <c r="J87" s="7"/>
    </row>
    <row r="88" spans="2:10" s="9" customFormat="1" ht="15.6" customHeight="1">
      <c r="B88" s="223"/>
      <c r="C88" s="13" t="s">
        <v>301</v>
      </c>
      <c r="D88" s="14" t="s">
        <v>314</v>
      </c>
      <c r="E88" s="15">
        <v>8.3000000000000004E-2</v>
      </c>
      <c r="F88" s="68">
        <v>269.37599999999998</v>
      </c>
      <c r="G88" s="107">
        <v>0</v>
      </c>
      <c r="H88" s="15">
        <f t="shared" ref="H88" si="12">SUM(E88*G88)</f>
        <v>0</v>
      </c>
      <c r="I88" s="64">
        <f t="shared" ref="I88" si="13">SUM(F88*G88)</f>
        <v>0</v>
      </c>
      <c r="J88" s="7"/>
    </row>
    <row r="89" spans="2:10" s="9" customFormat="1" ht="15.6" customHeight="1">
      <c r="B89" s="224"/>
      <c r="C89" s="179" t="s">
        <v>380</v>
      </c>
      <c r="D89" s="180" t="s">
        <v>381</v>
      </c>
      <c r="E89" s="15">
        <v>9.0999999999999998E-2</v>
      </c>
      <c r="F89" s="68">
        <v>295.32</v>
      </c>
      <c r="G89" s="107">
        <v>0</v>
      </c>
      <c r="H89" s="15">
        <f t="shared" si="10"/>
        <v>0</v>
      </c>
      <c r="I89" s="64">
        <f t="shared" si="11"/>
        <v>0</v>
      </c>
      <c r="J89" s="7"/>
    </row>
    <row r="90" spans="2:10" s="9" customFormat="1" ht="15.6" customHeight="1">
      <c r="B90" s="10" t="s">
        <v>6</v>
      </c>
      <c r="C90" s="10" t="s">
        <v>7</v>
      </c>
      <c r="D90" s="20" t="s">
        <v>8</v>
      </c>
      <c r="E90" s="11" t="s">
        <v>0</v>
      </c>
      <c r="F90" s="181" t="s">
        <v>9</v>
      </c>
      <c r="G90" s="54" t="s">
        <v>105</v>
      </c>
      <c r="H90" s="53" t="s">
        <v>106</v>
      </c>
      <c r="I90" s="12" t="s">
        <v>107</v>
      </c>
      <c r="J90" s="7"/>
    </row>
    <row r="91" spans="2:10" s="9" customFormat="1" ht="15.6" customHeight="1">
      <c r="B91" s="223" t="s">
        <v>382</v>
      </c>
      <c r="C91" s="112" t="s">
        <v>236</v>
      </c>
      <c r="D91" s="111" t="s">
        <v>275</v>
      </c>
      <c r="E91" s="15">
        <v>7.2999999999999995E-2</v>
      </c>
      <c r="F91" s="68">
        <v>236.80799999999994</v>
      </c>
      <c r="G91" s="107">
        <v>0</v>
      </c>
      <c r="H91" s="15">
        <f t="shared" ref="H91:H96" si="14">SUM(E91*G91)</f>
        <v>0</v>
      </c>
      <c r="I91" s="64">
        <f t="shared" ref="I91:I96" si="15">SUM(F91*G91)</f>
        <v>0</v>
      </c>
      <c r="J91" s="7"/>
    </row>
    <row r="92" spans="2:10" s="9" customFormat="1" ht="15.6" customHeight="1">
      <c r="B92" s="223"/>
      <c r="C92" s="112" t="s">
        <v>237</v>
      </c>
      <c r="D92" s="111" t="s">
        <v>261</v>
      </c>
      <c r="E92" s="15">
        <v>8.6999999999999994E-2</v>
      </c>
      <c r="F92" s="68">
        <v>282.44</v>
      </c>
      <c r="G92" s="107">
        <v>0</v>
      </c>
      <c r="H92" s="15">
        <f t="shared" si="14"/>
        <v>0</v>
      </c>
      <c r="I92" s="64">
        <f t="shared" si="15"/>
        <v>0</v>
      </c>
      <c r="J92" s="7"/>
    </row>
    <row r="93" spans="2:10" s="9" customFormat="1" ht="15.6" customHeight="1">
      <c r="B93" s="223"/>
      <c r="C93" s="112" t="s">
        <v>238</v>
      </c>
      <c r="D93" s="111" t="s">
        <v>263</v>
      </c>
      <c r="E93" s="15">
        <v>7.2999999999999995E-2</v>
      </c>
      <c r="F93" s="68">
        <v>236.80799999999994</v>
      </c>
      <c r="G93" s="107">
        <v>0</v>
      </c>
      <c r="H93" s="15">
        <f t="shared" si="14"/>
        <v>0</v>
      </c>
      <c r="I93" s="64">
        <f t="shared" si="15"/>
        <v>0</v>
      </c>
      <c r="J93" s="7"/>
    </row>
    <row r="94" spans="2:10" s="9" customFormat="1" ht="15.6" customHeight="1">
      <c r="B94" s="223"/>
      <c r="C94" s="13" t="s">
        <v>284</v>
      </c>
      <c r="D94" s="14" t="s">
        <v>84</v>
      </c>
      <c r="E94" s="15">
        <v>6.4000000000000001E-2</v>
      </c>
      <c r="F94" s="68">
        <v>207.73599999999993</v>
      </c>
      <c r="G94" s="107">
        <v>0</v>
      </c>
      <c r="H94" s="15">
        <f t="shared" si="14"/>
        <v>0</v>
      </c>
      <c r="I94" s="64">
        <f t="shared" si="15"/>
        <v>0</v>
      </c>
      <c r="J94" s="7"/>
    </row>
    <row r="95" spans="2:10" s="9" customFormat="1" ht="15.6" customHeight="1">
      <c r="B95" s="223"/>
      <c r="C95" s="13" t="s">
        <v>285</v>
      </c>
      <c r="D95" s="14" t="s">
        <v>286</v>
      </c>
      <c r="E95" s="15">
        <v>0.21</v>
      </c>
      <c r="F95" s="68">
        <v>681.53599999999983</v>
      </c>
      <c r="G95" s="107">
        <v>0</v>
      </c>
      <c r="H95" s="15">
        <f t="shared" ref="H95" si="16">SUM(E95*G95)</f>
        <v>0</v>
      </c>
      <c r="I95" s="64">
        <f t="shared" ref="I95" si="17">SUM(F95*G95)</f>
        <v>0</v>
      </c>
      <c r="J95" s="7"/>
    </row>
    <row r="96" spans="2:10" s="9" customFormat="1" ht="15.6" customHeight="1">
      <c r="B96" s="224"/>
      <c r="C96" s="13" t="s">
        <v>359</v>
      </c>
      <c r="D96" s="14" t="s">
        <v>360</v>
      </c>
      <c r="E96" s="15">
        <v>0.14000000000000001</v>
      </c>
      <c r="F96" s="68">
        <v>454.4799999999999</v>
      </c>
      <c r="G96" s="107">
        <v>0</v>
      </c>
      <c r="H96" s="15">
        <f t="shared" si="14"/>
        <v>0</v>
      </c>
      <c r="I96" s="64">
        <f t="shared" si="15"/>
        <v>0</v>
      </c>
      <c r="J96" s="7"/>
    </row>
    <row r="97" spans="2:10" s="9" customFormat="1" ht="15.6" customHeight="1">
      <c r="B97" s="10" t="s">
        <v>6</v>
      </c>
      <c r="C97" s="10" t="s">
        <v>7</v>
      </c>
      <c r="D97" s="20" t="s">
        <v>8</v>
      </c>
      <c r="E97" s="11" t="s">
        <v>0</v>
      </c>
      <c r="F97" s="181" t="s">
        <v>9</v>
      </c>
      <c r="G97" s="54" t="s">
        <v>105</v>
      </c>
      <c r="H97" s="53" t="s">
        <v>106</v>
      </c>
      <c r="I97" s="12" t="s">
        <v>107</v>
      </c>
      <c r="J97" s="7"/>
    </row>
    <row r="98" spans="2:10" s="9" customFormat="1" ht="15.6" customHeight="1">
      <c r="B98" s="222" t="s">
        <v>251</v>
      </c>
      <c r="C98" s="112" t="s">
        <v>231</v>
      </c>
      <c r="D98" s="111" t="s">
        <v>255</v>
      </c>
      <c r="E98" s="15">
        <v>0.64600000000000002</v>
      </c>
      <c r="F98" s="68">
        <v>2096.8639999999996</v>
      </c>
      <c r="G98" s="107">
        <v>0</v>
      </c>
      <c r="H98" s="15">
        <f>SUM(E98*G98)</f>
        <v>0</v>
      </c>
      <c r="I98" s="64">
        <f>SUM(F98*G98)</f>
        <v>0</v>
      </c>
      <c r="J98" s="7"/>
    </row>
    <row r="99" spans="2:10" s="9" customFormat="1" ht="15.6" customHeight="1">
      <c r="B99" s="223"/>
      <c r="C99" s="112" t="s">
        <v>232</v>
      </c>
      <c r="D99" s="111" t="s">
        <v>256</v>
      </c>
      <c r="E99" s="15">
        <v>0.107</v>
      </c>
      <c r="F99" s="68">
        <v>347.75999999999988</v>
      </c>
      <c r="G99" s="107">
        <v>0</v>
      </c>
      <c r="H99" s="15">
        <f>SUM(E99*G99)</f>
        <v>0</v>
      </c>
      <c r="I99" s="64">
        <f>SUM(F99*G99)</f>
        <v>0</v>
      </c>
      <c r="J99" s="7"/>
    </row>
    <row r="100" spans="2:10" s="9" customFormat="1" ht="15.6" customHeight="1">
      <c r="B100" s="223"/>
      <c r="C100" s="112" t="s">
        <v>233</v>
      </c>
      <c r="D100" s="111" t="s">
        <v>257</v>
      </c>
      <c r="E100" s="15">
        <v>0.17899999999999999</v>
      </c>
      <c r="F100" s="68">
        <v>580.15199999999982</v>
      </c>
      <c r="G100" s="107">
        <v>0</v>
      </c>
      <c r="H100" s="15">
        <f>SUM(E100*G100)</f>
        <v>0</v>
      </c>
      <c r="I100" s="64">
        <f>SUM(F100*G100)</f>
        <v>0</v>
      </c>
      <c r="J100" s="7"/>
    </row>
    <row r="101" spans="2:10" s="9" customFormat="1" ht="15.6" customHeight="1">
      <c r="B101" s="223"/>
      <c r="C101" s="112" t="s">
        <v>234</v>
      </c>
      <c r="D101" s="111" t="s">
        <v>258</v>
      </c>
      <c r="E101" s="15">
        <v>0.17899999999999999</v>
      </c>
      <c r="F101" s="68">
        <v>579.59999999999991</v>
      </c>
      <c r="G101" s="107">
        <v>0</v>
      </c>
      <c r="H101" s="15">
        <f>SUM(E101*G101)</f>
        <v>0</v>
      </c>
      <c r="I101" s="64">
        <f>SUM(F101*G101)</f>
        <v>0</v>
      </c>
      <c r="J101" s="7"/>
    </row>
    <row r="102" spans="2:10" s="9" customFormat="1" ht="15.6" customHeight="1">
      <c r="B102" s="223"/>
      <c r="C102" s="112" t="s">
        <v>235</v>
      </c>
      <c r="D102" s="111" t="s">
        <v>274</v>
      </c>
      <c r="E102" s="15">
        <v>0.2</v>
      </c>
      <c r="F102" s="68">
        <v>649.15199999999982</v>
      </c>
      <c r="G102" s="107">
        <v>0</v>
      </c>
      <c r="H102" s="15">
        <f>SUM(E102*G102)</f>
        <v>0</v>
      </c>
      <c r="I102" s="64">
        <f>SUM(F102*G102)</f>
        <v>0</v>
      </c>
      <c r="J102" s="7"/>
    </row>
    <row r="103" spans="2:10" s="9" customFormat="1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181" t="s">
        <v>9</v>
      </c>
      <c r="G103" s="54" t="s">
        <v>105</v>
      </c>
      <c r="H103" s="53" t="s">
        <v>106</v>
      </c>
      <c r="I103" s="12" t="s">
        <v>107</v>
      </c>
      <c r="J103" s="7"/>
    </row>
    <row r="104" spans="2:10" s="9" customFormat="1" ht="15.6" customHeight="1">
      <c r="B104" s="223" t="s">
        <v>85</v>
      </c>
      <c r="C104" s="13" t="s">
        <v>86</v>
      </c>
      <c r="D104" s="14" t="s">
        <v>87</v>
      </c>
      <c r="E104" s="15">
        <v>1.4E-2</v>
      </c>
      <c r="F104" s="68">
        <v>45.631999999999998</v>
      </c>
      <c r="G104" s="107">
        <v>0</v>
      </c>
      <c r="H104" s="15">
        <f t="shared" ref="H104:H112" si="18">SUM(E104*G104)</f>
        <v>0</v>
      </c>
      <c r="I104" s="64">
        <f t="shared" ref="I104:I112" si="19">SUM(F104*G104)</f>
        <v>0</v>
      </c>
      <c r="J104" s="7"/>
    </row>
    <row r="105" spans="2:10" s="9" customFormat="1" ht="15.6" customHeight="1">
      <c r="B105" s="223"/>
      <c r="C105" s="13" t="s">
        <v>88</v>
      </c>
      <c r="D105" s="14" t="s">
        <v>89</v>
      </c>
      <c r="E105" s="15">
        <v>3.1E-2</v>
      </c>
      <c r="F105" s="68">
        <v>100.64799999999997</v>
      </c>
      <c r="G105" s="107">
        <v>0</v>
      </c>
      <c r="H105" s="15">
        <f t="shared" si="18"/>
        <v>0</v>
      </c>
      <c r="I105" s="64">
        <f t="shared" si="19"/>
        <v>0</v>
      </c>
      <c r="J105" s="7"/>
    </row>
    <row r="106" spans="2:10" s="9" customFormat="1" ht="15.6" customHeight="1">
      <c r="B106" s="223"/>
      <c r="C106" s="13" t="s">
        <v>90</v>
      </c>
      <c r="D106" s="14" t="s">
        <v>91</v>
      </c>
      <c r="E106" s="15">
        <v>2.9000000000000001E-2</v>
      </c>
      <c r="F106" s="68">
        <v>94.023999999999987</v>
      </c>
      <c r="G106" s="107">
        <v>0</v>
      </c>
      <c r="H106" s="15">
        <f t="shared" si="18"/>
        <v>0</v>
      </c>
      <c r="I106" s="64">
        <f t="shared" si="19"/>
        <v>0</v>
      </c>
      <c r="J106" s="7"/>
    </row>
    <row r="107" spans="2:10" s="9" customFormat="1" ht="15.6" customHeight="1">
      <c r="B107" s="223"/>
      <c r="C107" s="13" t="s">
        <v>92</v>
      </c>
      <c r="D107" s="14" t="s">
        <v>93</v>
      </c>
      <c r="E107" s="15">
        <v>0.06</v>
      </c>
      <c r="F107" s="68">
        <v>195.40799999999993</v>
      </c>
      <c r="G107" s="107">
        <v>0</v>
      </c>
      <c r="H107" s="15">
        <f t="shared" si="18"/>
        <v>0</v>
      </c>
      <c r="I107" s="64">
        <f t="shared" si="19"/>
        <v>0</v>
      </c>
      <c r="J107" s="7"/>
    </row>
    <row r="108" spans="2:10" s="9" customFormat="1" ht="15.6" customHeight="1">
      <c r="B108" s="223"/>
      <c r="C108" s="13" t="s">
        <v>94</v>
      </c>
      <c r="D108" s="14" t="s">
        <v>95</v>
      </c>
      <c r="E108" s="15">
        <v>9.2999999999999999E-2</v>
      </c>
      <c r="F108" s="68">
        <v>303.04799999999994</v>
      </c>
      <c r="G108" s="107">
        <v>0</v>
      </c>
      <c r="H108" s="15">
        <f t="shared" si="18"/>
        <v>0</v>
      </c>
      <c r="I108" s="64">
        <f t="shared" si="19"/>
        <v>0</v>
      </c>
      <c r="J108" s="7"/>
    </row>
    <row r="109" spans="2:10" s="9" customFormat="1" ht="15.6" customHeight="1">
      <c r="B109" s="223"/>
      <c r="C109" s="13" t="s">
        <v>96</v>
      </c>
      <c r="D109" s="14" t="s">
        <v>97</v>
      </c>
      <c r="E109" s="15">
        <v>2.7E-2</v>
      </c>
      <c r="F109" s="68">
        <v>87.583999999999989</v>
      </c>
      <c r="G109" s="107">
        <v>0</v>
      </c>
      <c r="H109" s="15">
        <f t="shared" si="18"/>
        <v>0</v>
      </c>
      <c r="I109" s="64">
        <f t="shared" si="19"/>
        <v>0</v>
      </c>
      <c r="J109" s="7"/>
    </row>
    <row r="110" spans="2:10" s="9" customFormat="1" ht="15.6" customHeight="1">
      <c r="B110" s="223"/>
      <c r="C110" s="13" t="s">
        <v>98</v>
      </c>
      <c r="D110" s="14" t="s">
        <v>99</v>
      </c>
      <c r="E110" s="15">
        <v>9.9000000000000005E-2</v>
      </c>
      <c r="F110" s="68">
        <v>321.44799999999998</v>
      </c>
      <c r="G110" s="107">
        <v>0</v>
      </c>
      <c r="H110" s="15">
        <f t="shared" si="18"/>
        <v>0</v>
      </c>
      <c r="I110" s="64">
        <f t="shared" si="19"/>
        <v>0</v>
      </c>
      <c r="J110" s="7"/>
    </row>
    <row r="111" spans="2:10" s="9" customFormat="1" ht="15.6" customHeight="1">
      <c r="B111" s="223"/>
      <c r="C111" s="13" t="s">
        <v>109</v>
      </c>
      <c r="D111" s="14" t="s">
        <v>110</v>
      </c>
      <c r="E111" s="15">
        <v>1.7000000000000001E-2</v>
      </c>
      <c r="F111" s="68">
        <v>55.199999999999996</v>
      </c>
      <c r="G111" s="107">
        <v>0</v>
      </c>
      <c r="H111" s="15">
        <f t="shared" si="18"/>
        <v>0</v>
      </c>
      <c r="I111" s="64">
        <f t="shared" si="19"/>
        <v>0</v>
      </c>
      <c r="J111" s="7"/>
    </row>
    <row r="112" spans="2:10" s="9" customFormat="1" ht="15.6" customHeight="1">
      <c r="B112" s="223"/>
      <c r="C112" s="179" t="s">
        <v>372</v>
      </c>
      <c r="D112" s="180" t="s">
        <v>373</v>
      </c>
      <c r="E112" s="108">
        <v>7.4999999999999997E-2</v>
      </c>
      <c r="F112" s="68">
        <v>243.43199999999996</v>
      </c>
      <c r="G112" s="107">
        <v>0</v>
      </c>
      <c r="H112" s="15">
        <f t="shared" si="18"/>
        <v>0</v>
      </c>
      <c r="I112" s="64">
        <f t="shared" si="19"/>
        <v>0</v>
      </c>
      <c r="J112" s="7"/>
    </row>
    <row r="113" spans="2:10" s="9" customFormat="1" ht="15.6" customHeight="1">
      <c r="B113" s="223"/>
      <c r="C113" s="179" t="s">
        <v>374</v>
      </c>
      <c r="D113" s="180" t="s">
        <v>375</v>
      </c>
      <c r="E113" s="108">
        <v>8.6999999999999994E-2</v>
      </c>
      <c r="F113" s="68">
        <v>282.44</v>
      </c>
      <c r="G113" s="107">
        <v>0</v>
      </c>
      <c r="H113" s="15">
        <f t="shared" ref="H113:H115" si="20">SUM(E113*G113)</f>
        <v>0</v>
      </c>
      <c r="I113" s="64">
        <f t="shared" ref="I113:I115" si="21">SUM(F113*G113)</f>
        <v>0</v>
      </c>
      <c r="J113" s="7"/>
    </row>
    <row r="114" spans="2:10" s="9" customFormat="1" ht="15.6" customHeight="1">
      <c r="B114" s="223"/>
      <c r="C114" s="179" t="s">
        <v>376</v>
      </c>
      <c r="D114" s="180" t="s">
        <v>377</v>
      </c>
      <c r="E114" s="108">
        <v>9.2999999999999999E-2</v>
      </c>
      <c r="F114" s="68">
        <v>301.75999999999988</v>
      </c>
      <c r="G114" s="107">
        <v>0</v>
      </c>
      <c r="H114" s="15">
        <f t="shared" ref="H114" si="22">SUM(E114*G114)</f>
        <v>0</v>
      </c>
      <c r="I114" s="64">
        <f t="shared" ref="I114" si="23">SUM(F114*G114)</f>
        <v>0</v>
      </c>
      <c r="J114" s="7"/>
    </row>
    <row r="115" spans="2:10" s="9" customFormat="1" ht="15.6" customHeight="1">
      <c r="B115" s="224"/>
      <c r="C115" s="179" t="s">
        <v>378</v>
      </c>
      <c r="D115" s="180" t="s">
        <v>379</v>
      </c>
      <c r="E115" s="108">
        <v>0.09</v>
      </c>
      <c r="F115" s="68">
        <v>292.19200000000001</v>
      </c>
      <c r="G115" s="107">
        <v>0</v>
      </c>
      <c r="H115" s="15">
        <f t="shared" si="20"/>
        <v>0</v>
      </c>
      <c r="I115" s="64">
        <f t="shared" si="21"/>
        <v>0</v>
      </c>
      <c r="J115" s="7"/>
    </row>
    <row r="116" spans="2:10" s="9" customFormat="1" ht="15.6" customHeight="1">
      <c r="B116" s="10" t="s">
        <v>6</v>
      </c>
      <c r="C116" s="10" t="s">
        <v>7</v>
      </c>
      <c r="D116" s="20" t="s">
        <v>8</v>
      </c>
      <c r="E116" s="11" t="s">
        <v>0</v>
      </c>
      <c r="F116" s="181" t="s">
        <v>9</v>
      </c>
      <c r="G116" s="54" t="s">
        <v>105</v>
      </c>
      <c r="H116" s="53" t="s">
        <v>106</v>
      </c>
      <c r="I116" s="12" t="s">
        <v>107</v>
      </c>
      <c r="J116" s="7"/>
    </row>
    <row r="117" spans="2:10" s="9" customFormat="1" ht="15.6" customHeight="1">
      <c r="B117" s="226" t="s">
        <v>331</v>
      </c>
      <c r="C117" s="13" t="s">
        <v>100</v>
      </c>
      <c r="D117" s="14" t="s">
        <v>101</v>
      </c>
      <c r="E117" s="15">
        <v>0.13300000000000001</v>
      </c>
      <c r="F117" s="68">
        <v>431.11199999999997</v>
      </c>
      <c r="G117" s="107">
        <v>0</v>
      </c>
      <c r="H117" s="15">
        <f>SUM(E117*G117)</f>
        <v>0</v>
      </c>
      <c r="I117" s="64">
        <f>SUM(F117*G117)</f>
        <v>0</v>
      </c>
      <c r="J117" s="7"/>
    </row>
    <row r="118" spans="2:10" s="9" customFormat="1" ht="15.6" customHeight="1">
      <c r="B118" s="226"/>
      <c r="C118" s="13" t="s">
        <v>287</v>
      </c>
      <c r="D118" s="14" t="s">
        <v>288</v>
      </c>
      <c r="E118" s="15">
        <v>7.1999999999999995E-2</v>
      </c>
      <c r="F118" s="68">
        <v>233.864</v>
      </c>
      <c r="G118" s="107">
        <v>0</v>
      </c>
      <c r="H118" s="15">
        <f>SUM(E118*G118)</f>
        <v>0</v>
      </c>
      <c r="I118" s="64">
        <f>SUM(F118*G118)</f>
        <v>0</v>
      </c>
      <c r="J118" s="7"/>
    </row>
    <row r="119" spans="2:10" s="9" customFormat="1" ht="15.6" customHeight="1">
      <c r="B119" s="10" t="s">
        <v>6</v>
      </c>
      <c r="C119" s="10" t="s">
        <v>7</v>
      </c>
      <c r="D119" s="20" t="s">
        <v>8</v>
      </c>
      <c r="E119" s="11" t="s">
        <v>0</v>
      </c>
      <c r="F119" s="181" t="s">
        <v>9</v>
      </c>
      <c r="G119" s="54" t="s">
        <v>105</v>
      </c>
      <c r="H119" s="53" t="s">
        <v>106</v>
      </c>
      <c r="I119" s="12" t="s">
        <v>107</v>
      </c>
      <c r="J119" s="7"/>
    </row>
    <row r="120" spans="2:10" s="9" customFormat="1" ht="15.6" customHeight="1">
      <c r="B120" s="222" t="s">
        <v>384</v>
      </c>
      <c r="C120" s="13" t="s">
        <v>264</v>
      </c>
      <c r="D120" s="14" t="s">
        <v>269</v>
      </c>
      <c r="E120" s="15">
        <v>0.34100000000000003</v>
      </c>
      <c r="F120" s="68">
        <v>1106.76</v>
      </c>
      <c r="G120" s="107">
        <v>0</v>
      </c>
      <c r="H120" s="15">
        <f>SUM(E120*G120)</f>
        <v>0</v>
      </c>
      <c r="I120" s="64">
        <f>SUM(F120*G120)</f>
        <v>0</v>
      </c>
      <c r="J120" s="7"/>
    </row>
    <row r="121" spans="2:10" s="9" customFormat="1" ht="15.6" customHeight="1">
      <c r="B121" s="223"/>
      <c r="C121" s="13" t="s">
        <v>265</v>
      </c>
      <c r="D121" s="14" t="s">
        <v>270</v>
      </c>
      <c r="E121" s="15">
        <v>9.4E-2</v>
      </c>
      <c r="F121" s="68">
        <v>305.07199999999989</v>
      </c>
      <c r="G121" s="107">
        <v>0</v>
      </c>
      <c r="H121" s="15">
        <f>SUM(E121*G121)</f>
        <v>0</v>
      </c>
      <c r="I121" s="64">
        <f>SUM(F121*G121)</f>
        <v>0</v>
      </c>
      <c r="J121" s="7"/>
    </row>
    <row r="122" spans="2:10" s="9" customFormat="1" ht="15.6" customHeight="1">
      <c r="B122" s="223"/>
      <c r="C122" s="13" t="s">
        <v>266</v>
      </c>
      <c r="D122" s="14" t="s">
        <v>271</v>
      </c>
      <c r="E122" s="15">
        <v>8.8999999999999996E-2</v>
      </c>
      <c r="F122" s="68">
        <v>288.87999999999988</v>
      </c>
      <c r="G122" s="107">
        <v>0</v>
      </c>
      <c r="H122" s="15">
        <f>SUM(E122*G122)</f>
        <v>0</v>
      </c>
      <c r="I122" s="64">
        <f>SUM(F122*G122)</f>
        <v>0</v>
      </c>
      <c r="J122" s="7"/>
    </row>
    <row r="123" spans="2:10" s="9" customFormat="1" ht="15.6" customHeight="1">
      <c r="B123" s="223"/>
      <c r="C123" s="13" t="s">
        <v>267</v>
      </c>
      <c r="D123" s="14" t="s">
        <v>272</v>
      </c>
      <c r="E123" s="15">
        <v>9.4E-2</v>
      </c>
      <c r="F123" s="68">
        <v>305.07199999999989</v>
      </c>
      <c r="G123" s="107">
        <v>0</v>
      </c>
      <c r="H123" s="15">
        <f>SUM(E123*G123)</f>
        <v>0</v>
      </c>
      <c r="I123" s="64">
        <f>SUM(F123*G123)</f>
        <v>0</v>
      </c>
      <c r="J123" s="7"/>
    </row>
    <row r="124" spans="2:10" s="9" customFormat="1" ht="15.6" customHeight="1">
      <c r="B124" s="224"/>
      <c r="C124" s="13" t="s">
        <v>268</v>
      </c>
      <c r="D124" s="14" t="s">
        <v>273</v>
      </c>
      <c r="E124" s="15">
        <v>0.10299999999999999</v>
      </c>
      <c r="F124" s="68">
        <v>334.32800000000003</v>
      </c>
      <c r="G124" s="107">
        <v>0</v>
      </c>
      <c r="H124" s="15">
        <f>SUM(E124*G124)</f>
        <v>0</v>
      </c>
      <c r="I124" s="64">
        <f>SUM(F124*G124)</f>
        <v>0</v>
      </c>
      <c r="J124" s="7"/>
    </row>
    <row r="125" spans="2:10">
      <c r="B125" s="10" t="s">
        <v>6</v>
      </c>
      <c r="C125" s="10" t="s">
        <v>7</v>
      </c>
      <c r="D125" s="20" t="s">
        <v>8</v>
      </c>
      <c r="E125" s="43"/>
      <c r="F125" s="55" t="s">
        <v>9</v>
      </c>
      <c r="G125" s="45" t="s">
        <v>105</v>
      </c>
      <c r="H125" s="12"/>
      <c r="I125" s="12" t="s">
        <v>107</v>
      </c>
      <c r="J125" s="106"/>
    </row>
    <row r="126" spans="2:10">
      <c r="B126" s="222" t="s">
        <v>383</v>
      </c>
      <c r="C126" s="13" t="s">
        <v>385</v>
      </c>
      <c r="D126" s="180" t="s">
        <v>389</v>
      </c>
      <c r="E126" s="67"/>
      <c r="F126" s="68">
        <v>700.12</v>
      </c>
      <c r="G126" s="121">
        <v>0</v>
      </c>
      <c r="H126" s="17"/>
      <c r="I126" s="120">
        <f>SUM(F126*G126)</f>
        <v>0</v>
      </c>
      <c r="J126" s="106"/>
    </row>
    <row r="127" spans="2:10">
      <c r="B127" s="223"/>
      <c r="C127" s="13" t="s">
        <v>386</v>
      </c>
      <c r="D127" s="180" t="s">
        <v>390</v>
      </c>
      <c r="E127" s="67"/>
      <c r="F127" s="68">
        <v>700.12</v>
      </c>
      <c r="G127" s="121">
        <v>0</v>
      </c>
      <c r="H127" s="17"/>
      <c r="I127" s="120">
        <f>SUM(F127*G127)</f>
        <v>0</v>
      </c>
      <c r="J127" s="106"/>
    </row>
    <row r="128" spans="2:10">
      <c r="B128" s="223"/>
      <c r="C128" s="13" t="s">
        <v>387</v>
      </c>
      <c r="D128" s="180" t="s">
        <v>391</v>
      </c>
      <c r="E128" s="67"/>
      <c r="F128" s="68">
        <v>700.12</v>
      </c>
      <c r="G128" s="121">
        <v>0</v>
      </c>
      <c r="H128" s="17"/>
      <c r="I128" s="120">
        <f>SUM(F128*G128)</f>
        <v>0</v>
      </c>
      <c r="J128" s="106"/>
    </row>
    <row r="129" spans="2:10" ht="16.2" thickBot="1">
      <c r="B129" s="224"/>
      <c r="C129" s="13" t="s">
        <v>388</v>
      </c>
      <c r="D129" s="180" t="s">
        <v>392</v>
      </c>
      <c r="E129" s="67"/>
      <c r="F129" s="69">
        <v>700.12</v>
      </c>
      <c r="G129" s="121">
        <v>0</v>
      </c>
      <c r="H129" s="17"/>
      <c r="I129" s="120">
        <f>SUM(F129*G129)</f>
        <v>0</v>
      </c>
      <c r="J129" s="106"/>
    </row>
    <row r="130" spans="2:10" ht="15.6" customHeight="1">
      <c r="B130" s="310"/>
      <c r="C130" s="311"/>
      <c r="D130" s="311"/>
      <c r="E130" s="311"/>
      <c r="F130" s="311"/>
      <c r="G130" s="311"/>
      <c r="H130" s="311"/>
      <c r="I130" s="312"/>
      <c r="J130" s="7"/>
    </row>
    <row r="131" spans="2:10" ht="15.6" customHeight="1">
      <c r="B131" s="254" t="s">
        <v>159</v>
      </c>
      <c r="C131" s="254"/>
      <c r="D131" s="254"/>
      <c r="E131" s="254"/>
      <c r="F131" s="254"/>
      <c r="G131" s="254"/>
      <c r="H131" s="254"/>
      <c r="I131" s="254"/>
      <c r="J131" s="7"/>
    </row>
    <row r="132" spans="2:10" ht="15.6" customHeight="1" thickBot="1">
      <c r="B132" s="254" t="s">
        <v>168</v>
      </c>
      <c r="C132" s="254"/>
      <c r="D132" s="254"/>
      <c r="E132" s="254"/>
      <c r="F132" s="254"/>
      <c r="G132" s="254"/>
      <c r="H132" s="254"/>
      <c r="I132" s="254"/>
      <c r="J132" s="7"/>
    </row>
    <row r="133" spans="2:10" ht="14.4" customHeight="1" thickBot="1">
      <c r="B133" s="10" t="s">
        <v>6</v>
      </c>
      <c r="C133" s="10" t="s">
        <v>7</v>
      </c>
      <c r="D133" s="20" t="s">
        <v>169</v>
      </c>
      <c r="E133" s="16"/>
      <c r="F133" s="174" t="s">
        <v>9</v>
      </c>
      <c r="G133" s="12" t="s">
        <v>105</v>
      </c>
      <c r="H133" s="12"/>
      <c r="I133" s="12" t="s">
        <v>107</v>
      </c>
    </row>
    <row r="134" spans="2:10">
      <c r="B134" s="239" t="s">
        <v>329</v>
      </c>
      <c r="C134" s="18">
        <v>1001</v>
      </c>
      <c r="D134" s="19" t="s">
        <v>361</v>
      </c>
      <c r="E134" s="16"/>
      <c r="F134" s="70">
        <v>16.130223325062033</v>
      </c>
      <c r="G134" s="61">
        <v>0</v>
      </c>
      <c r="H134" s="12"/>
      <c r="I134" s="77">
        <f>SUM(F134*G134)</f>
        <v>0</v>
      </c>
    </row>
    <row r="135" spans="2:10">
      <c r="B135" s="239"/>
      <c r="C135" s="18">
        <v>1008</v>
      </c>
      <c r="D135" s="19" t="s">
        <v>393</v>
      </c>
      <c r="E135" s="16"/>
      <c r="F135" s="70">
        <v>20.059999999999999</v>
      </c>
      <c r="G135" s="61">
        <v>0</v>
      </c>
      <c r="H135" s="12"/>
      <c r="I135" s="77">
        <f>SUM(F135*G135)</f>
        <v>0</v>
      </c>
    </row>
    <row r="136" spans="2:10">
      <c r="B136" s="240"/>
      <c r="C136" s="176">
        <v>1148</v>
      </c>
      <c r="D136" s="78" t="s">
        <v>276</v>
      </c>
      <c r="E136" s="16"/>
      <c r="F136" s="70">
        <v>1.656377171215881</v>
      </c>
      <c r="G136" s="61">
        <v>0</v>
      </c>
      <c r="H136" s="12"/>
      <c r="I136" s="77">
        <f>SUM(F136*G136)</f>
        <v>0</v>
      </c>
    </row>
    <row r="137" spans="2:10">
      <c r="B137" s="10" t="s">
        <v>6</v>
      </c>
      <c r="C137" s="10" t="s">
        <v>7</v>
      </c>
      <c r="D137" s="20" t="s">
        <v>169</v>
      </c>
      <c r="E137" s="16"/>
      <c r="F137" s="55" t="s">
        <v>9</v>
      </c>
      <c r="G137" s="54" t="s">
        <v>105</v>
      </c>
      <c r="H137" s="12"/>
      <c r="I137" s="12" t="s">
        <v>107</v>
      </c>
    </row>
    <row r="138" spans="2:10" ht="15.6" customHeight="1">
      <c r="B138" s="237" t="s">
        <v>112</v>
      </c>
      <c r="C138" s="18">
        <v>1100</v>
      </c>
      <c r="D138" s="19" t="s">
        <v>113</v>
      </c>
      <c r="E138" s="16"/>
      <c r="F138" s="70">
        <v>13.62</v>
      </c>
      <c r="G138" s="61">
        <v>0</v>
      </c>
      <c r="H138" s="12"/>
      <c r="I138" s="77">
        <f>SUM(F138*G138)</f>
        <v>0</v>
      </c>
    </row>
    <row r="139" spans="2:10">
      <c r="B139" s="238"/>
      <c r="C139" s="18">
        <v>1106</v>
      </c>
      <c r="D139" s="19" t="s">
        <v>114</v>
      </c>
      <c r="E139" s="16"/>
      <c r="F139" s="70">
        <v>3.3238709677419358</v>
      </c>
      <c r="G139" s="61">
        <v>0</v>
      </c>
      <c r="H139" s="12"/>
      <c r="I139" s="77">
        <f>SUM(F139*G139)</f>
        <v>0</v>
      </c>
    </row>
    <row r="140" spans="2:10">
      <c r="B140" s="238"/>
      <c r="C140" s="18">
        <v>1139</v>
      </c>
      <c r="D140" s="79" t="s">
        <v>239</v>
      </c>
      <c r="E140" s="16"/>
      <c r="F140" s="71">
        <v>1.7786600496277916</v>
      </c>
      <c r="G140" s="61">
        <v>0</v>
      </c>
      <c r="H140" s="12"/>
      <c r="I140" s="77">
        <f>SUM(F140*G140)</f>
        <v>0</v>
      </c>
    </row>
    <row r="141" spans="2:10">
      <c r="B141" s="238"/>
      <c r="C141" s="18">
        <v>1147</v>
      </c>
      <c r="D141" s="80" t="s">
        <v>277</v>
      </c>
      <c r="E141" s="16"/>
      <c r="F141" s="70">
        <v>2.1677419354838712</v>
      </c>
      <c r="G141" s="61">
        <v>0</v>
      </c>
      <c r="H141" s="12"/>
      <c r="I141" s="77">
        <f>SUM(F141*G141)</f>
        <v>0</v>
      </c>
    </row>
    <row r="142" spans="2:10">
      <c r="B142" s="10" t="s">
        <v>6</v>
      </c>
      <c r="C142" s="10" t="s">
        <v>7</v>
      </c>
      <c r="D142" s="20" t="s">
        <v>169</v>
      </c>
      <c r="E142" s="16"/>
      <c r="F142" s="55" t="s">
        <v>9</v>
      </c>
      <c r="G142" s="54" t="s">
        <v>105</v>
      </c>
      <c r="H142" s="12"/>
      <c r="I142" s="12" t="s">
        <v>107</v>
      </c>
    </row>
    <row r="143" spans="2:10" ht="15.6" customHeight="1">
      <c r="B143" s="257" t="s">
        <v>157</v>
      </c>
      <c r="C143" s="18">
        <v>1201</v>
      </c>
      <c r="D143" s="19" t="s">
        <v>115</v>
      </c>
      <c r="E143" s="16"/>
      <c r="F143" s="70">
        <v>64.821042183622836</v>
      </c>
      <c r="G143" s="61">
        <v>0</v>
      </c>
      <c r="H143" s="12"/>
      <c r="I143" s="77">
        <f t="shared" ref="I143:I149" si="24">SUM(F143*G143)</f>
        <v>0</v>
      </c>
    </row>
    <row r="144" spans="2:10">
      <c r="B144" s="257"/>
      <c r="C144" s="264">
        <v>1502</v>
      </c>
      <c r="D144" s="19" t="s">
        <v>116</v>
      </c>
      <c r="E144" s="16"/>
      <c r="F144" s="70">
        <v>80.773399503722075</v>
      </c>
      <c r="G144" s="61">
        <v>0</v>
      </c>
      <c r="H144" s="12"/>
      <c r="I144" s="77">
        <f t="shared" si="24"/>
        <v>0</v>
      </c>
    </row>
    <row r="145" spans="2:9">
      <c r="B145" s="257"/>
      <c r="C145" s="265"/>
      <c r="D145" s="19" t="s">
        <v>117</v>
      </c>
      <c r="E145" s="16"/>
      <c r="F145" s="70">
        <v>161.54679900744415</v>
      </c>
      <c r="G145" s="61">
        <v>0</v>
      </c>
      <c r="H145" s="12"/>
      <c r="I145" s="77">
        <f t="shared" si="24"/>
        <v>0</v>
      </c>
    </row>
    <row r="146" spans="2:9">
      <c r="B146" s="257"/>
      <c r="C146" s="266"/>
      <c r="D146" s="19" t="s">
        <v>118</v>
      </c>
      <c r="E146" s="16"/>
      <c r="F146" s="70">
        <v>242.33131513647646</v>
      </c>
      <c r="G146" s="61">
        <v>0</v>
      </c>
      <c r="H146" s="12"/>
      <c r="I146" s="77">
        <f t="shared" si="24"/>
        <v>0</v>
      </c>
    </row>
    <row r="147" spans="2:9">
      <c r="B147" s="257"/>
      <c r="C147" s="18">
        <v>1505</v>
      </c>
      <c r="D147" s="19" t="s">
        <v>119</v>
      </c>
      <c r="E147" s="16"/>
      <c r="F147" s="70">
        <v>694.52228287841194</v>
      </c>
      <c r="G147" s="61">
        <v>0</v>
      </c>
      <c r="H147" s="12"/>
      <c r="I147" s="77">
        <f t="shared" si="24"/>
        <v>0</v>
      </c>
    </row>
    <row r="148" spans="2:9">
      <c r="B148" s="257"/>
      <c r="C148" s="18">
        <v>1536</v>
      </c>
      <c r="D148" s="19" t="s">
        <v>120</v>
      </c>
      <c r="E148" s="16"/>
      <c r="F148" s="70">
        <v>814.01488833746896</v>
      </c>
      <c r="G148" s="61">
        <v>0</v>
      </c>
      <c r="H148" s="12"/>
      <c r="I148" s="77">
        <f t="shared" si="24"/>
        <v>0</v>
      </c>
    </row>
    <row r="149" spans="2:9" ht="16.2" thickBot="1">
      <c r="B149" s="257"/>
      <c r="C149" s="18">
        <v>1301</v>
      </c>
      <c r="D149" s="19" t="s">
        <v>121</v>
      </c>
      <c r="E149" s="16"/>
      <c r="F149" s="72">
        <v>64.58136774193548</v>
      </c>
      <c r="G149" s="61">
        <v>0</v>
      </c>
      <c r="H149" s="12"/>
      <c r="I149" s="77">
        <f t="shared" si="24"/>
        <v>0</v>
      </c>
    </row>
    <row r="150" spans="2:9">
      <c r="B150" s="10" t="s">
        <v>6</v>
      </c>
      <c r="C150" s="10" t="s">
        <v>7</v>
      </c>
      <c r="D150" s="20" t="s">
        <v>169</v>
      </c>
      <c r="E150" s="16"/>
      <c r="F150" s="55" t="s">
        <v>9</v>
      </c>
      <c r="G150" s="54" t="s">
        <v>105</v>
      </c>
      <c r="H150" s="12"/>
      <c r="I150" s="12" t="s">
        <v>107</v>
      </c>
    </row>
    <row r="151" spans="2:9">
      <c r="B151" s="145"/>
      <c r="C151" s="18">
        <v>1537</v>
      </c>
      <c r="D151" s="19" t="s">
        <v>122</v>
      </c>
      <c r="E151" s="16"/>
      <c r="F151" s="82">
        <v>0</v>
      </c>
      <c r="G151" s="61">
        <v>0</v>
      </c>
      <c r="H151" s="12"/>
      <c r="I151" s="77">
        <f>SUM(F151*G151)</f>
        <v>0</v>
      </c>
    </row>
    <row r="152" spans="2:9">
      <c r="B152" s="10" t="s">
        <v>6</v>
      </c>
      <c r="C152" s="10" t="s">
        <v>7</v>
      </c>
      <c r="D152" s="20" t="s">
        <v>169</v>
      </c>
      <c r="E152" s="16"/>
      <c r="F152" s="55" t="s">
        <v>9</v>
      </c>
      <c r="G152" s="54" t="s">
        <v>105</v>
      </c>
      <c r="H152" s="12"/>
      <c r="I152" s="12" t="s">
        <v>107</v>
      </c>
    </row>
    <row r="153" spans="2:9" ht="15.6" customHeight="1">
      <c r="B153" s="245"/>
      <c r="C153" s="18">
        <v>1503</v>
      </c>
      <c r="D153" s="19" t="s">
        <v>123</v>
      </c>
      <c r="E153" s="16"/>
      <c r="F153" s="70">
        <v>1745.521389578164</v>
      </c>
      <c r="G153" s="61">
        <v>0</v>
      </c>
      <c r="H153" s="12"/>
      <c r="I153" s="77">
        <f t="shared" ref="I153:I170" si="25">SUM(F153*G153)</f>
        <v>0</v>
      </c>
    </row>
    <row r="154" spans="2:9">
      <c r="B154" s="245"/>
      <c r="C154" s="18">
        <v>1508</v>
      </c>
      <c r="D154" s="19" t="s">
        <v>124</v>
      </c>
      <c r="E154" s="16"/>
      <c r="F154" s="70">
        <v>929.0322580645161</v>
      </c>
      <c r="G154" s="61">
        <v>0</v>
      </c>
      <c r="H154" s="12"/>
      <c r="I154" s="77">
        <f t="shared" si="25"/>
        <v>0</v>
      </c>
    </row>
    <row r="155" spans="2:9">
      <c r="B155" s="245"/>
      <c r="C155" s="18">
        <v>1510</v>
      </c>
      <c r="D155" s="19" t="s">
        <v>125</v>
      </c>
      <c r="E155" s="16"/>
      <c r="F155" s="70">
        <v>929.0322580645161</v>
      </c>
      <c r="G155" s="61">
        <v>0</v>
      </c>
      <c r="H155" s="12"/>
      <c r="I155" s="77">
        <f t="shared" si="25"/>
        <v>0</v>
      </c>
    </row>
    <row r="156" spans="2:9">
      <c r="B156" s="245"/>
      <c r="C156" s="18">
        <v>1511</v>
      </c>
      <c r="D156" s="19" t="s">
        <v>126</v>
      </c>
      <c r="E156" s="16"/>
      <c r="F156" s="70">
        <v>929.0322580645161</v>
      </c>
      <c r="G156" s="61">
        <v>0</v>
      </c>
      <c r="H156" s="12"/>
      <c r="I156" s="77">
        <f t="shared" si="25"/>
        <v>0</v>
      </c>
    </row>
    <row r="157" spans="2:9">
      <c r="B157" s="245"/>
      <c r="C157" s="18">
        <v>1512</v>
      </c>
      <c r="D157" s="19" t="s">
        <v>127</v>
      </c>
      <c r="E157" s="16"/>
      <c r="F157" s="70">
        <v>929.0322580645161</v>
      </c>
      <c r="G157" s="61">
        <v>0</v>
      </c>
      <c r="H157" s="12"/>
      <c r="I157" s="77">
        <f t="shared" si="25"/>
        <v>0</v>
      </c>
    </row>
    <row r="158" spans="2:9">
      <c r="B158" s="245"/>
      <c r="C158" s="18">
        <v>1513</v>
      </c>
      <c r="D158" s="19" t="s">
        <v>128</v>
      </c>
      <c r="E158" s="16"/>
      <c r="F158" s="70">
        <v>929.0322580645161</v>
      </c>
      <c r="G158" s="61">
        <v>0</v>
      </c>
      <c r="H158" s="12"/>
      <c r="I158" s="77">
        <f t="shared" si="25"/>
        <v>0</v>
      </c>
    </row>
    <row r="159" spans="2:9">
      <c r="B159" s="245"/>
      <c r="C159" s="18">
        <v>1514</v>
      </c>
      <c r="D159" s="19" t="s">
        <v>129</v>
      </c>
      <c r="E159" s="16"/>
      <c r="F159" s="70">
        <v>929.0322580645161</v>
      </c>
      <c r="G159" s="61">
        <v>0</v>
      </c>
      <c r="H159" s="12"/>
      <c r="I159" s="77">
        <f t="shared" si="25"/>
        <v>0</v>
      </c>
    </row>
    <row r="160" spans="2:9">
      <c r="B160" s="245"/>
      <c r="C160" s="18">
        <v>1515</v>
      </c>
      <c r="D160" s="19" t="s">
        <v>130</v>
      </c>
      <c r="E160" s="16"/>
      <c r="F160" s="70">
        <v>929.0322580645161</v>
      </c>
      <c r="G160" s="61">
        <v>0</v>
      </c>
      <c r="H160" s="12"/>
      <c r="I160" s="77">
        <f t="shared" si="25"/>
        <v>0</v>
      </c>
    </row>
    <row r="161" spans="2:9">
      <c r="B161" s="245"/>
      <c r="C161" s="18">
        <v>1518</v>
      </c>
      <c r="D161" s="19" t="s">
        <v>302</v>
      </c>
      <c r="E161" s="16"/>
      <c r="F161" s="70">
        <v>929.0322580645161</v>
      </c>
      <c r="G161" s="61">
        <v>0</v>
      </c>
      <c r="H161" s="12"/>
      <c r="I161" s="77">
        <f t="shared" si="25"/>
        <v>0</v>
      </c>
    </row>
    <row r="162" spans="2:9">
      <c r="B162" s="245"/>
      <c r="C162" s="18">
        <v>1532</v>
      </c>
      <c r="D162" s="19" t="s">
        <v>131</v>
      </c>
      <c r="E162" s="16"/>
      <c r="F162" s="70">
        <v>1032.258064516129</v>
      </c>
      <c r="G162" s="61">
        <v>0</v>
      </c>
      <c r="H162" s="12"/>
      <c r="I162" s="77">
        <f t="shared" si="25"/>
        <v>0</v>
      </c>
    </row>
    <row r="163" spans="2:9">
      <c r="B163" s="245"/>
      <c r="C163" s="18">
        <v>1533</v>
      </c>
      <c r="D163" s="19" t="s">
        <v>132</v>
      </c>
      <c r="E163" s="16"/>
      <c r="F163" s="70">
        <v>929.0322580645161</v>
      </c>
      <c r="G163" s="61">
        <v>0</v>
      </c>
      <c r="H163" s="12"/>
      <c r="I163" s="77">
        <f t="shared" si="25"/>
        <v>0</v>
      </c>
    </row>
    <row r="164" spans="2:9">
      <c r="B164" s="245"/>
      <c r="C164" s="18">
        <v>1534</v>
      </c>
      <c r="D164" s="19" t="s">
        <v>133</v>
      </c>
      <c r="E164" s="16"/>
      <c r="F164" s="70">
        <v>929.0322580645161</v>
      </c>
      <c r="G164" s="61">
        <v>0</v>
      </c>
      <c r="H164" s="12"/>
      <c r="I164" s="77">
        <f t="shared" si="25"/>
        <v>0</v>
      </c>
    </row>
    <row r="165" spans="2:9">
      <c r="B165" s="245"/>
      <c r="C165" s="18">
        <v>1535</v>
      </c>
      <c r="D165" s="19" t="s">
        <v>134</v>
      </c>
      <c r="E165" s="16"/>
      <c r="F165" s="70">
        <v>929.0322580645161</v>
      </c>
      <c r="G165" s="61">
        <v>0</v>
      </c>
      <c r="H165" s="12"/>
      <c r="I165" s="77">
        <f t="shared" si="25"/>
        <v>0</v>
      </c>
    </row>
    <row r="166" spans="2:9">
      <c r="B166" s="245"/>
      <c r="C166" s="18">
        <v>1541</v>
      </c>
      <c r="D166" s="19" t="s">
        <v>240</v>
      </c>
      <c r="E166" s="16"/>
      <c r="F166" s="70">
        <v>929.0322580645161</v>
      </c>
      <c r="G166" s="61">
        <v>0</v>
      </c>
      <c r="H166" s="12"/>
      <c r="I166" s="77">
        <f t="shared" si="25"/>
        <v>0</v>
      </c>
    </row>
    <row r="167" spans="2:9">
      <c r="B167" s="245"/>
      <c r="C167" s="18">
        <v>1542</v>
      </c>
      <c r="D167" s="19" t="s">
        <v>278</v>
      </c>
      <c r="E167" s="16"/>
      <c r="F167" s="70">
        <v>929.0322580645161</v>
      </c>
      <c r="G167" s="61">
        <v>0</v>
      </c>
      <c r="H167" s="12"/>
      <c r="I167" s="77">
        <f t="shared" si="25"/>
        <v>0</v>
      </c>
    </row>
    <row r="168" spans="2:9">
      <c r="B168" s="245"/>
      <c r="C168" s="18">
        <v>1543</v>
      </c>
      <c r="D168" s="19" t="s">
        <v>411</v>
      </c>
      <c r="E168" s="16"/>
      <c r="F168" s="70">
        <v>929.0322580645161</v>
      </c>
      <c r="G168" s="61">
        <v>0</v>
      </c>
      <c r="H168" s="12"/>
      <c r="I168" s="77">
        <f t="shared" ref="I168" si="26">SUM(F168*G168)</f>
        <v>0</v>
      </c>
    </row>
    <row r="169" spans="2:9">
      <c r="B169" s="245"/>
      <c r="C169" s="18">
        <v>7003</v>
      </c>
      <c r="D169" s="19" t="s">
        <v>279</v>
      </c>
      <c r="E169" s="16"/>
      <c r="F169" s="70">
        <v>722.58064516129036</v>
      </c>
      <c r="G169" s="61">
        <v>0</v>
      </c>
      <c r="H169" s="12"/>
      <c r="I169" s="77">
        <f t="shared" si="25"/>
        <v>0</v>
      </c>
    </row>
    <row r="170" spans="2:9" ht="16.2" thickBot="1">
      <c r="B170" s="246"/>
      <c r="C170" s="18">
        <v>7009</v>
      </c>
      <c r="D170" s="19" t="s">
        <v>289</v>
      </c>
      <c r="E170" s="16"/>
      <c r="F170" s="70">
        <v>722.58064516129036</v>
      </c>
      <c r="G170" s="61">
        <v>0</v>
      </c>
      <c r="H170" s="12"/>
      <c r="I170" s="77">
        <f t="shared" si="25"/>
        <v>0</v>
      </c>
    </row>
    <row r="171" spans="2:9" ht="16.2" thickBot="1">
      <c r="B171" s="10" t="s">
        <v>6</v>
      </c>
      <c r="C171" s="10" t="s">
        <v>7</v>
      </c>
      <c r="D171" s="20" t="s">
        <v>169</v>
      </c>
      <c r="E171" s="16"/>
      <c r="F171" s="174" t="s">
        <v>9</v>
      </c>
      <c r="G171" s="54" t="s">
        <v>105</v>
      </c>
      <c r="H171" s="12"/>
      <c r="I171" s="55" t="s">
        <v>107</v>
      </c>
    </row>
    <row r="172" spans="2:9">
      <c r="B172" s="241" t="s">
        <v>366</v>
      </c>
      <c r="C172" s="242"/>
      <c r="D172" s="242"/>
      <c r="E172" s="242"/>
      <c r="F172" s="242"/>
      <c r="G172" s="242"/>
      <c r="H172" s="242"/>
      <c r="I172" s="243"/>
    </row>
    <row r="173" spans="2:9" ht="15.6" customHeight="1">
      <c r="B173" s="244" t="s">
        <v>136</v>
      </c>
      <c r="C173" s="83" t="s">
        <v>137</v>
      </c>
      <c r="D173" s="19" t="s">
        <v>138</v>
      </c>
      <c r="E173" s="16"/>
      <c r="F173" s="70">
        <v>481.46104218362279</v>
      </c>
      <c r="G173" s="61">
        <v>0</v>
      </c>
      <c r="H173" s="12"/>
      <c r="I173" s="77">
        <f t="shared" ref="I173:I181" si="27">SUM(F173*G173)</f>
        <v>0</v>
      </c>
    </row>
    <row r="174" spans="2:9">
      <c r="B174" s="245"/>
      <c r="C174" s="83" t="s">
        <v>139</v>
      </c>
      <c r="D174" s="19" t="s">
        <v>140</v>
      </c>
      <c r="E174" s="16"/>
      <c r="F174" s="70">
        <v>321.59285359801493</v>
      </c>
      <c r="G174" s="61">
        <v>0</v>
      </c>
      <c r="H174" s="12"/>
      <c r="I174" s="77">
        <f t="shared" si="27"/>
        <v>0</v>
      </c>
    </row>
    <row r="175" spans="2:9">
      <c r="B175" s="245"/>
      <c r="C175" s="18">
        <v>1608</v>
      </c>
      <c r="D175" s="19" t="s">
        <v>141</v>
      </c>
      <c r="E175" s="16"/>
      <c r="F175" s="70">
        <v>176.98779156327544</v>
      </c>
      <c r="G175" s="61">
        <v>0</v>
      </c>
      <c r="H175" s="12"/>
      <c r="I175" s="77">
        <f t="shared" si="27"/>
        <v>0</v>
      </c>
    </row>
    <row r="176" spans="2:9">
      <c r="B176" s="245"/>
      <c r="C176" s="18">
        <v>1609</v>
      </c>
      <c r="D176" s="19" t="s">
        <v>142</v>
      </c>
      <c r="E176" s="16"/>
      <c r="F176" s="70">
        <v>192.95126550868483</v>
      </c>
      <c r="G176" s="61">
        <v>0</v>
      </c>
      <c r="H176" s="12"/>
      <c r="I176" s="77">
        <f t="shared" si="27"/>
        <v>0</v>
      </c>
    </row>
    <row r="177" spans="2:9">
      <c r="B177" s="245"/>
      <c r="C177" s="18">
        <v>1610</v>
      </c>
      <c r="D177" s="19" t="s">
        <v>143</v>
      </c>
      <c r="E177" s="16"/>
      <c r="F177" s="70">
        <v>80.773399503722075</v>
      </c>
      <c r="G177" s="61">
        <v>0</v>
      </c>
      <c r="H177" s="12"/>
      <c r="I177" s="77">
        <f t="shared" si="27"/>
        <v>0</v>
      </c>
    </row>
    <row r="178" spans="2:9">
      <c r="B178" s="245"/>
      <c r="C178" s="18">
        <v>1611</v>
      </c>
      <c r="D178" s="19" t="s">
        <v>144</v>
      </c>
      <c r="E178" s="16"/>
      <c r="F178" s="70">
        <v>234.32734491315136</v>
      </c>
      <c r="G178" s="61">
        <v>0</v>
      </c>
      <c r="H178" s="12"/>
      <c r="I178" s="77">
        <f t="shared" si="27"/>
        <v>0</v>
      </c>
    </row>
    <row r="179" spans="2:9">
      <c r="B179" s="245"/>
      <c r="C179" s="18">
        <v>1612</v>
      </c>
      <c r="D179" s="19" t="s">
        <v>145</v>
      </c>
      <c r="E179" s="16"/>
      <c r="F179" s="70">
        <v>161.20218362282878</v>
      </c>
      <c r="G179" s="61">
        <v>0</v>
      </c>
      <c r="H179" s="12"/>
      <c r="I179" s="77">
        <f t="shared" si="27"/>
        <v>0</v>
      </c>
    </row>
    <row r="180" spans="2:9">
      <c r="B180" s="245"/>
      <c r="C180" s="18">
        <v>1636</v>
      </c>
      <c r="D180" s="19" t="s">
        <v>146</v>
      </c>
      <c r="E180" s="21"/>
      <c r="F180" s="71">
        <v>390.56039702233249</v>
      </c>
      <c r="G180" s="61">
        <v>0</v>
      </c>
      <c r="H180" s="12"/>
      <c r="I180" s="77">
        <f t="shared" si="27"/>
        <v>0</v>
      </c>
    </row>
    <row r="181" spans="2:9" ht="16.2" thickBot="1">
      <c r="B181" s="246"/>
      <c r="C181" s="18">
        <v>1637</v>
      </c>
      <c r="D181" s="19" t="s">
        <v>216</v>
      </c>
      <c r="E181" s="21"/>
      <c r="F181" s="72">
        <v>169.35066997518609</v>
      </c>
      <c r="G181" s="61">
        <v>0</v>
      </c>
      <c r="H181" s="12"/>
      <c r="I181" s="77">
        <f t="shared" si="27"/>
        <v>0</v>
      </c>
    </row>
    <row r="182" spans="2:9">
      <c r="B182" s="10" t="s">
        <v>6</v>
      </c>
      <c r="C182" s="48" t="s">
        <v>7</v>
      </c>
      <c r="D182" s="20" t="s">
        <v>169</v>
      </c>
      <c r="E182" s="16"/>
      <c r="F182" s="55" t="s">
        <v>9</v>
      </c>
      <c r="G182" s="54" t="s">
        <v>105</v>
      </c>
      <c r="H182" s="12"/>
      <c r="I182" s="12" t="s">
        <v>107</v>
      </c>
    </row>
    <row r="183" spans="2:9">
      <c r="B183" s="234" t="s">
        <v>158</v>
      </c>
      <c r="C183" s="18">
        <v>1800</v>
      </c>
      <c r="D183" s="19" t="s">
        <v>135</v>
      </c>
      <c r="E183" s="16"/>
      <c r="F183" s="70">
        <v>2.76</v>
      </c>
      <c r="G183" s="61">
        <v>0</v>
      </c>
      <c r="H183" s="12"/>
      <c r="I183" s="77">
        <f t="shared" ref="I183:I193" si="28">SUM(F183*G183)</f>
        <v>0</v>
      </c>
    </row>
    <row r="184" spans="2:9" ht="15.6" customHeight="1">
      <c r="B184" s="235"/>
      <c r="C184" s="83" t="s">
        <v>147</v>
      </c>
      <c r="D184" s="19" t="s">
        <v>148</v>
      </c>
      <c r="E184" s="16"/>
      <c r="F184" s="73">
        <v>32.404962779156328</v>
      </c>
      <c r="G184" s="61">
        <v>0</v>
      </c>
      <c r="H184" s="12"/>
      <c r="I184" s="77">
        <f t="shared" si="28"/>
        <v>0</v>
      </c>
    </row>
    <row r="185" spans="2:9">
      <c r="B185" s="235"/>
      <c r="C185" s="83" t="s">
        <v>149</v>
      </c>
      <c r="D185" s="19" t="s">
        <v>150</v>
      </c>
      <c r="E185" s="16"/>
      <c r="F185" s="70">
        <v>45.033449131513642</v>
      </c>
      <c r="G185" s="61">
        <v>0</v>
      </c>
      <c r="H185" s="12"/>
      <c r="I185" s="77">
        <f t="shared" si="28"/>
        <v>0</v>
      </c>
    </row>
    <row r="186" spans="2:9">
      <c r="B186" s="235"/>
      <c r="C186" s="83" t="s">
        <v>151</v>
      </c>
      <c r="D186" s="19" t="s">
        <v>245</v>
      </c>
      <c r="E186" s="16"/>
      <c r="F186" s="70">
        <v>71.95791563275435</v>
      </c>
      <c r="G186" s="61">
        <v>0</v>
      </c>
      <c r="H186" s="12"/>
      <c r="I186" s="77">
        <f t="shared" si="28"/>
        <v>0</v>
      </c>
    </row>
    <row r="187" spans="2:9">
      <c r="B187" s="235"/>
      <c r="C187" s="83" t="s">
        <v>152</v>
      </c>
      <c r="D187" s="19" t="s">
        <v>244</v>
      </c>
      <c r="E187" s="16"/>
      <c r="F187" s="71">
        <v>56.172307692307697</v>
      </c>
      <c r="G187" s="61">
        <v>0</v>
      </c>
      <c r="H187" s="12"/>
      <c r="I187" s="77">
        <f t="shared" si="28"/>
        <v>0</v>
      </c>
    </row>
    <row r="188" spans="2:9">
      <c r="B188" s="235"/>
      <c r="C188" s="83" t="s">
        <v>153</v>
      </c>
      <c r="D188" s="19" t="s">
        <v>243</v>
      </c>
      <c r="E188" s="16"/>
      <c r="F188" s="71">
        <v>56.172307692307697</v>
      </c>
      <c r="G188" s="61">
        <v>0</v>
      </c>
      <c r="H188" s="12"/>
      <c r="I188" s="77">
        <f t="shared" si="28"/>
        <v>0</v>
      </c>
    </row>
    <row r="189" spans="2:9">
      <c r="B189" s="235"/>
      <c r="C189" s="83" t="s">
        <v>154</v>
      </c>
      <c r="D189" s="19" t="s">
        <v>290</v>
      </c>
      <c r="E189" s="16"/>
      <c r="F189" s="71">
        <v>2.5806451612903225</v>
      </c>
      <c r="G189" s="61">
        <v>0</v>
      </c>
      <c r="H189" s="12"/>
      <c r="I189" s="77">
        <f t="shared" si="28"/>
        <v>0</v>
      </c>
    </row>
    <row r="190" spans="2:9">
      <c r="B190" s="235"/>
      <c r="C190" s="83" t="s">
        <v>217</v>
      </c>
      <c r="D190" s="79" t="s">
        <v>242</v>
      </c>
      <c r="E190" s="16"/>
      <c r="F190" s="71">
        <v>56.172307692307697</v>
      </c>
      <c r="G190" s="61">
        <v>0</v>
      </c>
      <c r="H190" s="12"/>
      <c r="I190" s="77">
        <f t="shared" si="28"/>
        <v>0</v>
      </c>
    </row>
    <row r="191" spans="2:9">
      <c r="B191" s="235"/>
      <c r="C191" s="83" t="s">
        <v>218</v>
      </c>
      <c r="D191" s="79" t="s">
        <v>241</v>
      </c>
      <c r="E191" s="16"/>
      <c r="F191" s="71">
        <v>56.172307692307697</v>
      </c>
      <c r="G191" s="61">
        <v>0</v>
      </c>
      <c r="H191" s="12"/>
      <c r="I191" s="77">
        <f t="shared" si="28"/>
        <v>0</v>
      </c>
    </row>
    <row r="192" spans="2:9">
      <c r="B192" s="235"/>
      <c r="C192" s="83" t="s">
        <v>291</v>
      </c>
      <c r="D192" s="80" t="s">
        <v>293</v>
      </c>
      <c r="E192" s="16"/>
      <c r="F192" s="70">
        <v>3.6129032258064515</v>
      </c>
      <c r="G192" s="61">
        <v>0</v>
      </c>
      <c r="H192" s="12"/>
      <c r="I192" s="77">
        <f t="shared" si="28"/>
        <v>0</v>
      </c>
    </row>
    <row r="193" spans="2:9" ht="16.2" thickBot="1">
      <c r="B193" s="236"/>
      <c r="C193" s="83" t="s">
        <v>292</v>
      </c>
      <c r="D193" s="84" t="s">
        <v>294</v>
      </c>
      <c r="E193" s="16"/>
      <c r="F193" s="72">
        <v>56.172307692307697</v>
      </c>
      <c r="G193" s="61">
        <v>0</v>
      </c>
      <c r="H193" s="12"/>
      <c r="I193" s="77">
        <f t="shared" si="28"/>
        <v>0</v>
      </c>
    </row>
    <row r="194" spans="2:9" ht="16.2" thickBot="1">
      <c r="B194" s="10" t="s">
        <v>6</v>
      </c>
      <c r="C194" s="10" t="s">
        <v>7</v>
      </c>
      <c r="D194" s="20" t="s">
        <v>169</v>
      </c>
      <c r="E194" s="16"/>
      <c r="F194" s="174" t="s">
        <v>9</v>
      </c>
      <c r="G194" s="54" t="s">
        <v>105</v>
      </c>
      <c r="H194" s="12"/>
      <c r="I194" s="12" t="s">
        <v>107</v>
      </c>
    </row>
    <row r="195" spans="2:9" ht="15.6" customHeight="1">
      <c r="B195" s="255" t="s">
        <v>155</v>
      </c>
      <c r="C195" s="83" t="s">
        <v>368</v>
      </c>
      <c r="D195" s="19" t="s">
        <v>410</v>
      </c>
      <c r="E195" s="16"/>
      <c r="F195" s="177">
        <v>110.1</v>
      </c>
      <c r="G195" s="61">
        <v>0</v>
      </c>
      <c r="H195" s="12"/>
      <c r="I195" s="77">
        <f t="shared" ref="I195:I209" si="29">SUM(F195*G195)</f>
        <v>0</v>
      </c>
    </row>
    <row r="196" spans="2:9" ht="15.6" customHeight="1">
      <c r="B196" s="255"/>
      <c r="C196" s="83" t="s">
        <v>369</v>
      </c>
      <c r="D196" s="19" t="s">
        <v>370</v>
      </c>
      <c r="E196" s="16"/>
      <c r="F196" s="177">
        <v>110.1</v>
      </c>
      <c r="G196" s="61">
        <v>0</v>
      </c>
      <c r="H196" s="12"/>
      <c r="I196" s="77">
        <f t="shared" si="29"/>
        <v>0</v>
      </c>
    </row>
    <row r="197" spans="2:9" ht="15.6" customHeight="1">
      <c r="B197" s="255"/>
      <c r="C197" s="83" t="s">
        <v>303</v>
      </c>
      <c r="D197" s="19" t="s">
        <v>362</v>
      </c>
      <c r="E197" s="16"/>
      <c r="F197" s="177">
        <v>110.1</v>
      </c>
      <c r="G197" s="61">
        <v>0</v>
      </c>
      <c r="H197" s="12"/>
      <c r="I197" s="77">
        <f t="shared" si="29"/>
        <v>0</v>
      </c>
    </row>
    <row r="198" spans="2:9" ht="15.6" customHeight="1">
      <c r="B198" s="255"/>
      <c r="C198" s="83" t="s">
        <v>316</v>
      </c>
      <c r="D198" s="19" t="s">
        <v>317</v>
      </c>
      <c r="E198" s="16"/>
      <c r="F198" s="177">
        <v>110.1</v>
      </c>
      <c r="G198" s="61">
        <v>0</v>
      </c>
      <c r="H198" s="12"/>
      <c r="I198" s="77">
        <f t="shared" si="29"/>
        <v>0</v>
      </c>
    </row>
    <row r="199" spans="2:9" ht="15.6" customHeight="1">
      <c r="B199" s="255"/>
      <c r="C199" s="83" t="s">
        <v>309</v>
      </c>
      <c r="D199" s="19" t="s">
        <v>318</v>
      </c>
      <c r="E199" s="16"/>
      <c r="F199" s="177">
        <v>412.90322580645159</v>
      </c>
      <c r="G199" s="61">
        <v>0</v>
      </c>
      <c r="H199" s="12"/>
      <c r="I199" s="77">
        <f t="shared" si="29"/>
        <v>0</v>
      </c>
    </row>
    <row r="200" spans="2:9" ht="15.6" customHeight="1">
      <c r="B200" s="255"/>
      <c r="C200" s="83" t="s">
        <v>324</v>
      </c>
      <c r="D200" s="19" t="s">
        <v>325</v>
      </c>
      <c r="E200" s="16"/>
      <c r="F200" s="177">
        <v>185.80645161290323</v>
      </c>
      <c r="G200" s="61">
        <v>0</v>
      </c>
      <c r="H200" s="12"/>
      <c r="I200" s="77">
        <f t="shared" si="29"/>
        <v>0</v>
      </c>
    </row>
    <row r="201" spans="2:9" ht="15.6" customHeight="1">
      <c r="B201" s="255"/>
      <c r="C201" s="83" t="s">
        <v>319</v>
      </c>
      <c r="D201" s="19" t="s">
        <v>320</v>
      </c>
      <c r="E201" s="16"/>
      <c r="F201" s="177">
        <v>504.73290322580641</v>
      </c>
      <c r="G201" s="61">
        <v>0</v>
      </c>
      <c r="H201" s="12"/>
      <c r="I201" s="77">
        <f t="shared" si="29"/>
        <v>0</v>
      </c>
    </row>
    <row r="202" spans="2:9" ht="15.6" customHeight="1">
      <c r="B202" s="255"/>
      <c r="C202" s="18">
        <v>6034</v>
      </c>
      <c r="D202" s="19" t="s">
        <v>156</v>
      </c>
      <c r="E202" s="16"/>
      <c r="F202" s="177">
        <v>83.263523573200999</v>
      </c>
      <c r="G202" s="61">
        <v>0</v>
      </c>
      <c r="H202" s="12"/>
      <c r="I202" s="77">
        <f t="shared" si="29"/>
        <v>0</v>
      </c>
    </row>
    <row r="203" spans="2:9" ht="15.6" customHeight="1">
      <c r="B203" s="255"/>
      <c r="C203" s="18">
        <v>6052</v>
      </c>
      <c r="D203" s="19" t="s">
        <v>323</v>
      </c>
      <c r="E203" s="16"/>
      <c r="F203" s="177">
        <v>567.74193548387098</v>
      </c>
      <c r="G203" s="61">
        <v>0</v>
      </c>
      <c r="H203" s="12"/>
      <c r="I203" s="77">
        <f t="shared" si="29"/>
        <v>0</v>
      </c>
    </row>
    <row r="204" spans="2:9" ht="15.6" customHeight="1">
      <c r="B204" s="255"/>
      <c r="C204" s="18">
        <v>6054</v>
      </c>
      <c r="D204" s="19" t="s">
        <v>394</v>
      </c>
      <c r="E204" s="16"/>
      <c r="F204" s="177">
        <v>280</v>
      </c>
      <c r="G204" s="61">
        <v>0</v>
      </c>
      <c r="H204" s="12"/>
      <c r="I204" s="77">
        <f t="shared" si="29"/>
        <v>0</v>
      </c>
    </row>
    <row r="205" spans="2:9" ht="15.6" customHeight="1">
      <c r="B205" s="255"/>
      <c r="C205" s="18">
        <v>6057</v>
      </c>
      <c r="D205" s="19" t="s">
        <v>321</v>
      </c>
      <c r="E205" s="16"/>
      <c r="F205" s="177">
        <v>258.06451612903226</v>
      </c>
      <c r="G205" s="61">
        <v>0</v>
      </c>
      <c r="H205" s="12"/>
      <c r="I205" s="77">
        <f t="shared" si="29"/>
        <v>0</v>
      </c>
    </row>
    <row r="206" spans="2:9">
      <c r="B206" s="255"/>
      <c r="C206" s="83" t="s">
        <v>304</v>
      </c>
      <c r="D206" s="19" t="s">
        <v>280</v>
      </c>
      <c r="E206" s="16"/>
      <c r="F206" s="177">
        <v>53.524492234169657</v>
      </c>
      <c r="G206" s="61">
        <v>0</v>
      </c>
      <c r="H206" s="12"/>
      <c r="I206" s="77">
        <f t="shared" si="29"/>
        <v>0</v>
      </c>
    </row>
    <row r="207" spans="2:9">
      <c r="B207" s="255"/>
      <c r="C207" s="18">
        <v>6019</v>
      </c>
      <c r="D207" s="19" t="s">
        <v>322</v>
      </c>
      <c r="E207" s="16"/>
      <c r="F207" s="178">
        <v>10.32258064516129</v>
      </c>
      <c r="G207" s="61">
        <v>0</v>
      </c>
      <c r="H207" s="12"/>
      <c r="I207" s="77">
        <f t="shared" si="29"/>
        <v>0</v>
      </c>
    </row>
    <row r="208" spans="2:9">
      <c r="B208" s="255"/>
      <c r="C208" s="18">
        <v>6053</v>
      </c>
      <c r="D208" s="19" t="s">
        <v>363</v>
      </c>
      <c r="E208" s="16"/>
      <c r="F208" s="178">
        <v>280</v>
      </c>
      <c r="G208" s="61">
        <v>0</v>
      </c>
      <c r="H208" s="12"/>
      <c r="I208" s="77">
        <f t="shared" si="29"/>
        <v>0</v>
      </c>
    </row>
    <row r="209" spans="2:16" ht="16.2" thickBot="1">
      <c r="B209" s="255"/>
      <c r="C209" s="18">
        <v>6110</v>
      </c>
      <c r="D209" s="19" t="s">
        <v>364</v>
      </c>
      <c r="E209" s="16"/>
      <c r="F209" s="177">
        <v>40</v>
      </c>
      <c r="G209" s="61">
        <v>0</v>
      </c>
      <c r="H209" s="12"/>
      <c r="I209" s="77">
        <f t="shared" si="29"/>
        <v>0</v>
      </c>
    </row>
    <row r="210" spans="2:16" ht="16.2" thickBot="1">
      <c r="B210" s="10" t="s">
        <v>6</v>
      </c>
      <c r="C210" s="10" t="s">
        <v>7</v>
      </c>
      <c r="D210" s="20" t="s">
        <v>169</v>
      </c>
      <c r="E210" s="16"/>
      <c r="F210" s="174" t="s">
        <v>9</v>
      </c>
      <c r="G210" s="54" t="s">
        <v>105</v>
      </c>
      <c r="H210" s="12"/>
      <c r="I210" s="12" t="s">
        <v>107</v>
      </c>
    </row>
    <row r="211" spans="2:16" ht="15.6" customHeight="1">
      <c r="B211" s="234" t="s">
        <v>395</v>
      </c>
      <c r="C211" s="83" t="s">
        <v>396</v>
      </c>
      <c r="D211" s="182" t="s">
        <v>400</v>
      </c>
      <c r="E211" s="16"/>
      <c r="F211" s="177">
        <v>120</v>
      </c>
      <c r="G211" s="61">
        <v>0</v>
      </c>
      <c r="H211" s="12"/>
      <c r="I211" s="77">
        <f t="shared" ref="I211:I214" si="30">SUM(F211*G211)</f>
        <v>0</v>
      </c>
    </row>
    <row r="212" spans="2:16" ht="15.6" customHeight="1">
      <c r="B212" s="235"/>
      <c r="C212" s="83" t="s">
        <v>397</v>
      </c>
      <c r="D212" s="19" t="s">
        <v>401</v>
      </c>
      <c r="E212" s="16"/>
      <c r="F212" s="177">
        <v>120</v>
      </c>
      <c r="G212" s="61">
        <v>0</v>
      </c>
      <c r="H212" s="12"/>
      <c r="I212" s="77">
        <f t="shared" si="30"/>
        <v>0</v>
      </c>
    </row>
    <row r="213" spans="2:16" ht="15.6" customHeight="1">
      <c r="B213" s="235"/>
      <c r="C213" s="83" t="s">
        <v>398</v>
      </c>
      <c r="D213" s="19" t="s">
        <v>402</v>
      </c>
      <c r="E213" s="16"/>
      <c r="F213" s="177">
        <v>120</v>
      </c>
      <c r="G213" s="61">
        <v>0</v>
      </c>
      <c r="H213" s="12"/>
      <c r="I213" s="77">
        <f t="shared" si="30"/>
        <v>0</v>
      </c>
    </row>
    <row r="214" spans="2:16" ht="15.6" customHeight="1" thickBot="1">
      <c r="B214" s="236"/>
      <c r="C214" s="83" t="s">
        <v>399</v>
      </c>
      <c r="D214" s="183" t="s">
        <v>403</v>
      </c>
      <c r="E214" s="16"/>
      <c r="F214" s="177">
        <v>120</v>
      </c>
      <c r="G214" s="61">
        <v>0</v>
      </c>
      <c r="H214" s="12"/>
      <c r="I214" s="77">
        <f t="shared" si="30"/>
        <v>0</v>
      </c>
    </row>
    <row r="215" spans="2:16" s="9" customFormat="1" ht="15.6" customHeight="1">
      <c r="B215" s="75"/>
      <c r="C215" s="75"/>
      <c r="D215" s="75"/>
      <c r="E215" s="75"/>
      <c r="F215" s="75"/>
      <c r="G215" s="75"/>
      <c r="H215" s="75"/>
      <c r="I215" s="75"/>
    </row>
    <row r="216" spans="2:16" s="9" customFormat="1" ht="15.6" customHeight="1">
      <c r="B216" s="74"/>
      <c r="C216" s="74"/>
      <c r="D216" s="74"/>
      <c r="E216" s="74"/>
      <c r="F216" s="147"/>
      <c r="G216" s="74"/>
      <c r="H216" s="74"/>
      <c r="I216" s="74"/>
      <c r="K216" s="93" t="s">
        <v>355</v>
      </c>
      <c r="L216" s="97"/>
      <c r="M216" s="96"/>
      <c r="N216" s="91"/>
      <c r="O216" s="47"/>
      <c r="P216" s="95"/>
    </row>
    <row r="217" spans="2:16" s="9" customFormat="1" ht="15.6" customHeight="1">
      <c r="B217" s="74"/>
      <c r="C217" s="74"/>
      <c r="D217" s="74"/>
      <c r="E217" s="74"/>
      <c r="F217" s="147"/>
      <c r="G217" s="74"/>
      <c r="H217" s="74"/>
      <c r="I217" s="74"/>
      <c r="K217" s="150" t="s">
        <v>222</v>
      </c>
      <c r="L217" s="97"/>
      <c r="M217" s="96"/>
      <c r="N217" s="91"/>
      <c r="O217" s="47"/>
      <c r="P217" s="95"/>
    </row>
    <row r="218" spans="2:16" s="9" customFormat="1" ht="15.6" customHeight="1">
      <c r="B218" s="74"/>
      <c r="C218" s="74"/>
      <c r="D218" s="74"/>
      <c r="E218" s="74"/>
      <c r="F218" s="147"/>
      <c r="G218" s="74"/>
      <c r="H218" s="74"/>
      <c r="I218" s="74"/>
      <c r="K218" s="93"/>
      <c r="L218" s="97"/>
      <c r="M218" s="96"/>
      <c r="N218" s="91"/>
      <c r="O218" s="47"/>
      <c r="P218" s="95"/>
    </row>
    <row r="219" spans="2:16" s="9" customFormat="1">
      <c r="B219" s="63"/>
      <c r="C219" s="37"/>
      <c r="D219" s="38"/>
      <c r="E219" s="42"/>
      <c r="F219" s="47"/>
      <c r="G219" s="40"/>
      <c r="H219" s="8"/>
      <c r="I219" s="39"/>
      <c r="K219" s="93" t="s">
        <v>163</v>
      </c>
      <c r="L219" s="93" t="s">
        <v>221</v>
      </c>
      <c r="M219" s="92"/>
      <c r="N219" s="92"/>
      <c r="O219" s="90"/>
      <c r="P219" s="90"/>
    </row>
    <row r="220" spans="2:16" s="9" customFormat="1" ht="16.2" thickBot="1">
      <c r="B220" s="50"/>
      <c r="C220" s="41"/>
      <c r="D220" s="38"/>
      <c r="E220" s="42"/>
      <c r="F220" s="47"/>
      <c r="G220" s="40"/>
      <c r="H220" s="8"/>
      <c r="I220" s="39"/>
      <c r="K220" s="152" t="s">
        <v>357</v>
      </c>
      <c r="L220" s="151">
        <v>600</v>
      </c>
      <c r="M220"/>
      <c r="N220"/>
      <c r="O220"/>
      <c r="P220"/>
    </row>
    <row r="221" spans="2:16" s="9" customFormat="1" ht="15.6" customHeight="1">
      <c r="B221"/>
      <c r="C221"/>
      <c r="D221"/>
      <c r="E221"/>
      <c r="F221" s="148"/>
      <c r="G221" s="232" t="s">
        <v>162</v>
      </c>
      <c r="H221" s="233"/>
      <c r="I221" s="158">
        <f>SUM(I23:I129)</f>
        <v>0</v>
      </c>
      <c r="K221" s="153" t="s">
        <v>358</v>
      </c>
      <c r="L221" s="151">
        <v>0</v>
      </c>
      <c r="M221"/>
      <c r="N221"/>
      <c r="O221"/>
      <c r="P221"/>
    </row>
    <row r="222" spans="2:16" s="9" customFormat="1">
      <c r="B222"/>
      <c r="C222"/>
      <c r="D222"/>
      <c r="E222"/>
      <c r="F222" s="148"/>
      <c r="G222" s="249" t="s">
        <v>170</v>
      </c>
      <c r="H222" s="250"/>
      <c r="I222" s="159">
        <f>SUM(I134:I170,I173:I214)</f>
        <v>0</v>
      </c>
      <c r="K222" s="154" t="s">
        <v>336</v>
      </c>
      <c r="L222" s="151">
        <v>180</v>
      </c>
      <c r="M222"/>
      <c r="N222"/>
      <c r="O222"/>
      <c r="P222"/>
    </row>
    <row r="223" spans="2:16" s="9" customFormat="1">
      <c r="B223"/>
      <c r="C223"/>
      <c r="D223"/>
      <c r="E223"/>
      <c r="F223" s="148"/>
      <c r="G223" s="280" t="s">
        <v>163</v>
      </c>
      <c r="H223" s="281"/>
      <c r="I223" s="160">
        <f>-SUM(I221)*15/85+I221+I222</f>
        <v>0</v>
      </c>
      <c r="K223" s="152" t="s">
        <v>337</v>
      </c>
      <c r="L223" s="151">
        <v>240</v>
      </c>
      <c r="M223"/>
      <c r="N223"/>
      <c r="O223"/>
      <c r="P223"/>
    </row>
    <row r="224" spans="2:16" s="9" customFormat="1" ht="15.6" customHeight="1">
      <c r="B224"/>
      <c r="C224"/>
      <c r="D224"/>
      <c r="E224"/>
      <c r="F224" s="148"/>
      <c r="G224" s="306" t="s">
        <v>164</v>
      </c>
      <c r="H224" s="307"/>
      <c r="I224" s="155">
        <v>0</v>
      </c>
      <c r="K224" s="152" t="s">
        <v>338</v>
      </c>
      <c r="L224" s="151">
        <v>300</v>
      </c>
      <c r="M224"/>
      <c r="N224"/>
      <c r="O224"/>
      <c r="P224"/>
    </row>
    <row r="225" spans="2:16" s="9" customFormat="1">
      <c r="B225"/>
      <c r="C225"/>
      <c r="D225"/>
      <c r="E225"/>
      <c r="F225" s="148"/>
      <c r="G225" s="282" t="s">
        <v>111</v>
      </c>
      <c r="H225" s="267"/>
      <c r="I225" s="161">
        <f>SUM(I221,I222,I224)*100/115</f>
        <v>0</v>
      </c>
      <c r="K225" s="154" t="s">
        <v>339</v>
      </c>
      <c r="L225" s="151">
        <v>360</v>
      </c>
      <c r="M225"/>
      <c r="N225"/>
      <c r="O225"/>
      <c r="P225"/>
    </row>
    <row r="226" spans="2:16" s="9" customFormat="1">
      <c r="B226"/>
      <c r="C226"/>
      <c r="D226"/>
      <c r="E226"/>
      <c r="F226" s="148"/>
      <c r="G226" s="249" t="s">
        <v>250</v>
      </c>
      <c r="H226" s="250"/>
      <c r="I226" s="161">
        <f>SUM(I225)*15/100</f>
        <v>0</v>
      </c>
      <c r="K226" s="152" t="s">
        <v>340</v>
      </c>
      <c r="L226" s="151">
        <v>420</v>
      </c>
      <c r="M226"/>
      <c r="N226"/>
      <c r="O226"/>
      <c r="P226"/>
    </row>
    <row r="227" spans="2:16" s="9" customFormat="1" ht="16.2" thickBot="1">
      <c r="B227"/>
      <c r="C227"/>
      <c r="D227"/>
      <c r="E227"/>
      <c r="F227" s="148"/>
      <c r="G227" s="320" t="s">
        <v>161</v>
      </c>
      <c r="H227" s="321"/>
      <c r="I227" s="162">
        <f>SUM(H23:H129)</f>
        <v>0</v>
      </c>
      <c r="K227" s="152" t="s">
        <v>341</v>
      </c>
      <c r="L227" s="151">
        <v>480</v>
      </c>
      <c r="M227"/>
      <c r="N227"/>
      <c r="O227"/>
      <c r="P227"/>
    </row>
    <row r="228" spans="2:16" s="9" customFormat="1" ht="16.2" thickBot="1">
      <c r="B228"/>
      <c r="C228"/>
      <c r="D228"/>
      <c r="E228"/>
      <c r="F228" s="148"/>
      <c r="G228" s="3"/>
      <c r="H228" s="22"/>
      <c r="I228" s="33"/>
      <c r="K228" s="154" t="s">
        <v>342</v>
      </c>
      <c r="L228" s="151">
        <v>540</v>
      </c>
      <c r="M228"/>
      <c r="N228"/>
      <c r="O228"/>
      <c r="P228"/>
    </row>
    <row r="229" spans="2:16" s="9" customFormat="1" ht="16.2" thickBot="1">
      <c r="B229"/>
      <c r="C229"/>
      <c r="D229"/>
      <c r="E229"/>
      <c r="F229" s="148"/>
      <c r="G229" s="322" t="s">
        <v>176</v>
      </c>
      <c r="H229" s="259"/>
      <c r="I229" s="62">
        <f>SUM(I225:I226)</f>
        <v>0</v>
      </c>
      <c r="K229" s="152" t="s">
        <v>343</v>
      </c>
      <c r="L229" s="151">
        <v>600</v>
      </c>
      <c r="M229"/>
      <c r="N229"/>
      <c r="O229"/>
      <c r="P229"/>
    </row>
    <row r="230" spans="2:16" s="9" customFormat="1">
      <c r="F230" s="149"/>
      <c r="K230" s="152" t="s">
        <v>344</v>
      </c>
      <c r="L230" s="151">
        <v>660</v>
      </c>
      <c r="M230"/>
      <c r="N230"/>
      <c r="O230"/>
      <c r="P230"/>
    </row>
    <row r="231" spans="2:16" s="9" customFormat="1">
      <c r="F231" s="149"/>
      <c r="K231" s="154" t="s">
        <v>345</v>
      </c>
      <c r="L231" s="151">
        <v>720</v>
      </c>
      <c r="M231"/>
      <c r="N231"/>
      <c r="O231"/>
      <c r="P231"/>
    </row>
    <row r="232" spans="2:16">
      <c r="K232" s="152" t="s">
        <v>346</v>
      </c>
      <c r="L232" s="151">
        <v>780</v>
      </c>
    </row>
    <row r="233" spans="2:16">
      <c r="D233" s="27" t="s">
        <v>179</v>
      </c>
      <c r="E233" s="28" t="s">
        <v>178</v>
      </c>
      <c r="F233" s="146" t="s">
        <v>200</v>
      </c>
      <c r="K233" s="152" t="s">
        <v>347</v>
      </c>
      <c r="L233" s="151">
        <v>840</v>
      </c>
    </row>
    <row r="234" spans="2:16">
      <c r="D234" s="308"/>
      <c r="E234" s="309"/>
      <c r="F234" s="146" t="s">
        <v>201</v>
      </c>
      <c r="K234" s="154" t="s">
        <v>348</v>
      </c>
      <c r="L234" s="151">
        <v>900</v>
      </c>
    </row>
    <row r="235" spans="2:16" ht="14.4" customHeight="1">
      <c r="C235" s="255" t="s">
        <v>183</v>
      </c>
      <c r="D235" s="26" t="s">
        <v>180</v>
      </c>
      <c r="E235" s="32"/>
      <c r="K235" s="152" t="s">
        <v>349</v>
      </c>
      <c r="L235" s="151">
        <v>960</v>
      </c>
    </row>
    <row r="236" spans="2:16">
      <c r="C236" s="255"/>
      <c r="D236" s="26" t="s">
        <v>181</v>
      </c>
      <c r="E236" s="32"/>
      <c r="K236" s="152" t="s">
        <v>350</v>
      </c>
      <c r="L236" s="151">
        <v>1020</v>
      </c>
    </row>
    <row r="237" spans="2:16">
      <c r="C237" s="255"/>
      <c r="D237" s="26" t="s">
        <v>189</v>
      </c>
      <c r="E237" s="32"/>
      <c r="K237" s="154" t="s">
        <v>351</v>
      </c>
      <c r="L237" s="151">
        <v>1080</v>
      </c>
    </row>
    <row r="238" spans="2:16">
      <c r="C238" s="255"/>
      <c r="D238" s="26" t="s">
        <v>182</v>
      </c>
      <c r="E238" s="32"/>
      <c r="K238" s="152" t="s">
        <v>352</v>
      </c>
      <c r="L238" s="151">
        <v>1140</v>
      </c>
    </row>
    <row r="239" spans="2:16">
      <c r="C239" s="255"/>
      <c r="D239" s="26" t="s">
        <v>198</v>
      </c>
      <c r="E239" s="32"/>
      <c r="K239" s="152" t="s">
        <v>353</v>
      </c>
      <c r="L239" s="151">
        <v>1200</v>
      </c>
    </row>
    <row r="240" spans="2:16">
      <c r="K240" s="154" t="s">
        <v>354</v>
      </c>
      <c r="L240" s="151">
        <v>1260</v>
      </c>
    </row>
    <row r="241" spans="11:12">
      <c r="K241" s="85"/>
      <c r="L241" s="144"/>
    </row>
    <row r="242" spans="11:12">
      <c r="K242" s="305" t="s">
        <v>356</v>
      </c>
      <c r="L242" s="305"/>
    </row>
    <row r="243" spans="11:12">
      <c r="K243" s="85"/>
      <c r="L243" s="144"/>
    </row>
    <row r="244" spans="11:12">
      <c r="K244" s="85"/>
      <c r="L244" s="144"/>
    </row>
    <row r="245" spans="11:12">
      <c r="L245" s="144"/>
    </row>
    <row r="246" spans="11:12">
      <c r="K246" s="85"/>
      <c r="L246" s="144"/>
    </row>
    <row r="247" spans="11:12">
      <c r="K247" s="85"/>
      <c r="L247" s="144"/>
    </row>
    <row r="248" spans="11:12">
      <c r="L248" s="144"/>
    </row>
    <row r="249" spans="11:12">
      <c r="K249" s="85"/>
      <c r="L249" s="144"/>
    </row>
    <row r="250" spans="11:12">
      <c r="K250" s="85"/>
      <c r="L250" s="144"/>
    </row>
    <row r="251" spans="11:12">
      <c r="L251" s="144"/>
    </row>
    <row r="252" spans="11:12">
      <c r="K252" s="85"/>
      <c r="L252" s="144"/>
    </row>
    <row r="253" spans="11:12">
      <c r="K253" s="85"/>
      <c r="L253" s="144"/>
    </row>
    <row r="254" spans="11:12">
      <c r="L254" s="144"/>
    </row>
    <row r="255" spans="11:12">
      <c r="K255" s="85"/>
      <c r="L255" s="144"/>
    </row>
    <row r="256" spans="11:12">
      <c r="L256" s="144"/>
    </row>
    <row r="257" spans="11:12">
      <c r="K257" s="85"/>
      <c r="L257" s="144"/>
    </row>
    <row r="258" spans="11:12">
      <c r="K258" s="85"/>
      <c r="L258" s="144"/>
    </row>
    <row r="259" spans="11:12">
      <c r="L259" s="144"/>
    </row>
    <row r="260" spans="11:12">
      <c r="L260" s="144"/>
    </row>
    <row r="261" spans="11:12">
      <c r="K261" s="85"/>
      <c r="L261" s="144"/>
    </row>
    <row r="262" spans="11:12">
      <c r="K262" s="85"/>
      <c r="L262" s="144"/>
    </row>
    <row r="263" spans="11:12">
      <c r="L263" s="144"/>
    </row>
    <row r="264" spans="11:12">
      <c r="K264" s="85"/>
      <c r="L264" s="144"/>
    </row>
    <row r="265" spans="11:12">
      <c r="K265" s="85"/>
      <c r="L265" s="144"/>
    </row>
    <row r="266" spans="11:12">
      <c r="L266" s="144"/>
    </row>
    <row r="267" spans="11:12">
      <c r="K267" s="85"/>
      <c r="L267" s="144"/>
    </row>
    <row r="268" spans="11:12">
      <c r="K268" s="85"/>
      <c r="L268" s="144"/>
    </row>
    <row r="269" spans="11:12">
      <c r="L269" s="144"/>
    </row>
    <row r="270" spans="11:12">
      <c r="K270" s="85"/>
      <c r="L270" s="144"/>
    </row>
    <row r="271" spans="11:12">
      <c r="L271" s="144"/>
    </row>
    <row r="272" spans="11:12">
      <c r="K272" s="85"/>
      <c r="L272" s="144"/>
    </row>
  </sheetData>
  <sheetProtection sheet="1" selectLockedCells="1"/>
  <mergeCells count="56">
    <mergeCell ref="G221:H221"/>
    <mergeCell ref="G222:H222"/>
    <mergeCell ref="G223:H223"/>
    <mergeCell ref="G225:H225"/>
    <mergeCell ref="C235:C239"/>
    <mergeCell ref="K242:L242"/>
    <mergeCell ref="G224:H224"/>
    <mergeCell ref="D234:E234"/>
    <mergeCell ref="G227:H227"/>
    <mergeCell ref="G229:H229"/>
    <mergeCell ref="B9:E16"/>
    <mergeCell ref="H9:I9"/>
    <mergeCell ref="H14:I14"/>
    <mergeCell ref="H15:I15"/>
    <mergeCell ref="H16:I16"/>
    <mergeCell ref="G10:G11"/>
    <mergeCell ref="H10:I11"/>
    <mergeCell ref="H12:I12"/>
    <mergeCell ref="B35:B44"/>
    <mergeCell ref="B18:I18"/>
    <mergeCell ref="B19:C19"/>
    <mergeCell ref="D19:F19"/>
    <mergeCell ref="G19:I19"/>
    <mergeCell ref="B21:I21"/>
    <mergeCell ref="B172:I172"/>
    <mergeCell ref="B173:B181"/>
    <mergeCell ref="G226:H226"/>
    <mergeCell ref="G2:I2"/>
    <mergeCell ref="G3:H3"/>
    <mergeCell ref="G4:H4"/>
    <mergeCell ref="G5:H5"/>
    <mergeCell ref="G7:I7"/>
    <mergeCell ref="B72:B78"/>
    <mergeCell ref="B50:B70"/>
    <mergeCell ref="B80:B89"/>
    <mergeCell ref="B91:B96"/>
    <mergeCell ref="B98:B102"/>
    <mergeCell ref="B7:E7"/>
    <mergeCell ref="H13:I13"/>
    <mergeCell ref="B23:B33"/>
    <mergeCell ref="B183:B193"/>
    <mergeCell ref="B195:B209"/>
    <mergeCell ref="B211:B214"/>
    <mergeCell ref="B46:B48"/>
    <mergeCell ref="B132:I132"/>
    <mergeCell ref="B134:B136"/>
    <mergeCell ref="B130:I130"/>
    <mergeCell ref="B131:I131"/>
    <mergeCell ref="B104:B115"/>
    <mergeCell ref="B117:B118"/>
    <mergeCell ref="B120:B124"/>
    <mergeCell ref="B126:B129"/>
    <mergeCell ref="B138:B141"/>
    <mergeCell ref="B143:B149"/>
    <mergeCell ref="C144:C146"/>
    <mergeCell ref="B153:B170"/>
  </mergeCells>
  <dataValidations count="1">
    <dataValidation type="list" allowBlank="1" showInputMessage="1" showErrorMessage="1" sqref="I224" xr:uid="{00000000-0002-0000-0200-000001000000}">
      <formula1>INDIRECT($H$224)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30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E235:E239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272"/>
  <sheetViews>
    <sheetView topLeftCell="A14" zoomScaleNormal="100" workbookViewId="0">
      <selection activeCell="G40" sqref="G40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7.5546875" customWidth="1"/>
    <col min="5" max="5" width="11.33203125" bestFit="1" customWidth="1"/>
    <col min="6" max="6" width="13" style="146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  <col min="11" max="11" width="44.33203125" customWidth="1"/>
    <col min="12" max="12" width="14.6640625" customWidth="1"/>
  </cols>
  <sheetData>
    <row r="1" spans="2:9" ht="16.2" thickBot="1"/>
    <row r="2" spans="2:9" ht="23.4">
      <c r="G2" s="184" t="s">
        <v>199</v>
      </c>
      <c r="H2" s="185"/>
      <c r="I2" s="186"/>
    </row>
    <row r="3" spans="2:9">
      <c r="G3" s="187" t="s">
        <v>175</v>
      </c>
      <c r="H3" s="188"/>
      <c r="I3" s="30"/>
    </row>
    <row r="4" spans="2:9">
      <c r="G4" s="187" t="s">
        <v>197</v>
      </c>
      <c r="H4" s="188"/>
      <c r="I4" s="30"/>
    </row>
    <row r="5" spans="2:9" ht="16.2" thickBot="1">
      <c r="G5" s="189" t="s">
        <v>1</v>
      </c>
      <c r="H5" s="190"/>
      <c r="I5" s="31"/>
    </row>
    <row r="6" spans="2:9" ht="16.2" thickBot="1"/>
    <row r="7" spans="2:9" ht="16.2" thickBot="1">
      <c r="B7" s="191" t="s">
        <v>407</v>
      </c>
      <c r="C7" s="192"/>
      <c r="D7" s="193"/>
      <c r="E7" s="194"/>
      <c r="G7" s="195" t="s">
        <v>192</v>
      </c>
      <c r="H7" s="196"/>
      <c r="I7" s="19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2" t="s">
        <v>191</v>
      </c>
      <c r="C9" s="213"/>
      <c r="D9" s="213"/>
      <c r="E9" s="214"/>
      <c r="G9" s="25" t="s">
        <v>193</v>
      </c>
      <c r="H9" s="299"/>
      <c r="I9" s="300"/>
    </row>
    <row r="10" spans="2:9" ht="14.4" customHeight="1">
      <c r="B10" s="215"/>
      <c r="C10" s="319"/>
      <c r="D10" s="319"/>
      <c r="E10" s="217"/>
      <c r="G10" s="292" t="s">
        <v>177</v>
      </c>
      <c r="H10" s="293"/>
      <c r="I10" s="294"/>
    </row>
    <row r="11" spans="2:9" ht="14.4" customHeight="1">
      <c r="B11" s="215"/>
      <c r="C11" s="319"/>
      <c r="D11" s="319"/>
      <c r="E11" s="217"/>
      <c r="G11" s="199"/>
      <c r="H11" s="295"/>
      <c r="I11" s="296"/>
    </row>
    <row r="12" spans="2:9" ht="14.4" customHeight="1">
      <c r="B12" s="215"/>
      <c r="C12" s="319"/>
      <c r="D12" s="319"/>
      <c r="E12" s="217"/>
      <c r="G12" s="29" t="s">
        <v>188</v>
      </c>
      <c r="H12" s="297"/>
      <c r="I12" s="298"/>
    </row>
    <row r="13" spans="2:9" ht="14.4" customHeight="1">
      <c r="B13" s="215"/>
      <c r="C13" s="319"/>
      <c r="D13" s="319"/>
      <c r="E13" s="217"/>
      <c r="G13" s="29" t="s">
        <v>2</v>
      </c>
      <c r="H13" s="290" t="s">
        <v>196</v>
      </c>
      <c r="I13" s="291"/>
    </row>
    <row r="14" spans="2:9" ht="14.4" customHeight="1">
      <c r="B14" s="215"/>
      <c r="C14" s="319"/>
      <c r="D14" s="319"/>
      <c r="E14" s="217"/>
      <c r="G14" s="4" t="s">
        <v>3</v>
      </c>
      <c r="H14" s="228"/>
      <c r="I14" s="289"/>
    </row>
    <row r="15" spans="2:9" ht="14.4" customHeight="1">
      <c r="B15" s="215"/>
      <c r="C15" s="319"/>
      <c r="D15" s="319"/>
      <c r="E15" s="217"/>
      <c r="G15" s="4" t="s">
        <v>4</v>
      </c>
      <c r="H15" s="228"/>
      <c r="I15" s="289"/>
    </row>
    <row r="16" spans="2:9" ht="15" customHeight="1" thickBot="1">
      <c r="B16" s="218"/>
      <c r="C16" s="219"/>
      <c r="D16" s="219"/>
      <c r="E16" s="220"/>
      <c r="G16" s="5" t="s">
        <v>5</v>
      </c>
      <c r="H16" s="287"/>
      <c r="I16" s="288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04" t="s">
        <v>173</v>
      </c>
      <c r="C18" s="204"/>
      <c r="D18" s="204"/>
      <c r="E18" s="204"/>
      <c r="F18" s="204"/>
      <c r="G18" s="204"/>
      <c r="H18" s="204"/>
      <c r="I18" s="204"/>
    </row>
    <row r="19" spans="2:10" ht="14.4">
      <c r="B19" s="313"/>
      <c r="C19" s="313"/>
      <c r="D19" s="314"/>
      <c r="E19" s="315"/>
      <c r="F19" s="316"/>
      <c r="G19" s="317" t="s">
        <v>190</v>
      </c>
      <c r="H19" s="317"/>
      <c r="I19" s="317"/>
    </row>
    <row r="21" spans="2:10" ht="18" customHeight="1">
      <c r="B21" s="318" t="s">
        <v>160</v>
      </c>
      <c r="C21" s="318"/>
      <c r="D21" s="318"/>
      <c r="E21" s="318"/>
      <c r="F21" s="318"/>
      <c r="G21" s="318"/>
      <c r="H21" s="318"/>
      <c r="I21" s="318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181" t="s">
        <v>9</v>
      </c>
      <c r="G22" s="12" t="s">
        <v>105</v>
      </c>
      <c r="H22" s="53" t="s">
        <v>106</v>
      </c>
      <c r="I22" s="12" t="s">
        <v>107</v>
      </c>
      <c r="J22" s="8"/>
    </row>
    <row r="23" spans="2:10" s="9" customFormat="1" ht="15.6" customHeight="1">
      <c r="B23" s="222" t="s">
        <v>10</v>
      </c>
      <c r="C23" s="13" t="s">
        <v>11</v>
      </c>
      <c r="D23" s="14" t="s">
        <v>12</v>
      </c>
      <c r="E23" s="15">
        <v>2</v>
      </c>
      <c r="F23" s="68">
        <v>5753.8051199999982</v>
      </c>
      <c r="G23" s="107">
        <v>0</v>
      </c>
      <c r="H23" s="15">
        <f t="shared" ref="H23:H33" si="0">SUM(E23*G23)</f>
        <v>0</v>
      </c>
      <c r="I23" s="64">
        <f t="shared" ref="I23:I33" si="1">SUM(F23*G23)</f>
        <v>0</v>
      </c>
      <c r="J23" s="7"/>
    </row>
    <row r="24" spans="2:10" s="9" customFormat="1" ht="15.6" customHeight="1">
      <c r="B24" s="223"/>
      <c r="C24" s="13" t="s">
        <v>13</v>
      </c>
      <c r="D24" s="14" t="s">
        <v>14</v>
      </c>
      <c r="E24" s="15">
        <v>2</v>
      </c>
      <c r="F24" s="68">
        <v>5753.8051199999982</v>
      </c>
      <c r="G24" s="107">
        <v>0</v>
      </c>
      <c r="H24" s="15">
        <f t="shared" si="0"/>
        <v>0</v>
      </c>
      <c r="I24" s="64">
        <f t="shared" si="1"/>
        <v>0</v>
      </c>
      <c r="J24" s="7"/>
    </row>
    <row r="25" spans="2:10" s="9" customFormat="1" ht="15.6" customHeight="1">
      <c r="B25" s="223"/>
      <c r="C25" s="13" t="s">
        <v>15</v>
      </c>
      <c r="D25" s="14" t="s">
        <v>223</v>
      </c>
      <c r="E25" s="15">
        <v>1</v>
      </c>
      <c r="F25" s="68">
        <v>2931.6425599999989</v>
      </c>
      <c r="G25" s="107">
        <v>0</v>
      </c>
      <c r="H25" s="15">
        <f t="shared" si="0"/>
        <v>0</v>
      </c>
      <c r="I25" s="64">
        <f t="shared" si="1"/>
        <v>0</v>
      </c>
      <c r="J25" s="7"/>
    </row>
    <row r="26" spans="2:10" s="9" customFormat="1" ht="15.6" customHeight="1">
      <c r="B26" s="223"/>
      <c r="C26" s="13" t="s">
        <v>296</v>
      </c>
      <c r="D26" s="14" t="s">
        <v>297</v>
      </c>
      <c r="E26" s="15">
        <v>0.33400000000000002</v>
      </c>
      <c r="F26" s="68">
        <v>902.13728000000003</v>
      </c>
      <c r="G26" s="107">
        <v>0</v>
      </c>
      <c r="H26" s="15">
        <f t="shared" si="0"/>
        <v>0</v>
      </c>
      <c r="I26" s="64">
        <f t="shared" si="1"/>
        <v>0</v>
      </c>
      <c r="J26" s="7"/>
    </row>
    <row r="27" spans="2:10" s="9" customFormat="1" ht="15.6" customHeight="1">
      <c r="B27" s="223"/>
      <c r="C27" s="13" t="s">
        <v>295</v>
      </c>
      <c r="D27" s="14" t="s">
        <v>333</v>
      </c>
      <c r="E27" s="15">
        <v>0.33400000000000002</v>
      </c>
      <c r="F27" s="68">
        <v>902.13728000000003</v>
      </c>
      <c r="G27" s="107">
        <v>0</v>
      </c>
      <c r="H27" s="15">
        <f t="shared" si="0"/>
        <v>0</v>
      </c>
      <c r="I27" s="64">
        <f t="shared" si="1"/>
        <v>0</v>
      </c>
      <c r="J27" s="7"/>
    </row>
    <row r="28" spans="2:10" s="9" customFormat="1" ht="15.6" customHeight="1">
      <c r="B28" s="223"/>
      <c r="C28" s="13" t="s">
        <v>305</v>
      </c>
      <c r="D28" s="14" t="s">
        <v>306</v>
      </c>
      <c r="E28" s="15">
        <v>0.33400000000000002</v>
      </c>
      <c r="F28" s="68">
        <v>902.13728000000003</v>
      </c>
      <c r="G28" s="107">
        <v>0</v>
      </c>
      <c r="H28" s="15">
        <f t="shared" si="0"/>
        <v>0</v>
      </c>
      <c r="I28" s="64">
        <f t="shared" si="1"/>
        <v>0</v>
      </c>
      <c r="J28" s="7"/>
    </row>
    <row r="29" spans="2:10" s="9" customFormat="1" ht="15.6" customHeight="1">
      <c r="B29" s="223"/>
      <c r="C29" s="13" t="s">
        <v>16</v>
      </c>
      <c r="D29" s="14" t="s">
        <v>17</v>
      </c>
      <c r="E29" s="15">
        <v>1</v>
      </c>
      <c r="F29" s="68">
        <v>2909.8275199999998</v>
      </c>
      <c r="G29" s="107">
        <v>0</v>
      </c>
      <c r="H29" s="15">
        <f t="shared" si="0"/>
        <v>0</v>
      </c>
      <c r="I29" s="64">
        <f t="shared" si="1"/>
        <v>0</v>
      </c>
      <c r="J29" s="7"/>
    </row>
    <row r="30" spans="2:10" s="9" customFormat="1" ht="15.6" customHeight="1">
      <c r="B30" s="223"/>
      <c r="C30" s="13" t="s">
        <v>211</v>
      </c>
      <c r="D30" s="14" t="s">
        <v>224</v>
      </c>
      <c r="E30" s="15">
        <v>0.58599999999999997</v>
      </c>
      <c r="F30" s="68">
        <v>1702.1913599999993</v>
      </c>
      <c r="G30" s="107">
        <v>0</v>
      </c>
      <c r="H30" s="15">
        <f t="shared" si="0"/>
        <v>0</v>
      </c>
      <c r="I30" s="64">
        <f t="shared" si="1"/>
        <v>0</v>
      </c>
      <c r="J30" s="7"/>
    </row>
    <row r="31" spans="2:10" s="9" customFormat="1" ht="15.6" customHeight="1">
      <c r="B31" s="223"/>
      <c r="C31" s="13" t="s">
        <v>212</v>
      </c>
      <c r="D31" s="14" t="s">
        <v>225</v>
      </c>
      <c r="E31" s="15">
        <v>0.58599999999999997</v>
      </c>
      <c r="F31" s="68">
        <v>1702.1913599999993</v>
      </c>
      <c r="G31" s="107">
        <v>0</v>
      </c>
      <c r="H31" s="15">
        <f t="shared" si="0"/>
        <v>0</v>
      </c>
      <c r="I31" s="64">
        <f t="shared" si="1"/>
        <v>0</v>
      </c>
      <c r="J31" s="7"/>
    </row>
    <row r="32" spans="2:10" s="9" customFormat="1" ht="15.6" customHeight="1">
      <c r="B32" s="223"/>
      <c r="C32" s="13" t="s">
        <v>213</v>
      </c>
      <c r="D32" s="14" t="s">
        <v>226</v>
      </c>
      <c r="E32" s="15">
        <v>0.48199999999999998</v>
      </c>
      <c r="F32" s="68">
        <v>1403.3459199999995</v>
      </c>
      <c r="G32" s="107">
        <v>0</v>
      </c>
      <c r="H32" s="15">
        <f t="shared" si="0"/>
        <v>0</v>
      </c>
      <c r="I32" s="64">
        <f t="shared" si="1"/>
        <v>0</v>
      </c>
      <c r="J32" s="7"/>
    </row>
    <row r="33" spans="2:10" s="9" customFormat="1" ht="15.6" customHeight="1">
      <c r="B33" s="224"/>
      <c r="C33" s="13" t="s">
        <v>214</v>
      </c>
      <c r="D33" s="14" t="s">
        <v>227</v>
      </c>
      <c r="E33" s="15">
        <v>0.48199999999999998</v>
      </c>
      <c r="F33" s="68">
        <v>1403.3459199999995</v>
      </c>
      <c r="G33" s="107">
        <v>0</v>
      </c>
      <c r="H33" s="15">
        <f t="shared" si="0"/>
        <v>0</v>
      </c>
      <c r="I33" s="64">
        <f t="shared" si="1"/>
        <v>0</v>
      </c>
      <c r="J33" s="7"/>
    </row>
    <row r="34" spans="2:10" s="9" customFormat="1" ht="15.6" customHeight="1">
      <c r="B34" s="10" t="s">
        <v>6</v>
      </c>
      <c r="C34" s="10" t="s">
        <v>7</v>
      </c>
      <c r="D34" s="20" t="s">
        <v>8</v>
      </c>
      <c r="E34" s="11" t="s">
        <v>0</v>
      </c>
      <c r="F34" s="181" t="s">
        <v>9</v>
      </c>
      <c r="G34" s="54" t="s">
        <v>105</v>
      </c>
      <c r="H34" s="53" t="s">
        <v>106</v>
      </c>
      <c r="I34" s="12" t="s">
        <v>107</v>
      </c>
      <c r="J34" s="7"/>
    </row>
    <row r="35" spans="2:10" s="9" customFormat="1" ht="15.6" customHeight="1">
      <c r="B35" s="223" t="s">
        <v>332</v>
      </c>
      <c r="C35" s="13" t="s">
        <v>18</v>
      </c>
      <c r="D35" s="14" t="s">
        <v>228</v>
      </c>
      <c r="E35" s="15">
        <v>0.14599999999999999</v>
      </c>
      <c r="F35" s="68">
        <v>432.98143999999991</v>
      </c>
      <c r="G35" s="107">
        <v>0</v>
      </c>
      <c r="H35" s="15">
        <f t="shared" ref="H35:H44" si="2">SUM(E35*G35)</f>
        <v>0</v>
      </c>
      <c r="I35" s="64">
        <f t="shared" ref="I35:I44" si="3">SUM(F35*G35)</f>
        <v>0</v>
      </c>
      <c r="J35" s="7"/>
    </row>
    <row r="36" spans="2:10" s="9" customFormat="1" ht="15.6" customHeight="1">
      <c r="B36" s="223"/>
      <c r="C36" s="13" t="s">
        <v>19</v>
      </c>
      <c r="D36" s="14" t="s">
        <v>20</v>
      </c>
      <c r="E36" s="15">
        <v>7.0999999999999994E-2</v>
      </c>
      <c r="F36" s="68">
        <v>204.54175999999998</v>
      </c>
      <c r="G36" s="107">
        <v>0</v>
      </c>
      <c r="H36" s="15">
        <f t="shared" si="2"/>
        <v>0</v>
      </c>
      <c r="I36" s="64">
        <f t="shared" si="3"/>
        <v>0</v>
      </c>
      <c r="J36" s="7"/>
    </row>
    <row r="37" spans="2:10" s="9" customFormat="1" ht="15.6" customHeight="1">
      <c r="B37" s="223"/>
      <c r="C37" s="13" t="s">
        <v>21</v>
      </c>
      <c r="D37" s="14" t="s">
        <v>22</v>
      </c>
      <c r="E37" s="15">
        <v>9.6000000000000002E-2</v>
      </c>
      <c r="F37" s="68">
        <v>273.12959999999998</v>
      </c>
      <c r="G37" s="107">
        <v>0</v>
      </c>
      <c r="H37" s="15">
        <f t="shared" si="2"/>
        <v>0</v>
      </c>
      <c r="I37" s="64">
        <f t="shared" si="3"/>
        <v>0</v>
      </c>
      <c r="J37" s="7"/>
    </row>
    <row r="38" spans="2:10" s="9" customFormat="1" ht="15.6" customHeight="1">
      <c r="B38" s="223"/>
      <c r="C38" s="13" t="s">
        <v>23</v>
      </c>
      <c r="D38" s="14" t="s">
        <v>24</v>
      </c>
      <c r="E38" s="15">
        <v>1.9E-2</v>
      </c>
      <c r="F38" s="68">
        <v>54.589119999999987</v>
      </c>
      <c r="G38" s="107">
        <v>0</v>
      </c>
      <c r="H38" s="15">
        <f t="shared" si="2"/>
        <v>0</v>
      </c>
      <c r="I38" s="64">
        <f t="shared" si="3"/>
        <v>0</v>
      </c>
      <c r="J38" s="7"/>
    </row>
    <row r="39" spans="2:10" s="9" customFormat="1" ht="15.6" customHeight="1">
      <c r="B39" s="223"/>
      <c r="C39" s="13" t="s">
        <v>25</v>
      </c>
      <c r="D39" s="14" t="s">
        <v>26</v>
      </c>
      <c r="E39" s="15">
        <v>1.9E-2</v>
      </c>
      <c r="F39" s="68">
        <v>54.589119999999987</v>
      </c>
      <c r="G39" s="107">
        <v>0</v>
      </c>
      <c r="H39" s="15">
        <f t="shared" si="2"/>
        <v>0</v>
      </c>
      <c r="I39" s="64">
        <f t="shared" si="3"/>
        <v>0</v>
      </c>
      <c r="J39" s="7"/>
    </row>
    <row r="40" spans="2:10" s="9" customFormat="1" ht="15.6" customHeight="1">
      <c r="B40" s="223"/>
      <c r="C40" s="13" t="s">
        <v>252</v>
      </c>
      <c r="D40" s="14" t="s">
        <v>310</v>
      </c>
      <c r="E40" s="15">
        <v>0.10199999999999999</v>
      </c>
      <c r="F40" s="68">
        <v>303.12896000000001</v>
      </c>
      <c r="G40" s="107">
        <v>0</v>
      </c>
      <c r="H40" s="15">
        <f t="shared" si="2"/>
        <v>0</v>
      </c>
      <c r="I40" s="64">
        <f t="shared" si="3"/>
        <v>0</v>
      </c>
      <c r="J40" s="7"/>
    </row>
    <row r="41" spans="2:10" s="9" customFormat="1" ht="15.6" customHeight="1">
      <c r="B41" s="223"/>
      <c r="C41" s="13" t="s">
        <v>371</v>
      </c>
      <c r="D41" s="14" t="s">
        <v>311</v>
      </c>
      <c r="E41" s="15">
        <v>0.39600000000000002</v>
      </c>
      <c r="F41" s="68">
        <v>1065.52928</v>
      </c>
      <c r="G41" s="107">
        <v>0</v>
      </c>
      <c r="H41" s="15">
        <f t="shared" si="2"/>
        <v>0</v>
      </c>
      <c r="I41" s="64">
        <f t="shared" si="3"/>
        <v>0</v>
      </c>
      <c r="J41" s="7"/>
    </row>
    <row r="42" spans="2:10" s="9" customFormat="1" ht="15.6" customHeight="1">
      <c r="B42" s="223"/>
      <c r="C42" s="13" t="s">
        <v>253</v>
      </c>
      <c r="D42" s="14" t="s">
        <v>312</v>
      </c>
      <c r="E42" s="15">
        <v>0.10199999999999999</v>
      </c>
      <c r="F42" s="68">
        <v>303.12896000000001</v>
      </c>
      <c r="G42" s="107">
        <v>0</v>
      </c>
      <c r="H42" s="15">
        <f t="shared" si="2"/>
        <v>0</v>
      </c>
      <c r="I42" s="64">
        <f t="shared" si="3"/>
        <v>0</v>
      </c>
      <c r="J42" s="7"/>
    </row>
    <row r="43" spans="2:10" s="9" customFormat="1" ht="15.6" customHeight="1">
      <c r="B43" s="223"/>
      <c r="C43" s="13" t="s">
        <v>412</v>
      </c>
      <c r="D43" s="14" t="s">
        <v>413</v>
      </c>
      <c r="E43" s="15">
        <v>0.10199999999999999</v>
      </c>
      <c r="F43" s="68">
        <v>303.12896000000001</v>
      </c>
      <c r="G43" s="107">
        <v>0</v>
      </c>
      <c r="H43" s="15">
        <f t="shared" ref="H43" si="4">SUM(E43*G43)</f>
        <v>0</v>
      </c>
      <c r="I43" s="64">
        <f t="shared" ref="I43" si="5">SUM(F43*G43)</f>
        <v>0</v>
      </c>
      <c r="J43" s="7"/>
    </row>
    <row r="44" spans="2:10" s="9" customFormat="1" ht="15.6" customHeight="1">
      <c r="B44" s="224"/>
      <c r="C44" s="13" t="s">
        <v>254</v>
      </c>
      <c r="D44" s="14" t="s">
        <v>313</v>
      </c>
      <c r="E44" s="15">
        <v>0.1</v>
      </c>
      <c r="F44" s="68">
        <v>295.65120000000002</v>
      </c>
      <c r="G44" s="107">
        <v>0</v>
      </c>
      <c r="H44" s="15">
        <f t="shared" si="2"/>
        <v>0</v>
      </c>
      <c r="I44" s="64">
        <f t="shared" si="3"/>
        <v>0</v>
      </c>
      <c r="J44" s="7"/>
    </row>
    <row r="45" spans="2:10" s="9" customFormat="1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181" t="s">
        <v>9</v>
      </c>
      <c r="G45" s="54" t="s">
        <v>105</v>
      </c>
      <c r="H45" s="53" t="s">
        <v>106</v>
      </c>
      <c r="I45" s="12" t="s">
        <v>107</v>
      </c>
      <c r="J45" s="7"/>
    </row>
    <row r="46" spans="2:10" s="9" customFormat="1" ht="15.6" customHeight="1">
      <c r="B46" s="225" t="s">
        <v>27</v>
      </c>
      <c r="C46" s="13" t="s">
        <v>28</v>
      </c>
      <c r="D46" s="14" t="s">
        <v>246</v>
      </c>
      <c r="E46" s="15">
        <v>6.2E-2</v>
      </c>
      <c r="F46" s="68">
        <v>177.65567999999999</v>
      </c>
      <c r="G46" s="107">
        <v>0</v>
      </c>
      <c r="H46" s="15">
        <f>SUM(E46*G46)</f>
        <v>0</v>
      </c>
      <c r="I46" s="64">
        <f>SUM(F46*G46)</f>
        <v>0</v>
      </c>
      <c r="J46" s="7"/>
    </row>
    <row r="47" spans="2:10" s="9" customFormat="1" ht="15.6" customHeight="1">
      <c r="B47" s="226"/>
      <c r="C47" s="13" t="s">
        <v>29</v>
      </c>
      <c r="D47" s="14" t="s">
        <v>247</v>
      </c>
      <c r="E47" s="15">
        <v>0.129</v>
      </c>
      <c r="F47" s="68">
        <v>371.0838399999999</v>
      </c>
      <c r="G47" s="107">
        <v>0</v>
      </c>
      <c r="H47" s="15">
        <f>SUM(E47*G47)</f>
        <v>0</v>
      </c>
      <c r="I47" s="64">
        <f>SUM(F47*G47)</f>
        <v>0</v>
      </c>
      <c r="J47" s="7"/>
    </row>
    <row r="48" spans="2:10" s="9" customFormat="1" ht="15.6" customHeight="1">
      <c r="B48" s="226"/>
      <c r="C48" s="13" t="s">
        <v>30</v>
      </c>
      <c r="D48" s="14" t="s">
        <v>31</v>
      </c>
      <c r="E48" s="15">
        <v>0.13300000000000001</v>
      </c>
      <c r="F48" s="68">
        <v>383.9711999999999</v>
      </c>
      <c r="G48" s="107">
        <v>0</v>
      </c>
      <c r="H48" s="15">
        <f>SUM(E48*G48)</f>
        <v>0</v>
      </c>
      <c r="I48" s="64">
        <f>SUM(F48*G48)</f>
        <v>0</v>
      </c>
      <c r="J48" s="7"/>
    </row>
    <row r="49" spans="2:10" s="9" customFormat="1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181" t="s">
        <v>9</v>
      </c>
      <c r="G49" s="54" t="s">
        <v>105</v>
      </c>
      <c r="H49" s="53" t="s">
        <v>106</v>
      </c>
      <c r="I49" s="12" t="s">
        <v>107</v>
      </c>
      <c r="J49" s="7"/>
    </row>
    <row r="50" spans="2:10" s="9" customFormat="1" ht="15.6" customHeight="1">
      <c r="B50" s="222" t="s">
        <v>32</v>
      </c>
      <c r="C50" s="13" t="s">
        <v>33</v>
      </c>
      <c r="D50" s="14" t="s">
        <v>34</v>
      </c>
      <c r="E50" s="15">
        <v>7.1999999999999995E-2</v>
      </c>
      <c r="F50" s="68">
        <v>205.85183999999998</v>
      </c>
      <c r="G50" s="107">
        <v>0</v>
      </c>
      <c r="H50" s="15">
        <f t="shared" ref="H50:H70" si="6">SUM(E50*G50)</f>
        <v>0</v>
      </c>
      <c r="I50" s="64">
        <f t="shared" ref="I50:I70" si="7">SUM(F50*G50)</f>
        <v>0</v>
      </c>
      <c r="J50" s="7"/>
    </row>
    <row r="51" spans="2:10" s="9" customFormat="1" ht="15.6" customHeight="1">
      <c r="B51" s="223"/>
      <c r="C51" s="13" t="s">
        <v>35</v>
      </c>
      <c r="D51" s="14" t="s">
        <v>36</v>
      </c>
      <c r="E51" s="15">
        <v>6.9000000000000006E-2</v>
      </c>
      <c r="F51" s="68">
        <v>198.65375999999995</v>
      </c>
      <c r="G51" s="107">
        <v>0</v>
      </c>
      <c r="H51" s="15">
        <f t="shared" si="6"/>
        <v>0</v>
      </c>
      <c r="I51" s="64">
        <f t="shared" si="7"/>
        <v>0</v>
      </c>
      <c r="J51" s="7"/>
    </row>
    <row r="52" spans="2:10" s="9" customFormat="1" ht="15.6" customHeight="1">
      <c r="B52" s="223"/>
      <c r="C52" s="13" t="s">
        <v>37</v>
      </c>
      <c r="D52" s="14" t="s">
        <v>38</v>
      </c>
      <c r="E52" s="15">
        <v>7.3999999999999996E-2</v>
      </c>
      <c r="F52" s="68">
        <v>211.54111999999998</v>
      </c>
      <c r="G52" s="107">
        <v>0</v>
      </c>
      <c r="H52" s="15">
        <f t="shared" si="6"/>
        <v>0</v>
      </c>
      <c r="I52" s="64">
        <f t="shared" si="7"/>
        <v>0</v>
      </c>
      <c r="J52" s="7"/>
    </row>
    <row r="53" spans="2:10" s="9" customFormat="1" ht="15.6" customHeight="1">
      <c r="B53" s="223"/>
      <c r="C53" s="13" t="s">
        <v>39</v>
      </c>
      <c r="D53" s="14" t="s">
        <v>40</v>
      </c>
      <c r="E53" s="15">
        <v>5.1999999999999998E-2</v>
      </c>
      <c r="F53" s="68">
        <v>148.14944</v>
      </c>
      <c r="G53" s="107">
        <v>0</v>
      </c>
      <c r="H53" s="15">
        <f t="shared" si="6"/>
        <v>0</v>
      </c>
      <c r="I53" s="64">
        <f t="shared" si="7"/>
        <v>0</v>
      </c>
      <c r="J53" s="7"/>
    </row>
    <row r="54" spans="2:10" s="9" customFormat="1" ht="15.6" customHeight="1">
      <c r="B54" s="223"/>
      <c r="C54" s="13" t="s">
        <v>41</v>
      </c>
      <c r="D54" s="14" t="s">
        <v>248</v>
      </c>
      <c r="E54" s="15">
        <v>0.122</v>
      </c>
      <c r="F54" s="68">
        <v>352.50719999999995</v>
      </c>
      <c r="G54" s="107">
        <v>0</v>
      </c>
      <c r="H54" s="15">
        <f t="shared" si="6"/>
        <v>0</v>
      </c>
      <c r="I54" s="64">
        <f t="shared" si="7"/>
        <v>0</v>
      </c>
      <c r="J54" s="7"/>
    </row>
    <row r="55" spans="2:10" s="9" customFormat="1" ht="15.6" customHeight="1">
      <c r="B55" s="223"/>
      <c r="C55" s="13" t="s">
        <v>42</v>
      </c>
      <c r="D55" s="14" t="s">
        <v>249</v>
      </c>
      <c r="E55" s="15">
        <v>9.8000000000000004E-2</v>
      </c>
      <c r="F55" s="68">
        <v>281.28448000000003</v>
      </c>
      <c r="G55" s="107">
        <v>0</v>
      </c>
      <c r="H55" s="15">
        <f t="shared" si="6"/>
        <v>0</v>
      </c>
      <c r="I55" s="64">
        <f t="shared" si="7"/>
        <v>0</v>
      </c>
      <c r="J55" s="7"/>
    </row>
    <row r="56" spans="2:10" s="9" customFormat="1" ht="15.6" customHeight="1">
      <c r="B56" s="223"/>
      <c r="C56" s="13" t="s">
        <v>43</v>
      </c>
      <c r="D56" s="14" t="s">
        <v>44</v>
      </c>
      <c r="E56" s="15">
        <v>0.107</v>
      </c>
      <c r="F56" s="68">
        <v>306.83103999999992</v>
      </c>
      <c r="G56" s="107">
        <v>0</v>
      </c>
      <c r="H56" s="15">
        <f t="shared" si="6"/>
        <v>0</v>
      </c>
      <c r="I56" s="64">
        <f t="shared" si="7"/>
        <v>0</v>
      </c>
      <c r="J56" s="7"/>
    </row>
    <row r="57" spans="2:10" s="9" customFormat="1" ht="15.6" customHeight="1">
      <c r="B57" s="223"/>
      <c r="C57" s="13" t="s">
        <v>45</v>
      </c>
      <c r="D57" s="14" t="s">
        <v>46</v>
      </c>
      <c r="E57" s="15">
        <v>0.13600000000000001</v>
      </c>
      <c r="F57" s="68">
        <v>388.18111999999996</v>
      </c>
      <c r="G57" s="107">
        <v>0</v>
      </c>
      <c r="H57" s="15">
        <f t="shared" si="6"/>
        <v>0</v>
      </c>
      <c r="I57" s="64">
        <f t="shared" si="7"/>
        <v>0</v>
      </c>
      <c r="J57" s="7"/>
    </row>
    <row r="58" spans="2:10" s="9" customFormat="1" ht="15.6" customHeight="1">
      <c r="B58" s="223"/>
      <c r="C58" s="13" t="s">
        <v>47</v>
      </c>
      <c r="D58" s="14" t="s">
        <v>48</v>
      </c>
      <c r="E58" s="15">
        <v>0.13300000000000001</v>
      </c>
      <c r="F58" s="68">
        <v>381.82943999999998</v>
      </c>
      <c r="G58" s="107">
        <v>0</v>
      </c>
      <c r="H58" s="15">
        <f t="shared" si="6"/>
        <v>0</v>
      </c>
      <c r="I58" s="64">
        <f t="shared" si="7"/>
        <v>0</v>
      </c>
      <c r="J58" s="7"/>
    </row>
    <row r="59" spans="2:10" s="9" customFormat="1" ht="15.6" customHeight="1">
      <c r="B59" s="223"/>
      <c r="C59" s="13" t="s">
        <v>49</v>
      </c>
      <c r="D59" s="14" t="s">
        <v>50</v>
      </c>
      <c r="E59" s="15">
        <v>0.06</v>
      </c>
      <c r="F59" s="68">
        <v>172.40063999999998</v>
      </c>
      <c r="G59" s="107">
        <v>0</v>
      </c>
      <c r="H59" s="15">
        <f t="shared" si="6"/>
        <v>0</v>
      </c>
      <c r="I59" s="64">
        <f t="shared" si="7"/>
        <v>0</v>
      </c>
      <c r="J59" s="7"/>
    </row>
    <row r="60" spans="2:10" s="9" customFormat="1" ht="15.6" customHeight="1">
      <c r="B60" s="223"/>
      <c r="C60" s="13" t="s">
        <v>51</v>
      </c>
      <c r="D60" s="14" t="s">
        <v>52</v>
      </c>
      <c r="E60" s="15">
        <v>9.2999999999999999E-2</v>
      </c>
      <c r="F60" s="68">
        <v>267.24159999999989</v>
      </c>
      <c r="G60" s="107">
        <v>0</v>
      </c>
      <c r="H60" s="15">
        <f t="shared" si="6"/>
        <v>0</v>
      </c>
      <c r="I60" s="64">
        <f t="shared" si="7"/>
        <v>0</v>
      </c>
      <c r="J60" s="7"/>
    </row>
    <row r="61" spans="2:10" s="9" customFormat="1" ht="15.6" customHeight="1">
      <c r="B61" s="223"/>
      <c r="C61" s="13" t="s">
        <v>53</v>
      </c>
      <c r="D61" s="14" t="s">
        <v>102</v>
      </c>
      <c r="E61" s="15">
        <v>0.12</v>
      </c>
      <c r="F61" s="68">
        <v>344.97055999999998</v>
      </c>
      <c r="G61" s="107">
        <v>0</v>
      </c>
      <c r="H61" s="15">
        <f t="shared" si="6"/>
        <v>0</v>
      </c>
      <c r="I61" s="64">
        <f t="shared" si="7"/>
        <v>0</v>
      </c>
      <c r="J61" s="7"/>
    </row>
    <row r="62" spans="2:10" s="9" customFormat="1" ht="15.6" customHeight="1">
      <c r="B62" s="223"/>
      <c r="C62" s="13" t="s">
        <v>54</v>
      </c>
      <c r="D62" s="14" t="s">
        <v>103</v>
      </c>
      <c r="E62" s="15">
        <v>0.127</v>
      </c>
      <c r="F62" s="68">
        <v>365.18112000000002</v>
      </c>
      <c r="G62" s="107">
        <v>0</v>
      </c>
      <c r="H62" s="15">
        <f t="shared" si="6"/>
        <v>0</v>
      </c>
      <c r="I62" s="64">
        <f t="shared" si="7"/>
        <v>0</v>
      </c>
      <c r="J62" s="7"/>
    </row>
    <row r="63" spans="2:10" s="9" customFormat="1" ht="15.6" customHeight="1">
      <c r="B63" s="223"/>
      <c r="C63" s="13" t="s">
        <v>55</v>
      </c>
      <c r="D63" s="14" t="s">
        <v>104</v>
      </c>
      <c r="E63" s="15">
        <v>0.12</v>
      </c>
      <c r="F63" s="68">
        <v>344.86015999999995</v>
      </c>
      <c r="G63" s="107">
        <v>0</v>
      </c>
      <c r="H63" s="15">
        <f t="shared" si="6"/>
        <v>0</v>
      </c>
      <c r="I63" s="64">
        <f t="shared" si="7"/>
        <v>0</v>
      </c>
      <c r="J63" s="7"/>
    </row>
    <row r="64" spans="2:10" s="9" customFormat="1" ht="15.6" customHeight="1">
      <c r="B64" s="223"/>
      <c r="C64" s="115" t="s">
        <v>56</v>
      </c>
      <c r="D64" s="114" t="s">
        <v>57</v>
      </c>
      <c r="E64" s="113">
        <v>0.08</v>
      </c>
      <c r="F64" s="68">
        <v>229.91903999999997</v>
      </c>
      <c r="G64" s="107">
        <v>0</v>
      </c>
      <c r="H64" s="15">
        <f t="shared" si="6"/>
        <v>0</v>
      </c>
      <c r="I64" s="64">
        <f t="shared" si="7"/>
        <v>0</v>
      </c>
      <c r="J64" s="7"/>
    </row>
    <row r="65" spans="2:10" s="9" customFormat="1" ht="15.6" customHeight="1">
      <c r="B65" s="223"/>
      <c r="C65" s="13" t="s">
        <v>367</v>
      </c>
      <c r="D65" s="14" t="s">
        <v>58</v>
      </c>
      <c r="E65" s="15">
        <v>0.30299999999999999</v>
      </c>
      <c r="F65" s="68">
        <v>871.13695999999993</v>
      </c>
      <c r="G65" s="107">
        <v>0</v>
      </c>
      <c r="H65" s="15">
        <f t="shared" si="6"/>
        <v>0</v>
      </c>
      <c r="I65" s="64">
        <f t="shared" si="7"/>
        <v>0</v>
      </c>
      <c r="J65" s="7"/>
    </row>
    <row r="66" spans="2:10" s="9" customFormat="1" ht="15.6" customHeight="1">
      <c r="B66" s="223"/>
      <c r="C66" s="13" t="s">
        <v>215</v>
      </c>
      <c r="D66" s="14" t="s">
        <v>229</v>
      </c>
      <c r="E66" s="15">
        <v>0.25</v>
      </c>
      <c r="F66" s="68">
        <v>718.61567999999988</v>
      </c>
      <c r="G66" s="107">
        <v>0</v>
      </c>
      <c r="H66" s="15">
        <f t="shared" si="6"/>
        <v>0</v>
      </c>
      <c r="I66" s="64">
        <f t="shared" si="7"/>
        <v>0</v>
      </c>
      <c r="J66" s="7"/>
    </row>
    <row r="67" spans="2:10" s="9" customFormat="1" ht="15.6" customHeight="1">
      <c r="B67" s="223"/>
      <c r="C67" s="13" t="s">
        <v>282</v>
      </c>
      <c r="D67" s="14" t="s">
        <v>283</v>
      </c>
      <c r="E67" s="15">
        <v>0.14699999999999999</v>
      </c>
      <c r="F67" s="68">
        <v>422.69951999999989</v>
      </c>
      <c r="G67" s="107">
        <v>0</v>
      </c>
      <c r="H67" s="15">
        <f t="shared" si="6"/>
        <v>0</v>
      </c>
      <c r="I67" s="64">
        <f t="shared" si="7"/>
        <v>0</v>
      </c>
      <c r="J67" s="7"/>
    </row>
    <row r="68" spans="2:10" s="9" customFormat="1" ht="15.6" customHeight="1">
      <c r="B68" s="223"/>
      <c r="C68" s="13" t="s">
        <v>298</v>
      </c>
      <c r="D68" s="14" t="s">
        <v>299</v>
      </c>
      <c r="E68" s="15">
        <v>0.154</v>
      </c>
      <c r="F68" s="68">
        <v>442.5567999999999</v>
      </c>
      <c r="G68" s="107">
        <v>0</v>
      </c>
      <c r="H68" s="15">
        <f t="shared" si="6"/>
        <v>0</v>
      </c>
      <c r="I68" s="64">
        <f t="shared" si="7"/>
        <v>0</v>
      </c>
      <c r="J68" s="7"/>
    </row>
    <row r="69" spans="2:10" s="9" customFormat="1" ht="15.6" customHeight="1">
      <c r="B69" s="223"/>
      <c r="C69" s="13" t="s">
        <v>308</v>
      </c>
      <c r="D69" s="14" t="s">
        <v>307</v>
      </c>
      <c r="E69" s="15">
        <v>0.33400000000000002</v>
      </c>
      <c r="F69" s="68">
        <v>960.11199999999974</v>
      </c>
      <c r="G69" s="107">
        <v>0</v>
      </c>
      <c r="H69" s="15">
        <f t="shared" ref="H69" si="8">SUM(E69*G69)</f>
        <v>0</v>
      </c>
      <c r="I69" s="64">
        <f t="shared" ref="I69" si="9">SUM(F69*G69)</f>
        <v>0</v>
      </c>
      <c r="J69" s="7"/>
    </row>
    <row r="70" spans="2:10" s="9" customFormat="1" ht="15.6" customHeight="1">
      <c r="B70" s="224"/>
      <c r="C70" s="13" t="s">
        <v>330</v>
      </c>
      <c r="D70" s="14" t="s">
        <v>328</v>
      </c>
      <c r="E70" s="15">
        <v>0.14000000000000001</v>
      </c>
      <c r="F70" s="68">
        <v>402.50367999999992</v>
      </c>
      <c r="G70" s="107">
        <v>0</v>
      </c>
      <c r="H70" s="15">
        <f t="shared" si="6"/>
        <v>0</v>
      </c>
      <c r="I70" s="64">
        <f t="shared" si="7"/>
        <v>0</v>
      </c>
      <c r="J70" s="7"/>
    </row>
    <row r="71" spans="2:10" s="9" customFormat="1" ht="15.6" customHeight="1">
      <c r="B71" s="10" t="s">
        <v>6</v>
      </c>
      <c r="C71" s="10" t="s">
        <v>7</v>
      </c>
      <c r="D71" s="20" t="s">
        <v>8</v>
      </c>
      <c r="E71" s="52" t="s">
        <v>0</v>
      </c>
      <c r="F71" s="181" t="s">
        <v>9</v>
      </c>
      <c r="G71" s="54" t="s">
        <v>105</v>
      </c>
      <c r="H71" s="53" t="s">
        <v>106</v>
      </c>
      <c r="I71" s="12" t="s">
        <v>107</v>
      </c>
      <c r="J71" s="7"/>
    </row>
    <row r="72" spans="2:10" s="9" customFormat="1" ht="15.6" customHeight="1">
      <c r="B72" s="222" t="s">
        <v>300</v>
      </c>
      <c r="C72" s="13" t="s">
        <v>59</v>
      </c>
      <c r="D72" s="14" t="s">
        <v>60</v>
      </c>
      <c r="E72" s="15">
        <v>0.122</v>
      </c>
      <c r="F72" s="68">
        <v>352.50719999999995</v>
      </c>
      <c r="G72" s="107">
        <v>0</v>
      </c>
      <c r="H72" s="15">
        <f t="shared" ref="H72:H78" si="10">SUM(E72*G72)</f>
        <v>0</v>
      </c>
      <c r="I72" s="64">
        <f t="shared" ref="I72:I78" si="11">SUM(F72*G72)</f>
        <v>0</v>
      </c>
      <c r="J72" s="7"/>
    </row>
    <row r="73" spans="2:10" s="9" customFormat="1" ht="15.6" customHeight="1">
      <c r="B73" s="223"/>
      <c r="C73" s="13" t="s">
        <v>61</v>
      </c>
      <c r="D73" s="14" t="s">
        <v>62</v>
      </c>
      <c r="E73" s="15">
        <v>0.16700000000000001</v>
      </c>
      <c r="F73" s="68">
        <v>479.71008000000006</v>
      </c>
      <c r="G73" s="107">
        <v>0</v>
      </c>
      <c r="H73" s="15">
        <f t="shared" si="10"/>
        <v>0</v>
      </c>
      <c r="I73" s="64">
        <f t="shared" si="11"/>
        <v>0</v>
      </c>
      <c r="J73" s="7"/>
    </row>
    <row r="74" spans="2:10" s="9" customFormat="1" ht="15.6" customHeight="1">
      <c r="B74" s="223"/>
      <c r="C74" s="110">
        <v>463</v>
      </c>
      <c r="D74" s="109" t="s">
        <v>63</v>
      </c>
      <c r="E74" s="108">
        <v>0.114</v>
      </c>
      <c r="F74" s="68">
        <v>327.68927999999994</v>
      </c>
      <c r="G74" s="107">
        <v>0</v>
      </c>
      <c r="H74" s="15">
        <f t="shared" si="10"/>
        <v>0</v>
      </c>
      <c r="I74" s="64">
        <f t="shared" si="11"/>
        <v>0</v>
      </c>
      <c r="J74" s="7"/>
    </row>
    <row r="75" spans="2:10" s="9" customFormat="1" ht="15.6" customHeight="1">
      <c r="B75" s="223"/>
      <c r="C75" s="110">
        <v>464</v>
      </c>
      <c r="D75" s="109" t="s">
        <v>64</v>
      </c>
      <c r="E75" s="108">
        <v>0.115</v>
      </c>
      <c r="F75" s="68">
        <v>330.46399999999994</v>
      </c>
      <c r="G75" s="107">
        <v>0</v>
      </c>
      <c r="H75" s="15">
        <f t="shared" si="10"/>
        <v>0</v>
      </c>
      <c r="I75" s="64">
        <f t="shared" si="11"/>
        <v>0</v>
      </c>
      <c r="J75" s="7"/>
    </row>
    <row r="76" spans="2:10" s="9" customFormat="1" ht="15.6" customHeight="1">
      <c r="B76" s="223"/>
      <c r="C76" s="110">
        <v>470</v>
      </c>
      <c r="D76" s="109" t="s">
        <v>65</v>
      </c>
      <c r="E76" s="108">
        <v>0.122</v>
      </c>
      <c r="F76" s="68">
        <v>350.49056000000002</v>
      </c>
      <c r="G76" s="107">
        <v>0</v>
      </c>
      <c r="H76" s="15">
        <f t="shared" si="10"/>
        <v>0</v>
      </c>
      <c r="I76" s="64">
        <f t="shared" si="11"/>
        <v>0</v>
      </c>
      <c r="J76" s="7"/>
    </row>
    <row r="77" spans="2:10" s="9" customFormat="1" ht="15.6" customHeight="1">
      <c r="B77" s="223"/>
      <c r="C77" s="110">
        <v>471</v>
      </c>
      <c r="D77" s="109" t="s">
        <v>66</v>
      </c>
      <c r="E77" s="108">
        <v>0.122</v>
      </c>
      <c r="F77" s="68">
        <v>350.49056000000002</v>
      </c>
      <c r="G77" s="107">
        <v>0</v>
      </c>
      <c r="H77" s="15">
        <f t="shared" si="10"/>
        <v>0</v>
      </c>
      <c r="I77" s="64">
        <f t="shared" si="11"/>
        <v>0</v>
      </c>
      <c r="J77" s="7"/>
    </row>
    <row r="78" spans="2:10" s="9" customFormat="1" ht="15.6" customHeight="1">
      <c r="B78" s="224"/>
      <c r="C78" s="110">
        <v>520</v>
      </c>
      <c r="D78" s="14" t="s">
        <v>230</v>
      </c>
      <c r="E78" s="108">
        <v>2.1000000000000001E-2</v>
      </c>
      <c r="F78" s="68">
        <v>60.307839999999999</v>
      </c>
      <c r="G78" s="107">
        <v>0</v>
      </c>
      <c r="H78" s="15">
        <f t="shared" si="10"/>
        <v>0</v>
      </c>
      <c r="I78" s="64">
        <f t="shared" si="11"/>
        <v>0</v>
      </c>
      <c r="J78" s="7"/>
    </row>
    <row r="79" spans="2:10" s="9" customFormat="1" ht="15.6" customHeight="1">
      <c r="B79" s="10" t="s">
        <v>6</v>
      </c>
      <c r="C79" s="10" t="s">
        <v>7</v>
      </c>
      <c r="D79" s="20" t="s">
        <v>8</v>
      </c>
      <c r="E79" s="52" t="s">
        <v>0</v>
      </c>
      <c r="F79" s="181" t="s">
        <v>9</v>
      </c>
      <c r="G79" s="54" t="s">
        <v>105</v>
      </c>
      <c r="H79" s="53" t="s">
        <v>106</v>
      </c>
      <c r="I79" s="12" t="s">
        <v>107</v>
      </c>
      <c r="J79" s="7"/>
    </row>
    <row r="80" spans="2:10" s="9" customFormat="1" ht="15.6" customHeight="1">
      <c r="B80" s="222" t="s">
        <v>67</v>
      </c>
      <c r="C80" s="13" t="s">
        <v>68</v>
      </c>
      <c r="D80" s="14" t="s">
        <v>69</v>
      </c>
      <c r="E80" s="15">
        <v>7.9000000000000001E-2</v>
      </c>
      <c r="F80" s="68">
        <v>228.15999999999997</v>
      </c>
      <c r="G80" s="107">
        <v>0</v>
      </c>
      <c r="H80" s="15">
        <f t="shared" ref="H80:H89" si="12">SUM(E80*G80)</f>
        <v>0</v>
      </c>
      <c r="I80" s="64">
        <f t="shared" ref="I80:I89" si="13">SUM(F80*G80)</f>
        <v>0</v>
      </c>
      <c r="J80" s="7"/>
    </row>
    <row r="81" spans="2:10" s="9" customFormat="1" ht="15.6" customHeight="1">
      <c r="B81" s="223"/>
      <c r="C81" s="13" t="s">
        <v>70</v>
      </c>
      <c r="D81" s="14" t="s">
        <v>71</v>
      </c>
      <c r="E81" s="15">
        <v>0.08</v>
      </c>
      <c r="F81" s="68">
        <v>230.11775999999998</v>
      </c>
      <c r="G81" s="107">
        <v>0</v>
      </c>
      <c r="H81" s="15">
        <f t="shared" si="12"/>
        <v>0</v>
      </c>
      <c r="I81" s="64">
        <f t="shared" si="13"/>
        <v>0</v>
      </c>
      <c r="J81" s="7"/>
    </row>
    <row r="82" spans="2:10" s="9" customFormat="1" ht="15.6" customHeight="1">
      <c r="B82" s="223"/>
      <c r="C82" s="13" t="s">
        <v>72</v>
      </c>
      <c r="D82" s="14" t="s">
        <v>73</v>
      </c>
      <c r="E82" s="15">
        <v>0.06</v>
      </c>
      <c r="F82" s="68">
        <v>173.07775999999996</v>
      </c>
      <c r="G82" s="107">
        <v>0</v>
      </c>
      <c r="H82" s="15">
        <f t="shared" si="12"/>
        <v>0</v>
      </c>
      <c r="I82" s="64">
        <f t="shared" si="13"/>
        <v>0</v>
      </c>
      <c r="J82" s="7"/>
    </row>
    <row r="83" spans="2:10" s="9" customFormat="1" ht="15.6" customHeight="1">
      <c r="B83" s="223"/>
      <c r="C83" s="13" t="s">
        <v>74</v>
      </c>
      <c r="D83" s="14" t="s">
        <v>75</v>
      </c>
      <c r="E83" s="15">
        <v>0.06</v>
      </c>
      <c r="F83" s="68">
        <v>173.07775999999996</v>
      </c>
      <c r="G83" s="107">
        <v>0</v>
      </c>
      <c r="H83" s="15">
        <f t="shared" si="12"/>
        <v>0</v>
      </c>
      <c r="I83" s="64">
        <f t="shared" si="13"/>
        <v>0</v>
      </c>
      <c r="J83" s="7"/>
    </row>
    <row r="84" spans="2:10" s="9" customFormat="1" ht="15.6" customHeight="1">
      <c r="B84" s="223"/>
      <c r="C84" s="13" t="s">
        <v>76</v>
      </c>
      <c r="D84" s="14" t="s">
        <v>77</v>
      </c>
      <c r="E84" s="15">
        <v>0.06</v>
      </c>
      <c r="F84" s="68">
        <v>173.07775999999996</v>
      </c>
      <c r="G84" s="107">
        <v>0</v>
      </c>
      <c r="H84" s="15">
        <f t="shared" si="12"/>
        <v>0</v>
      </c>
      <c r="I84" s="64">
        <f t="shared" si="13"/>
        <v>0</v>
      </c>
      <c r="J84" s="7"/>
    </row>
    <row r="85" spans="2:10" s="9" customFormat="1" ht="15.6" customHeight="1">
      <c r="B85" s="223"/>
      <c r="C85" s="13" t="s">
        <v>78</v>
      </c>
      <c r="D85" s="14" t="s">
        <v>79</v>
      </c>
      <c r="E85" s="15">
        <v>0.129</v>
      </c>
      <c r="F85" s="68">
        <v>370.89983999999998</v>
      </c>
      <c r="G85" s="107">
        <v>0</v>
      </c>
      <c r="H85" s="15">
        <f t="shared" si="12"/>
        <v>0</v>
      </c>
      <c r="I85" s="64">
        <f t="shared" si="13"/>
        <v>0</v>
      </c>
      <c r="J85" s="7"/>
    </row>
    <row r="86" spans="2:10" s="9" customFormat="1" ht="15.6" customHeight="1">
      <c r="B86" s="223"/>
      <c r="C86" s="13" t="s">
        <v>80</v>
      </c>
      <c r="D86" s="14" t="s">
        <v>81</v>
      </c>
      <c r="E86" s="15">
        <v>0.13300000000000001</v>
      </c>
      <c r="F86" s="68">
        <v>383.9711999999999</v>
      </c>
      <c r="G86" s="107">
        <v>0</v>
      </c>
      <c r="H86" s="15">
        <f t="shared" si="12"/>
        <v>0</v>
      </c>
      <c r="I86" s="64">
        <f t="shared" si="13"/>
        <v>0</v>
      </c>
      <c r="J86" s="7"/>
    </row>
    <row r="87" spans="2:10" s="9" customFormat="1" ht="15.6" customHeight="1">
      <c r="B87" s="223"/>
      <c r="C87" s="13" t="s">
        <v>82</v>
      </c>
      <c r="D87" s="14" t="s">
        <v>83</v>
      </c>
      <c r="E87" s="15">
        <v>6.4000000000000001E-2</v>
      </c>
      <c r="F87" s="68">
        <v>182.69728000000001</v>
      </c>
      <c r="G87" s="107">
        <v>0</v>
      </c>
      <c r="H87" s="15">
        <f t="shared" si="12"/>
        <v>0</v>
      </c>
      <c r="I87" s="64">
        <f t="shared" si="13"/>
        <v>0</v>
      </c>
      <c r="J87" s="7"/>
    </row>
    <row r="88" spans="2:10" s="9" customFormat="1" ht="15.6" customHeight="1">
      <c r="B88" s="223"/>
      <c r="C88" s="13" t="s">
        <v>301</v>
      </c>
      <c r="D88" s="14" t="s">
        <v>314</v>
      </c>
      <c r="E88" s="15">
        <v>8.3000000000000004E-2</v>
      </c>
      <c r="F88" s="68">
        <v>238.55231999999995</v>
      </c>
      <c r="G88" s="107">
        <v>0</v>
      </c>
      <c r="H88" s="15">
        <f t="shared" ref="H88" si="14">SUM(E88*G88)</f>
        <v>0</v>
      </c>
      <c r="I88" s="64">
        <f t="shared" ref="I88" si="15">SUM(F88*G88)</f>
        <v>0</v>
      </c>
      <c r="J88" s="7"/>
    </row>
    <row r="89" spans="2:10" s="9" customFormat="1" ht="15.6" customHeight="1">
      <c r="B89" s="224"/>
      <c r="C89" s="179" t="s">
        <v>380</v>
      </c>
      <c r="D89" s="180" t="s">
        <v>381</v>
      </c>
      <c r="E89" s="15">
        <v>9.0999999999999998E-2</v>
      </c>
      <c r="F89" s="68">
        <v>261.56703999999996</v>
      </c>
      <c r="G89" s="107">
        <v>0</v>
      </c>
      <c r="H89" s="15">
        <f t="shared" si="12"/>
        <v>0</v>
      </c>
      <c r="I89" s="64">
        <f t="shared" si="13"/>
        <v>0</v>
      </c>
      <c r="J89" s="7"/>
    </row>
    <row r="90" spans="2:10" s="9" customFormat="1" ht="15.6" customHeight="1">
      <c r="B90" s="10" t="s">
        <v>6</v>
      </c>
      <c r="C90" s="10" t="s">
        <v>7</v>
      </c>
      <c r="D90" s="20" t="s">
        <v>8</v>
      </c>
      <c r="E90" s="11" t="s">
        <v>0</v>
      </c>
      <c r="F90" s="181" t="s">
        <v>9</v>
      </c>
      <c r="G90" s="54" t="s">
        <v>105</v>
      </c>
      <c r="H90" s="53" t="s">
        <v>106</v>
      </c>
      <c r="I90" s="12" t="s">
        <v>107</v>
      </c>
      <c r="J90" s="7"/>
    </row>
    <row r="91" spans="2:10" s="9" customFormat="1" ht="15.6" customHeight="1">
      <c r="B91" s="223" t="s">
        <v>382</v>
      </c>
      <c r="C91" s="112" t="s">
        <v>236</v>
      </c>
      <c r="D91" s="111" t="s">
        <v>275</v>
      </c>
      <c r="E91" s="15">
        <v>7.2999999999999995E-2</v>
      </c>
      <c r="F91" s="68">
        <v>209.70847999999995</v>
      </c>
      <c r="G91" s="107">
        <v>0</v>
      </c>
      <c r="H91" s="15">
        <f t="shared" ref="H91:H96" si="16">SUM(E91*G91)</f>
        <v>0</v>
      </c>
      <c r="I91" s="64">
        <f t="shared" ref="I91:I96" si="17">SUM(F91*G91)</f>
        <v>0</v>
      </c>
      <c r="J91" s="7"/>
    </row>
    <row r="92" spans="2:10" s="9" customFormat="1" ht="15.6" customHeight="1">
      <c r="B92" s="223"/>
      <c r="C92" s="112" t="s">
        <v>237</v>
      </c>
      <c r="D92" s="111" t="s">
        <v>261</v>
      </c>
      <c r="E92" s="15">
        <v>8.6999999999999994E-2</v>
      </c>
      <c r="F92" s="68">
        <v>250.15903999999998</v>
      </c>
      <c r="G92" s="107">
        <v>0</v>
      </c>
      <c r="H92" s="15">
        <f t="shared" si="16"/>
        <v>0</v>
      </c>
      <c r="I92" s="64">
        <f t="shared" si="17"/>
        <v>0</v>
      </c>
      <c r="J92" s="7"/>
    </row>
    <row r="93" spans="2:10" s="9" customFormat="1" ht="15.6" customHeight="1">
      <c r="B93" s="223"/>
      <c r="C93" s="112" t="s">
        <v>238</v>
      </c>
      <c r="D93" s="111" t="s">
        <v>263</v>
      </c>
      <c r="E93" s="15">
        <v>7.2999999999999995E-2</v>
      </c>
      <c r="F93" s="68">
        <v>209.70847999999995</v>
      </c>
      <c r="G93" s="107">
        <v>0</v>
      </c>
      <c r="H93" s="15">
        <f t="shared" si="16"/>
        <v>0</v>
      </c>
      <c r="I93" s="64">
        <f t="shared" si="17"/>
        <v>0</v>
      </c>
      <c r="J93" s="7"/>
    </row>
    <row r="94" spans="2:10" s="9" customFormat="1" ht="15.6" customHeight="1">
      <c r="B94" s="223"/>
      <c r="C94" s="13" t="s">
        <v>284</v>
      </c>
      <c r="D94" s="14" t="s">
        <v>84</v>
      </c>
      <c r="E94" s="15">
        <v>6.4000000000000001E-2</v>
      </c>
      <c r="F94" s="68">
        <v>183.96319999999994</v>
      </c>
      <c r="G94" s="107">
        <v>0</v>
      </c>
      <c r="H94" s="15">
        <f t="shared" si="16"/>
        <v>0</v>
      </c>
      <c r="I94" s="64">
        <f t="shared" si="17"/>
        <v>0</v>
      </c>
      <c r="J94" s="7"/>
    </row>
    <row r="95" spans="2:10" s="9" customFormat="1" ht="15.6" customHeight="1">
      <c r="B95" s="223"/>
      <c r="C95" s="13" t="s">
        <v>285</v>
      </c>
      <c r="D95" s="14" t="s">
        <v>286</v>
      </c>
      <c r="E95" s="15">
        <v>0.21</v>
      </c>
      <c r="F95" s="68">
        <v>603.56415999999979</v>
      </c>
      <c r="G95" s="107">
        <v>0</v>
      </c>
      <c r="H95" s="15">
        <f t="shared" ref="H95" si="18">SUM(E95*G95)</f>
        <v>0</v>
      </c>
      <c r="I95" s="64">
        <f t="shared" ref="I95" si="19">SUM(F95*G95)</f>
        <v>0</v>
      </c>
      <c r="J95" s="7"/>
    </row>
    <row r="96" spans="2:10" s="9" customFormat="1" ht="15.6" customHeight="1">
      <c r="B96" s="224"/>
      <c r="C96" s="13" t="s">
        <v>359</v>
      </c>
      <c r="D96" s="14" t="s">
        <v>360</v>
      </c>
      <c r="E96" s="15">
        <v>0.14000000000000001</v>
      </c>
      <c r="F96" s="68">
        <v>402.50367999999992</v>
      </c>
      <c r="G96" s="107">
        <v>0</v>
      </c>
      <c r="H96" s="15">
        <f t="shared" si="16"/>
        <v>0</v>
      </c>
      <c r="I96" s="64">
        <f t="shared" si="17"/>
        <v>0</v>
      </c>
      <c r="J96" s="7"/>
    </row>
    <row r="97" spans="2:10" s="9" customFormat="1" ht="15.6" customHeight="1">
      <c r="B97" s="10" t="s">
        <v>6</v>
      </c>
      <c r="C97" s="10" t="s">
        <v>7</v>
      </c>
      <c r="D97" s="20" t="s">
        <v>8</v>
      </c>
      <c r="E97" s="11" t="s">
        <v>0</v>
      </c>
      <c r="F97" s="181" t="s">
        <v>9</v>
      </c>
      <c r="G97" s="54" t="s">
        <v>105</v>
      </c>
      <c r="H97" s="53" t="s">
        <v>106</v>
      </c>
      <c r="I97" s="12" t="s">
        <v>107</v>
      </c>
      <c r="J97" s="7"/>
    </row>
    <row r="98" spans="2:10" s="9" customFormat="1" ht="15.6" customHeight="1">
      <c r="B98" s="222" t="s">
        <v>251</v>
      </c>
      <c r="C98" s="112" t="s">
        <v>231</v>
      </c>
      <c r="D98" s="111" t="s">
        <v>255</v>
      </c>
      <c r="E98" s="15">
        <v>0.64600000000000002</v>
      </c>
      <c r="F98" s="68">
        <v>1857.1782399999995</v>
      </c>
      <c r="G98" s="107">
        <v>0</v>
      </c>
      <c r="H98" s="15">
        <f>SUM(E98*G98)</f>
        <v>0</v>
      </c>
      <c r="I98" s="64">
        <f>SUM(F98*G98)</f>
        <v>0</v>
      </c>
      <c r="J98" s="7"/>
    </row>
    <row r="99" spans="2:10" s="9" customFormat="1" ht="15.6" customHeight="1">
      <c r="B99" s="223"/>
      <c r="C99" s="112" t="s">
        <v>232</v>
      </c>
      <c r="D99" s="111" t="s">
        <v>256</v>
      </c>
      <c r="E99" s="15">
        <v>0.107</v>
      </c>
      <c r="F99" s="68">
        <v>307.97183999999987</v>
      </c>
      <c r="G99" s="107">
        <v>0</v>
      </c>
      <c r="H99" s="15">
        <f>SUM(E99*G99)</f>
        <v>0</v>
      </c>
      <c r="I99" s="64">
        <f>SUM(F99*G99)</f>
        <v>0</v>
      </c>
      <c r="J99" s="7"/>
    </row>
    <row r="100" spans="2:10" s="9" customFormat="1" ht="15.6" customHeight="1">
      <c r="B100" s="223"/>
      <c r="C100" s="112" t="s">
        <v>233</v>
      </c>
      <c r="D100" s="111" t="s">
        <v>257</v>
      </c>
      <c r="E100" s="15">
        <v>0.17899999999999999</v>
      </c>
      <c r="F100" s="68">
        <v>513.83839999999987</v>
      </c>
      <c r="G100" s="107">
        <v>0</v>
      </c>
      <c r="H100" s="15">
        <f>SUM(E100*G100)</f>
        <v>0</v>
      </c>
      <c r="I100" s="64">
        <f>SUM(F100*G100)</f>
        <v>0</v>
      </c>
      <c r="J100" s="7"/>
    </row>
    <row r="101" spans="2:10" s="9" customFormat="1" ht="15.6" customHeight="1">
      <c r="B101" s="223"/>
      <c r="C101" s="112" t="s">
        <v>234</v>
      </c>
      <c r="D101" s="111" t="s">
        <v>258</v>
      </c>
      <c r="E101" s="15">
        <v>0.17899999999999999</v>
      </c>
      <c r="F101" s="68">
        <v>513.28639999999996</v>
      </c>
      <c r="G101" s="107">
        <v>0</v>
      </c>
      <c r="H101" s="15">
        <f>SUM(E101*G101)</f>
        <v>0</v>
      </c>
      <c r="I101" s="64">
        <f>SUM(F101*G101)</f>
        <v>0</v>
      </c>
      <c r="J101" s="7"/>
    </row>
    <row r="102" spans="2:10" s="9" customFormat="1" ht="15.6" customHeight="1">
      <c r="B102" s="223"/>
      <c r="C102" s="112" t="s">
        <v>235</v>
      </c>
      <c r="D102" s="111" t="s">
        <v>274</v>
      </c>
      <c r="E102" s="15">
        <v>0.2</v>
      </c>
      <c r="F102" s="68">
        <v>574.88959999999986</v>
      </c>
      <c r="G102" s="107">
        <v>0</v>
      </c>
      <c r="H102" s="15">
        <f>SUM(E102*G102)</f>
        <v>0</v>
      </c>
      <c r="I102" s="64">
        <f>SUM(F102*G102)</f>
        <v>0</v>
      </c>
      <c r="J102" s="7"/>
    </row>
    <row r="103" spans="2:10" s="9" customFormat="1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181" t="s">
        <v>9</v>
      </c>
      <c r="G103" s="54" t="s">
        <v>105</v>
      </c>
      <c r="H103" s="53" t="s">
        <v>106</v>
      </c>
      <c r="I103" s="12" t="s">
        <v>107</v>
      </c>
      <c r="J103" s="7"/>
    </row>
    <row r="104" spans="2:10" s="9" customFormat="1" ht="15.6" customHeight="1">
      <c r="B104" s="223" t="s">
        <v>85</v>
      </c>
      <c r="C104" s="13" t="s">
        <v>86</v>
      </c>
      <c r="D104" s="14" t="s">
        <v>87</v>
      </c>
      <c r="E104" s="15">
        <v>1.4E-2</v>
      </c>
      <c r="F104" s="68">
        <v>40.421120000000002</v>
      </c>
      <c r="G104" s="107">
        <v>0</v>
      </c>
      <c r="H104" s="15">
        <f t="shared" ref="H104:H112" si="20">SUM(E104*G104)</f>
        <v>0</v>
      </c>
      <c r="I104" s="64">
        <f t="shared" ref="I104:I112" si="21">SUM(F104*G104)</f>
        <v>0</v>
      </c>
      <c r="J104" s="7"/>
    </row>
    <row r="105" spans="2:10" s="9" customFormat="1" ht="15.6" customHeight="1">
      <c r="B105" s="223"/>
      <c r="C105" s="13" t="s">
        <v>88</v>
      </c>
      <c r="D105" s="14" t="s">
        <v>89</v>
      </c>
      <c r="E105" s="15">
        <v>3.1E-2</v>
      </c>
      <c r="F105" s="68">
        <v>89.151679999999971</v>
      </c>
      <c r="G105" s="107">
        <v>0</v>
      </c>
      <c r="H105" s="15">
        <f t="shared" si="20"/>
        <v>0</v>
      </c>
      <c r="I105" s="64">
        <f t="shared" si="21"/>
        <v>0</v>
      </c>
      <c r="J105" s="7"/>
    </row>
    <row r="106" spans="2:10" s="9" customFormat="1" ht="15.6" customHeight="1">
      <c r="B106" s="223"/>
      <c r="C106" s="13" t="s">
        <v>90</v>
      </c>
      <c r="D106" s="14" t="s">
        <v>91</v>
      </c>
      <c r="E106" s="15">
        <v>2.9000000000000001E-2</v>
      </c>
      <c r="F106" s="68">
        <v>83.263679999999994</v>
      </c>
      <c r="G106" s="107">
        <v>0</v>
      </c>
      <c r="H106" s="15">
        <f t="shared" si="20"/>
        <v>0</v>
      </c>
      <c r="I106" s="64">
        <f t="shared" si="21"/>
        <v>0</v>
      </c>
      <c r="J106" s="7"/>
    </row>
    <row r="107" spans="2:10" s="9" customFormat="1" ht="15.6" customHeight="1">
      <c r="B107" s="223"/>
      <c r="C107" s="13" t="s">
        <v>92</v>
      </c>
      <c r="D107" s="14" t="s">
        <v>93</v>
      </c>
      <c r="E107" s="15">
        <v>0.06</v>
      </c>
      <c r="F107" s="68">
        <v>173.07775999999996</v>
      </c>
      <c r="G107" s="107">
        <v>0</v>
      </c>
      <c r="H107" s="15">
        <f t="shared" si="20"/>
        <v>0</v>
      </c>
      <c r="I107" s="64">
        <f t="shared" si="21"/>
        <v>0</v>
      </c>
      <c r="J107" s="7"/>
    </row>
    <row r="108" spans="2:10" s="9" customFormat="1" ht="15.6" customHeight="1">
      <c r="B108" s="223"/>
      <c r="C108" s="13" t="s">
        <v>94</v>
      </c>
      <c r="D108" s="14" t="s">
        <v>95</v>
      </c>
      <c r="E108" s="15">
        <v>9.2999999999999999E-2</v>
      </c>
      <c r="F108" s="68">
        <v>268.39711999999997</v>
      </c>
      <c r="G108" s="107">
        <v>0</v>
      </c>
      <c r="H108" s="15">
        <f t="shared" si="20"/>
        <v>0</v>
      </c>
      <c r="I108" s="64">
        <f t="shared" si="21"/>
        <v>0</v>
      </c>
      <c r="J108" s="7"/>
    </row>
    <row r="109" spans="2:10" s="9" customFormat="1" ht="15.6" customHeight="1">
      <c r="B109" s="223"/>
      <c r="C109" s="13" t="s">
        <v>96</v>
      </c>
      <c r="D109" s="14" t="s">
        <v>97</v>
      </c>
      <c r="E109" s="15">
        <v>2.7E-2</v>
      </c>
      <c r="F109" s="68">
        <v>77.603839999999991</v>
      </c>
      <c r="G109" s="107">
        <v>0</v>
      </c>
      <c r="H109" s="15">
        <f t="shared" si="20"/>
        <v>0</v>
      </c>
      <c r="I109" s="64">
        <f t="shared" si="21"/>
        <v>0</v>
      </c>
      <c r="J109" s="7"/>
    </row>
    <row r="110" spans="2:10" s="9" customFormat="1" ht="15.6" customHeight="1">
      <c r="B110" s="223"/>
      <c r="C110" s="13" t="s">
        <v>98</v>
      </c>
      <c r="D110" s="14" t="s">
        <v>99</v>
      </c>
      <c r="E110" s="15">
        <v>9.9000000000000005E-2</v>
      </c>
      <c r="F110" s="68">
        <v>284.67743999999993</v>
      </c>
      <c r="G110" s="107">
        <v>0</v>
      </c>
      <c r="H110" s="15">
        <f t="shared" si="20"/>
        <v>0</v>
      </c>
      <c r="I110" s="64">
        <f t="shared" si="21"/>
        <v>0</v>
      </c>
      <c r="J110" s="7"/>
    </row>
    <row r="111" spans="2:10" s="9" customFormat="1" ht="15.6" customHeight="1">
      <c r="B111" s="223"/>
      <c r="C111" s="13" t="s">
        <v>109</v>
      </c>
      <c r="D111" s="14" t="s">
        <v>110</v>
      </c>
      <c r="E111" s="15">
        <v>1.7000000000000001E-2</v>
      </c>
      <c r="F111" s="68">
        <v>48.899839999999998</v>
      </c>
      <c r="G111" s="107">
        <v>0</v>
      </c>
      <c r="H111" s="15">
        <f t="shared" si="20"/>
        <v>0</v>
      </c>
      <c r="I111" s="64">
        <f t="shared" si="21"/>
        <v>0</v>
      </c>
      <c r="J111" s="7"/>
    </row>
    <row r="112" spans="2:10" s="9" customFormat="1" ht="15.6" customHeight="1">
      <c r="B112" s="223"/>
      <c r="C112" s="179" t="s">
        <v>372</v>
      </c>
      <c r="D112" s="180" t="s">
        <v>373</v>
      </c>
      <c r="E112" s="108">
        <v>7.4999999999999997E-2</v>
      </c>
      <c r="F112" s="68">
        <v>215.61119999999994</v>
      </c>
      <c r="G112" s="107">
        <v>0</v>
      </c>
      <c r="H112" s="15">
        <f t="shared" si="20"/>
        <v>0</v>
      </c>
      <c r="I112" s="64">
        <f t="shared" si="21"/>
        <v>0</v>
      </c>
      <c r="J112" s="7"/>
    </row>
    <row r="113" spans="2:10" s="9" customFormat="1" ht="15.6" customHeight="1">
      <c r="B113" s="223"/>
      <c r="C113" s="179" t="s">
        <v>374</v>
      </c>
      <c r="D113" s="180" t="s">
        <v>375</v>
      </c>
      <c r="E113" s="108">
        <v>8.6999999999999994E-2</v>
      </c>
      <c r="F113" s="68">
        <v>250.15903999999998</v>
      </c>
      <c r="G113" s="107">
        <v>0</v>
      </c>
      <c r="H113" s="15">
        <f t="shared" ref="H113:H115" si="22">SUM(E113*G113)</f>
        <v>0</v>
      </c>
      <c r="I113" s="64">
        <f t="shared" ref="I113:I115" si="23">SUM(F113*G113)</f>
        <v>0</v>
      </c>
      <c r="J113" s="7"/>
    </row>
    <row r="114" spans="2:10" s="9" customFormat="1" ht="15.6" customHeight="1">
      <c r="B114" s="223"/>
      <c r="C114" s="179" t="s">
        <v>376</v>
      </c>
      <c r="D114" s="180" t="s">
        <v>377</v>
      </c>
      <c r="E114" s="108">
        <v>9.2999999999999999E-2</v>
      </c>
      <c r="F114" s="68">
        <v>267.27103999999991</v>
      </c>
      <c r="G114" s="107">
        <v>0</v>
      </c>
      <c r="H114" s="15">
        <f t="shared" ref="H114" si="24">SUM(E114*G114)</f>
        <v>0</v>
      </c>
      <c r="I114" s="64">
        <f t="shared" ref="I114" si="25">SUM(F114*G114)</f>
        <v>0</v>
      </c>
      <c r="J114" s="7"/>
    </row>
    <row r="115" spans="2:10" s="9" customFormat="1" ht="15.6" customHeight="1">
      <c r="B115" s="224"/>
      <c r="C115" s="179" t="s">
        <v>378</v>
      </c>
      <c r="D115" s="180" t="s">
        <v>379</v>
      </c>
      <c r="E115" s="108">
        <v>0.09</v>
      </c>
      <c r="F115" s="68">
        <v>258.80703999999997</v>
      </c>
      <c r="G115" s="107">
        <v>0</v>
      </c>
      <c r="H115" s="15">
        <f t="shared" si="22"/>
        <v>0</v>
      </c>
      <c r="I115" s="64">
        <f t="shared" si="23"/>
        <v>0</v>
      </c>
      <c r="J115" s="7"/>
    </row>
    <row r="116" spans="2:10" s="9" customFormat="1" ht="15.6" customHeight="1">
      <c r="B116" s="10" t="s">
        <v>6</v>
      </c>
      <c r="C116" s="10" t="s">
        <v>7</v>
      </c>
      <c r="D116" s="20" t="s">
        <v>8</v>
      </c>
      <c r="E116" s="11" t="s">
        <v>0</v>
      </c>
      <c r="F116" s="181" t="s">
        <v>9</v>
      </c>
      <c r="G116" s="54" t="s">
        <v>105</v>
      </c>
      <c r="H116" s="53" t="s">
        <v>106</v>
      </c>
      <c r="I116" s="12" t="s">
        <v>107</v>
      </c>
      <c r="J116" s="7"/>
    </row>
    <row r="117" spans="2:10" s="9" customFormat="1" ht="15.6" customHeight="1">
      <c r="B117" s="226" t="s">
        <v>331</v>
      </c>
      <c r="C117" s="13" t="s">
        <v>100</v>
      </c>
      <c r="D117" s="14" t="s">
        <v>101</v>
      </c>
      <c r="E117" s="15">
        <v>0.13300000000000001</v>
      </c>
      <c r="F117" s="68">
        <v>381.82943999999998</v>
      </c>
      <c r="G117" s="107">
        <v>0</v>
      </c>
      <c r="H117" s="15">
        <f>SUM(E117*G117)</f>
        <v>0</v>
      </c>
      <c r="I117" s="64">
        <f>SUM(F117*G117)</f>
        <v>0</v>
      </c>
      <c r="J117" s="7"/>
    </row>
    <row r="118" spans="2:10" s="9" customFormat="1" ht="15.6" customHeight="1">
      <c r="B118" s="226"/>
      <c r="C118" s="13" t="s">
        <v>287</v>
      </c>
      <c r="D118" s="14" t="s">
        <v>288</v>
      </c>
      <c r="E118" s="15">
        <v>7.1999999999999995E-2</v>
      </c>
      <c r="F118" s="68">
        <v>207.10303999999999</v>
      </c>
      <c r="G118" s="107">
        <v>0</v>
      </c>
      <c r="H118" s="15">
        <f>SUM(E118*G118)</f>
        <v>0</v>
      </c>
      <c r="I118" s="64">
        <f>SUM(F118*G118)</f>
        <v>0</v>
      </c>
      <c r="J118" s="7"/>
    </row>
    <row r="119" spans="2:10" s="9" customFormat="1" ht="15.6" customHeight="1">
      <c r="B119" s="10" t="s">
        <v>6</v>
      </c>
      <c r="C119" s="10" t="s">
        <v>7</v>
      </c>
      <c r="D119" s="20" t="s">
        <v>8</v>
      </c>
      <c r="E119" s="11" t="s">
        <v>0</v>
      </c>
      <c r="F119" s="181" t="s">
        <v>9</v>
      </c>
      <c r="G119" s="54" t="s">
        <v>105</v>
      </c>
      <c r="H119" s="53" t="s">
        <v>106</v>
      </c>
      <c r="I119" s="12" t="s">
        <v>107</v>
      </c>
      <c r="J119" s="7"/>
    </row>
    <row r="120" spans="2:10" s="9" customFormat="1" ht="15.6" customHeight="1">
      <c r="B120" s="222" t="s">
        <v>384</v>
      </c>
      <c r="C120" s="13" t="s">
        <v>264</v>
      </c>
      <c r="D120" s="14" t="s">
        <v>269</v>
      </c>
      <c r="E120" s="15">
        <v>0.34100000000000003</v>
      </c>
      <c r="F120" s="68">
        <v>980.12383999999997</v>
      </c>
      <c r="G120" s="107">
        <v>0</v>
      </c>
      <c r="H120" s="15">
        <f>SUM(E120*G120)</f>
        <v>0</v>
      </c>
      <c r="I120" s="64">
        <f>SUM(F120*G120)</f>
        <v>0</v>
      </c>
      <c r="J120" s="7"/>
    </row>
    <row r="121" spans="2:10" s="9" customFormat="1" ht="15.6" customHeight="1">
      <c r="B121" s="223"/>
      <c r="C121" s="13" t="s">
        <v>265</v>
      </c>
      <c r="D121" s="14" t="s">
        <v>270</v>
      </c>
      <c r="E121" s="15">
        <v>9.4E-2</v>
      </c>
      <c r="F121" s="68">
        <v>270.1708799999999</v>
      </c>
      <c r="G121" s="107">
        <v>0</v>
      </c>
      <c r="H121" s="15">
        <f>SUM(E121*G121)</f>
        <v>0</v>
      </c>
      <c r="I121" s="64">
        <f>SUM(F121*G121)</f>
        <v>0</v>
      </c>
      <c r="J121" s="7"/>
    </row>
    <row r="122" spans="2:10" s="9" customFormat="1" ht="15.6" customHeight="1">
      <c r="B122" s="223"/>
      <c r="C122" s="13" t="s">
        <v>266</v>
      </c>
      <c r="D122" s="14" t="s">
        <v>271</v>
      </c>
      <c r="E122" s="15">
        <v>8.8999999999999996E-2</v>
      </c>
      <c r="F122" s="68">
        <v>255.8335999999999</v>
      </c>
      <c r="G122" s="107">
        <v>0</v>
      </c>
      <c r="H122" s="15">
        <f>SUM(E122*G122)</f>
        <v>0</v>
      </c>
      <c r="I122" s="64">
        <f>SUM(F122*G122)</f>
        <v>0</v>
      </c>
      <c r="J122" s="7"/>
    </row>
    <row r="123" spans="2:10" s="9" customFormat="1" ht="15.6" customHeight="1">
      <c r="B123" s="223"/>
      <c r="C123" s="13" t="s">
        <v>267</v>
      </c>
      <c r="D123" s="14" t="s">
        <v>272</v>
      </c>
      <c r="E123" s="15">
        <v>9.4E-2</v>
      </c>
      <c r="F123" s="68">
        <v>270.1708799999999</v>
      </c>
      <c r="G123" s="107">
        <v>0</v>
      </c>
      <c r="H123" s="15">
        <f>SUM(E123*G123)</f>
        <v>0</v>
      </c>
      <c r="I123" s="64">
        <f>SUM(F123*G123)</f>
        <v>0</v>
      </c>
      <c r="J123" s="7"/>
    </row>
    <row r="124" spans="2:10" s="9" customFormat="1" ht="15.6" customHeight="1">
      <c r="B124" s="224"/>
      <c r="C124" s="13" t="s">
        <v>268</v>
      </c>
      <c r="D124" s="14" t="s">
        <v>273</v>
      </c>
      <c r="E124" s="15">
        <v>0.10299999999999999</v>
      </c>
      <c r="F124" s="68">
        <v>296.08543999999995</v>
      </c>
      <c r="G124" s="107">
        <v>0</v>
      </c>
      <c r="H124" s="15">
        <f>SUM(E124*G124)</f>
        <v>0</v>
      </c>
      <c r="I124" s="64">
        <f>SUM(F124*G124)</f>
        <v>0</v>
      </c>
      <c r="J124" s="7"/>
    </row>
    <row r="125" spans="2:10">
      <c r="B125" s="10" t="s">
        <v>6</v>
      </c>
      <c r="C125" s="10" t="s">
        <v>7</v>
      </c>
      <c r="D125" s="20" t="s">
        <v>8</v>
      </c>
      <c r="E125" s="43"/>
      <c r="F125" s="55" t="s">
        <v>9</v>
      </c>
      <c r="G125" s="45" t="s">
        <v>105</v>
      </c>
      <c r="H125" s="12"/>
      <c r="I125" s="12" t="s">
        <v>107</v>
      </c>
      <c r="J125" s="106"/>
    </row>
    <row r="126" spans="2:10">
      <c r="B126" s="222" t="s">
        <v>383</v>
      </c>
      <c r="C126" s="13" t="s">
        <v>385</v>
      </c>
      <c r="D126" s="180" t="s">
        <v>389</v>
      </c>
      <c r="E126" s="67"/>
      <c r="F126" s="68">
        <v>700.12</v>
      </c>
      <c r="G126" s="121">
        <v>0</v>
      </c>
      <c r="H126" s="17"/>
      <c r="I126" s="120">
        <f>SUM(F126*G126)</f>
        <v>0</v>
      </c>
      <c r="J126" s="106"/>
    </row>
    <row r="127" spans="2:10">
      <c r="B127" s="223"/>
      <c r="C127" s="13" t="s">
        <v>386</v>
      </c>
      <c r="D127" s="180" t="s">
        <v>390</v>
      </c>
      <c r="E127" s="67"/>
      <c r="F127" s="68">
        <v>700.12</v>
      </c>
      <c r="G127" s="121">
        <v>0</v>
      </c>
      <c r="H127" s="17"/>
      <c r="I127" s="120">
        <f>SUM(F127*G127)</f>
        <v>0</v>
      </c>
      <c r="J127" s="106"/>
    </row>
    <row r="128" spans="2:10">
      <c r="B128" s="223"/>
      <c r="C128" s="13" t="s">
        <v>387</v>
      </c>
      <c r="D128" s="180" t="s">
        <v>391</v>
      </c>
      <c r="E128" s="67"/>
      <c r="F128" s="68">
        <v>700.12</v>
      </c>
      <c r="G128" s="121">
        <v>0</v>
      </c>
      <c r="H128" s="17"/>
      <c r="I128" s="120">
        <f>SUM(F128*G128)</f>
        <v>0</v>
      </c>
      <c r="J128" s="106"/>
    </row>
    <row r="129" spans="2:10" ht="16.2" thickBot="1">
      <c r="B129" s="224"/>
      <c r="C129" s="13" t="s">
        <v>388</v>
      </c>
      <c r="D129" s="180" t="s">
        <v>392</v>
      </c>
      <c r="E129" s="67"/>
      <c r="F129" s="69">
        <v>700.12</v>
      </c>
      <c r="G129" s="121">
        <v>0</v>
      </c>
      <c r="H129" s="17"/>
      <c r="I129" s="120">
        <f>SUM(F129*G129)</f>
        <v>0</v>
      </c>
      <c r="J129" s="106"/>
    </row>
    <row r="130" spans="2:10" s="9" customFormat="1" ht="15.6" customHeight="1">
      <c r="B130" s="132"/>
      <c r="C130" s="130"/>
      <c r="D130" s="131"/>
      <c r="E130" s="128"/>
      <c r="F130" s="126"/>
      <c r="G130" s="127"/>
      <c r="H130" s="128"/>
      <c r="I130" s="129"/>
      <c r="J130" s="7"/>
    </row>
    <row r="131" spans="2:10" s="9" customFormat="1" ht="15.6" customHeight="1">
      <c r="B131" s="254" t="s">
        <v>159</v>
      </c>
      <c r="C131" s="254"/>
      <c r="D131" s="254"/>
      <c r="E131" s="254"/>
      <c r="F131" s="254"/>
      <c r="G131" s="254"/>
      <c r="H131" s="254"/>
      <c r="I131" s="254"/>
      <c r="J131" s="7"/>
    </row>
    <row r="132" spans="2:10" s="9" customFormat="1" ht="15.6" customHeight="1" thickBot="1">
      <c r="B132" s="256" t="s">
        <v>168</v>
      </c>
      <c r="C132" s="256"/>
      <c r="D132" s="256"/>
      <c r="E132" s="256"/>
      <c r="F132" s="256"/>
      <c r="G132" s="256"/>
      <c r="H132" s="256"/>
      <c r="I132" s="256"/>
      <c r="J132" s="7"/>
    </row>
    <row r="133" spans="2:10" ht="14.4" customHeight="1" thickBot="1">
      <c r="B133" s="10" t="s">
        <v>6</v>
      </c>
      <c r="C133" s="10" t="s">
        <v>7</v>
      </c>
      <c r="D133" s="20" t="s">
        <v>169</v>
      </c>
      <c r="E133" s="16"/>
      <c r="F133" s="174" t="s">
        <v>9</v>
      </c>
      <c r="G133" s="12" t="s">
        <v>105</v>
      </c>
      <c r="H133" s="12"/>
      <c r="I133" s="12" t="s">
        <v>107</v>
      </c>
    </row>
    <row r="134" spans="2:10">
      <c r="B134" s="239" t="s">
        <v>329</v>
      </c>
      <c r="C134" s="18">
        <v>1001</v>
      </c>
      <c r="D134" s="19" t="s">
        <v>361</v>
      </c>
      <c r="E134" s="16"/>
      <c r="F134" s="70">
        <v>16.130223325062033</v>
      </c>
      <c r="G134" s="61">
        <v>0</v>
      </c>
      <c r="H134" s="12"/>
      <c r="I134" s="77">
        <f>SUM(F134*G134)</f>
        <v>0</v>
      </c>
    </row>
    <row r="135" spans="2:10">
      <c r="B135" s="239"/>
      <c r="C135" s="18">
        <v>1008</v>
      </c>
      <c r="D135" s="19" t="s">
        <v>393</v>
      </c>
      <c r="E135" s="16"/>
      <c r="F135" s="70">
        <v>20.059999999999999</v>
      </c>
      <c r="G135" s="61">
        <v>0</v>
      </c>
      <c r="H135" s="12"/>
      <c r="I135" s="77">
        <f>SUM(F135*G135)</f>
        <v>0</v>
      </c>
    </row>
    <row r="136" spans="2:10">
      <c r="B136" s="240"/>
      <c r="C136" s="176">
        <v>1148</v>
      </c>
      <c r="D136" s="78" t="s">
        <v>276</v>
      </c>
      <c r="E136" s="16"/>
      <c r="F136" s="70">
        <v>1.656377171215881</v>
      </c>
      <c r="G136" s="61">
        <v>0</v>
      </c>
      <c r="H136" s="12"/>
      <c r="I136" s="77">
        <f>SUM(F136*G136)</f>
        <v>0</v>
      </c>
    </row>
    <row r="137" spans="2:10">
      <c r="B137" s="10" t="s">
        <v>6</v>
      </c>
      <c r="C137" s="10" t="s">
        <v>7</v>
      </c>
      <c r="D137" s="20" t="s">
        <v>169</v>
      </c>
      <c r="E137" s="16"/>
      <c r="F137" s="55" t="s">
        <v>9</v>
      </c>
      <c r="G137" s="54" t="s">
        <v>105</v>
      </c>
      <c r="H137" s="12"/>
      <c r="I137" s="12" t="s">
        <v>107</v>
      </c>
    </row>
    <row r="138" spans="2:10" ht="15.6" customHeight="1">
      <c r="B138" s="237" t="s">
        <v>112</v>
      </c>
      <c r="C138" s="18">
        <v>1100</v>
      </c>
      <c r="D138" s="19" t="s">
        <v>113</v>
      </c>
      <c r="E138" s="16"/>
      <c r="F138" s="70">
        <v>13.62</v>
      </c>
      <c r="G138" s="61">
        <v>0</v>
      </c>
      <c r="H138" s="12"/>
      <c r="I138" s="77">
        <f>SUM(F138*G138)</f>
        <v>0</v>
      </c>
    </row>
    <row r="139" spans="2:10">
      <c r="B139" s="238"/>
      <c r="C139" s="18">
        <v>1106</v>
      </c>
      <c r="D139" s="19" t="s">
        <v>114</v>
      </c>
      <c r="E139" s="16"/>
      <c r="F139" s="70">
        <v>3.3238709677419358</v>
      </c>
      <c r="G139" s="61">
        <v>0</v>
      </c>
      <c r="H139" s="12"/>
      <c r="I139" s="77">
        <f>SUM(F139*G139)</f>
        <v>0</v>
      </c>
    </row>
    <row r="140" spans="2:10">
      <c r="B140" s="238"/>
      <c r="C140" s="18">
        <v>1139</v>
      </c>
      <c r="D140" s="79" t="s">
        <v>239</v>
      </c>
      <c r="E140" s="16"/>
      <c r="F140" s="71">
        <v>1.7786600496277916</v>
      </c>
      <c r="G140" s="61">
        <v>0</v>
      </c>
      <c r="H140" s="12"/>
      <c r="I140" s="77">
        <f>SUM(F140*G140)</f>
        <v>0</v>
      </c>
    </row>
    <row r="141" spans="2:10">
      <c r="B141" s="238"/>
      <c r="C141" s="18">
        <v>1147</v>
      </c>
      <c r="D141" s="80" t="s">
        <v>277</v>
      </c>
      <c r="E141" s="16"/>
      <c r="F141" s="70">
        <v>2.1677419354838712</v>
      </c>
      <c r="G141" s="61">
        <v>0</v>
      </c>
      <c r="H141" s="12"/>
      <c r="I141" s="77">
        <f>SUM(F141*G141)</f>
        <v>0</v>
      </c>
    </row>
    <row r="142" spans="2:10">
      <c r="B142" s="10" t="s">
        <v>6</v>
      </c>
      <c r="C142" s="10" t="s">
        <v>7</v>
      </c>
      <c r="D142" s="20" t="s">
        <v>169</v>
      </c>
      <c r="E142" s="16"/>
      <c r="F142" s="55" t="s">
        <v>9</v>
      </c>
      <c r="G142" s="54" t="s">
        <v>105</v>
      </c>
      <c r="H142" s="12"/>
      <c r="I142" s="12" t="s">
        <v>107</v>
      </c>
    </row>
    <row r="143" spans="2:10" ht="15.6" customHeight="1">
      <c r="B143" s="257" t="s">
        <v>157</v>
      </c>
      <c r="C143" s="18">
        <v>1201</v>
      </c>
      <c r="D143" s="19" t="s">
        <v>115</v>
      </c>
      <c r="E143" s="16"/>
      <c r="F143" s="70">
        <v>64.821042183622836</v>
      </c>
      <c r="G143" s="61">
        <v>0</v>
      </c>
      <c r="H143" s="12"/>
      <c r="I143" s="77">
        <f t="shared" ref="I143:I149" si="26">SUM(F143*G143)</f>
        <v>0</v>
      </c>
    </row>
    <row r="144" spans="2:10">
      <c r="B144" s="257"/>
      <c r="C144" s="264">
        <v>1502</v>
      </c>
      <c r="D144" s="19" t="s">
        <v>116</v>
      </c>
      <c r="E144" s="16"/>
      <c r="F144" s="70">
        <v>80.773399503722075</v>
      </c>
      <c r="G144" s="61">
        <v>0</v>
      </c>
      <c r="H144" s="12"/>
      <c r="I144" s="77">
        <f t="shared" si="26"/>
        <v>0</v>
      </c>
    </row>
    <row r="145" spans="2:9">
      <c r="B145" s="257"/>
      <c r="C145" s="265"/>
      <c r="D145" s="19" t="s">
        <v>117</v>
      </c>
      <c r="E145" s="16"/>
      <c r="F145" s="70">
        <v>161.54679900744415</v>
      </c>
      <c r="G145" s="61">
        <v>0</v>
      </c>
      <c r="H145" s="12"/>
      <c r="I145" s="77">
        <f t="shared" si="26"/>
        <v>0</v>
      </c>
    </row>
    <row r="146" spans="2:9">
      <c r="B146" s="257"/>
      <c r="C146" s="266"/>
      <c r="D146" s="19" t="s">
        <v>118</v>
      </c>
      <c r="E146" s="16"/>
      <c r="F146" s="70">
        <v>242.33131513647646</v>
      </c>
      <c r="G146" s="61">
        <v>0</v>
      </c>
      <c r="H146" s="12"/>
      <c r="I146" s="77">
        <f t="shared" si="26"/>
        <v>0</v>
      </c>
    </row>
    <row r="147" spans="2:9">
      <c r="B147" s="257"/>
      <c r="C147" s="18">
        <v>1505</v>
      </c>
      <c r="D147" s="19" t="s">
        <v>119</v>
      </c>
      <c r="E147" s="16"/>
      <c r="F147" s="70">
        <v>694.52228287841194</v>
      </c>
      <c r="G147" s="61">
        <v>0</v>
      </c>
      <c r="H147" s="12"/>
      <c r="I147" s="77">
        <f t="shared" si="26"/>
        <v>0</v>
      </c>
    </row>
    <row r="148" spans="2:9">
      <c r="B148" s="257"/>
      <c r="C148" s="18">
        <v>1536</v>
      </c>
      <c r="D148" s="19" t="s">
        <v>120</v>
      </c>
      <c r="E148" s="16"/>
      <c r="F148" s="70">
        <v>814.01488833746896</v>
      </c>
      <c r="G148" s="61">
        <v>0</v>
      </c>
      <c r="H148" s="12"/>
      <c r="I148" s="77">
        <f t="shared" si="26"/>
        <v>0</v>
      </c>
    </row>
    <row r="149" spans="2:9" ht="16.2" thickBot="1">
      <c r="B149" s="257"/>
      <c r="C149" s="18">
        <v>1301</v>
      </c>
      <c r="D149" s="19" t="s">
        <v>121</v>
      </c>
      <c r="E149" s="16"/>
      <c r="F149" s="72">
        <v>64.58136774193548</v>
      </c>
      <c r="G149" s="61">
        <v>0</v>
      </c>
      <c r="H149" s="12"/>
      <c r="I149" s="77">
        <f t="shared" si="26"/>
        <v>0</v>
      </c>
    </row>
    <row r="150" spans="2:9">
      <c r="B150" s="10" t="s">
        <v>6</v>
      </c>
      <c r="C150" s="10" t="s">
        <v>7</v>
      </c>
      <c r="D150" s="20" t="s">
        <v>169</v>
      </c>
      <c r="E150" s="16"/>
      <c r="F150" s="55" t="s">
        <v>9</v>
      </c>
      <c r="G150" s="54" t="s">
        <v>105</v>
      </c>
      <c r="H150" s="12"/>
      <c r="I150" s="12" t="s">
        <v>107</v>
      </c>
    </row>
    <row r="151" spans="2:9">
      <c r="B151" s="145"/>
      <c r="C151" s="18">
        <v>1537</v>
      </c>
      <c r="D151" s="19" t="s">
        <v>122</v>
      </c>
      <c r="E151" s="16"/>
      <c r="F151" s="82">
        <v>0</v>
      </c>
      <c r="G151" s="61">
        <v>0</v>
      </c>
      <c r="H151" s="12"/>
      <c r="I151" s="77">
        <f>SUM(F151*G151)</f>
        <v>0</v>
      </c>
    </row>
    <row r="152" spans="2:9">
      <c r="B152" s="10" t="s">
        <v>6</v>
      </c>
      <c r="C152" s="10" t="s">
        <v>7</v>
      </c>
      <c r="D152" s="20" t="s">
        <v>169</v>
      </c>
      <c r="E152" s="16"/>
      <c r="F152" s="55" t="s">
        <v>9</v>
      </c>
      <c r="G152" s="54" t="s">
        <v>105</v>
      </c>
      <c r="H152" s="12"/>
      <c r="I152" s="12" t="s">
        <v>107</v>
      </c>
    </row>
    <row r="153" spans="2:9" ht="15.6" customHeight="1">
      <c r="B153" s="245"/>
      <c r="C153" s="18">
        <v>1503</v>
      </c>
      <c r="D153" s="19" t="s">
        <v>123</v>
      </c>
      <c r="E153" s="16"/>
      <c r="F153" s="70">
        <v>1745.521389578164</v>
      </c>
      <c r="G153" s="61">
        <v>0</v>
      </c>
      <c r="H153" s="12"/>
      <c r="I153" s="77">
        <f t="shared" ref="I153:I170" si="27">SUM(F153*G153)</f>
        <v>0</v>
      </c>
    </row>
    <row r="154" spans="2:9">
      <c r="B154" s="245"/>
      <c r="C154" s="18">
        <v>1508</v>
      </c>
      <c r="D154" s="19" t="s">
        <v>124</v>
      </c>
      <c r="E154" s="16"/>
      <c r="F154" s="70">
        <v>929.0322580645161</v>
      </c>
      <c r="G154" s="61">
        <v>0</v>
      </c>
      <c r="H154" s="12"/>
      <c r="I154" s="77">
        <f t="shared" si="27"/>
        <v>0</v>
      </c>
    </row>
    <row r="155" spans="2:9">
      <c r="B155" s="245"/>
      <c r="C155" s="18">
        <v>1510</v>
      </c>
      <c r="D155" s="19" t="s">
        <v>125</v>
      </c>
      <c r="E155" s="16"/>
      <c r="F155" s="70">
        <v>929.0322580645161</v>
      </c>
      <c r="G155" s="61">
        <v>0</v>
      </c>
      <c r="H155" s="12"/>
      <c r="I155" s="77">
        <f t="shared" si="27"/>
        <v>0</v>
      </c>
    </row>
    <row r="156" spans="2:9">
      <c r="B156" s="245"/>
      <c r="C156" s="18">
        <v>1511</v>
      </c>
      <c r="D156" s="19" t="s">
        <v>126</v>
      </c>
      <c r="E156" s="16"/>
      <c r="F156" s="70">
        <v>929.0322580645161</v>
      </c>
      <c r="G156" s="61">
        <v>0</v>
      </c>
      <c r="H156" s="12"/>
      <c r="I156" s="77">
        <f t="shared" si="27"/>
        <v>0</v>
      </c>
    </row>
    <row r="157" spans="2:9">
      <c r="B157" s="245"/>
      <c r="C157" s="18">
        <v>1512</v>
      </c>
      <c r="D157" s="19" t="s">
        <v>127</v>
      </c>
      <c r="E157" s="16"/>
      <c r="F157" s="70">
        <v>929.0322580645161</v>
      </c>
      <c r="G157" s="61">
        <v>0</v>
      </c>
      <c r="H157" s="12"/>
      <c r="I157" s="77">
        <f t="shared" si="27"/>
        <v>0</v>
      </c>
    </row>
    <row r="158" spans="2:9">
      <c r="B158" s="245"/>
      <c r="C158" s="18">
        <v>1513</v>
      </c>
      <c r="D158" s="19" t="s">
        <v>128</v>
      </c>
      <c r="E158" s="16"/>
      <c r="F158" s="70">
        <v>929.0322580645161</v>
      </c>
      <c r="G158" s="61">
        <v>0</v>
      </c>
      <c r="H158" s="12"/>
      <c r="I158" s="77">
        <f t="shared" si="27"/>
        <v>0</v>
      </c>
    </row>
    <row r="159" spans="2:9">
      <c r="B159" s="245"/>
      <c r="C159" s="18">
        <v>1514</v>
      </c>
      <c r="D159" s="19" t="s">
        <v>129</v>
      </c>
      <c r="E159" s="16"/>
      <c r="F159" s="70">
        <v>929.0322580645161</v>
      </c>
      <c r="G159" s="61">
        <v>0</v>
      </c>
      <c r="H159" s="12"/>
      <c r="I159" s="77">
        <f t="shared" si="27"/>
        <v>0</v>
      </c>
    </row>
    <row r="160" spans="2:9">
      <c r="B160" s="245"/>
      <c r="C160" s="18">
        <v>1515</v>
      </c>
      <c r="D160" s="19" t="s">
        <v>130</v>
      </c>
      <c r="E160" s="16"/>
      <c r="F160" s="70">
        <v>929.0322580645161</v>
      </c>
      <c r="G160" s="61">
        <v>0</v>
      </c>
      <c r="H160" s="12"/>
      <c r="I160" s="77">
        <f t="shared" si="27"/>
        <v>0</v>
      </c>
    </row>
    <row r="161" spans="2:9">
      <c r="B161" s="245"/>
      <c r="C161" s="18">
        <v>1518</v>
      </c>
      <c r="D161" s="19" t="s">
        <v>302</v>
      </c>
      <c r="E161" s="16"/>
      <c r="F161" s="70">
        <v>929.0322580645161</v>
      </c>
      <c r="G161" s="61">
        <v>0</v>
      </c>
      <c r="H161" s="12"/>
      <c r="I161" s="77">
        <f t="shared" si="27"/>
        <v>0</v>
      </c>
    </row>
    <row r="162" spans="2:9">
      <c r="B162" s="245"/>
      <c r="C162" s="18">
        <v>1532</v>
      </c>
      <c r="D162" s="19" t="s">
        <v>131</v>
      </c>
      <c r="E162" s="16"/>
      <c r="F162" s="70">
        <v>1032.258064516129</v>
      </c>
      <c r="G162" s="61">
        <v>0</v>
      </c>
      <c r="H162" s="12"/>
      <c r="I162" s="77">
        <f t="shared" si="27"/>
        <v>0</v>
      </c>
    </row>
    <row r="163" spans="2:9">
      <c r="B163" s="245"/>
      <c r="C163" s="18">
        <v>1533</v>
      </c>
      <c r="D163" s="19" t="s">
        <v>132</v>
      </c>
      <c r="E163" s="16"/>
      <c r="F163" s="70">
        <v>929.0322580645161</v>
      </c>
      <c r="G163" s="61">
        <v>0</v>
      </c>
      <c r="H163" s="12"/>
      <c r="I163" s="77">
        <f t="shared" si="27"/>
        <v>0</v>
      </c>
    </row>
    <row r="164" spans="2:9">
      <c r="B164" s="245"/>
      <c r="C164" s="18">
        <v>1534</v>
      </c>
      <c r="D164" s="19" t="s">
        <v>133</v>
      </c>
      <c r="E164" s="16"/>
      <c r="F164" s="70">
        <v>929.0322580645161</v>
      </c>
      <c r="G164" s="61">
        <v>0</v>
      </c>
      <c r="H164" s="12"/>
      <c r="I164" s="77">
        <f t="shared" si="27"/>
        <v>0</v>
      </c>
    </row>
    <row r="165" spans="2:9">
      <c r="B165" s="245"/>
      <c r="C165" s="18">
        <v>1535</v>
      </c>
      <c r="D165" s="19" t="s">
        <v>134</v>
      </c>
      <c r="E165" s="16"/>
      <c r="F165" s="70">
        <v>929.0322580645161</v>
      </c>
      <c r="G165" s="61">
        <v>0</v>
      </c>
      <c r="H165" s="12"/>
      <c r="I165" s="77">
        <f t="shared" si="27"/>
        <v>0</v>
      </c>
    </row>
    <row r="166" spans="2:9">
      <c r="B166" s="245"/>
      <c r="C166" s="18">
        <v>1541</v>
      </c>
      <c r="D166" s="19" t="s">
        <v>240</v>
      </c>
      <c r="E166" s="16"/>
      <c r="F166" s="70">
        <v>929.0322580645161</v>
      </c>
      <c r="G166" s="61">
        <v>0</v>
      </c>
      <c r="H166" s="12"/>
      <c r="I166" s="77">
        <f t="shared" si="27"/>
        <v>0</v>
      </c>
    </row>
    <row r="167" spans="2:9">
      <c r="B167" s="245"/>
      <c r="C167" s="18">
        <v>1542</v>
      </c>
      <c r="D167" s="19" t="s">
        <v>278</v>
      </c>
      <c r="E167" s="16"/>
      <c r="F167" s="70">
        <v>929.0322580645161</v>
      </c>
      <c r="G167" s="61">
        <v>0</v>
      </c>
      <c r="H167" s="12"/>
      <c r="I167" s="77">
        <f t="shared" si="27"/>
        <v>0</v>
      </c>
    </row>
    <row r="168" spans="2:9">
      <c r="B168" s="245"/>
      <c r="C168" s="18">
        <v>1543</v>
      </c>
      <c r="D168" s="19" t="s">
        <v>411</v>
      </c>
      <c r="E168" s="16"/>
      <c r="F168" s="70">
        <v>929.0322580645161</v>
      </c>
      <c r="G168" s="61">
        <v>0</v>
      </c>
      <c r="H168" s="12"/>
      <c r="I168" s="77">
        <f t="shared" ref="I168" si="28">SUM(F168*G168)</f>
        <v>0</v>
      </c>
    </row>
    <row r="169" spans="2:9">
      <c r="B169" s="245"/>
      <c r="C169" s="18">
        <v>7003</v>
      </c>
      <c r="D169" s="19" t="s">
        <v>279</v>
      </c>
      <c r="E169" s="16"/>
      <c r="F169" s="70">
        <v>722.58064516129036</v>
      </c>
      <c r="G169" s="61">
        <v>0</v>
      </c>
      <c r="H169" s="12"/>
      <c r="I169" s="77">
        <f t="shared" si="27"/>
        <v>0</v>
      </c>
    </row>
    <row r="170" spans="2:9" ht="16.2" thickBot="1">
      <c r="B170" s="246"/>
      <c r="C170" s="18">
        <v>7009</v>
      </c>
      <c r="D170" s="19" t="s">
        <v>289</v>
      </c>
      <c r="E170" s="16"/>
      <c r="F170" s="70">
        <v>722.58064516129036</v>
      </c>
      <c r="G170" s="61">
        <v>0</v>
      </c>
      <c r="H170" s="12"/>
      <c r="I170" s="77">
        <f t="shared" si="27"/>
        <v>0</v>
      </c>
    </row>
    <row r="171" spans="2:9" ht="16.2" thickBot="1">
      <c r="B171" s="10" t="s">
        <v>6</v>
      </c>
      <c r="C171" s="10" t="s">
        <v>7</v>
      </c>
      <c r="D171" s="20" t="s">
        <v>169</v>
      </c>
      <c r="E171" s="16"/>
      <c r="F171" s="174" t="s">
        <v>9</v>
      </c>
      <c r="G171" s="54" t="s">
        <v>105</v>
      </c>
      <c r="H171" s="12"/>
      <c r="I171" s="55" t="s">
        <v>107</v>
      </c>
    </row>
    <row r="172" spans="2:9">
      <c r="B172" s="241" t="s">
        <v>366</v>
      </c>
      <c r="C172" s="242"/>
      <c r="D172" s="242"/>
      <c r="E172" s="242"/>
      <c r="F172" s="242"/>
      <c r="G172" s="242"/>
      <c r="H172" s="242"/>
      <c r="I172" s="243"/>
    </row>
    <row r="173" spans="2:9" ht="15.6" customHeight="1">
      <c r="B173" s="244" t="s">
        <v>136</v>
      </c>
      <c r="C173" s="83" t="s">
        <v>137</v>
      </c>
      <c r="D173" s="19" t="s">
        <v>138</v>
      </c>
      <c r="E173" s="16"/>
      <c r="F173" s="70">
        <v>481.46104218362279</v>
      </c>
      <c r="G173" s="61">
        <v>0</v>
      </c>
      <c r="H173" s="12"/>
      <c r="I173" s="77">
        <f t="shared" ref="I173:I181" si="29">SUM(F173*G173)</f>
        <v>0</v>
      </c>
    </row>
    <row r="174" spans="2:9">
      <c r="B174" s="245"/>
      <c r="C174" s="83" t="s">
        <v>139</v>
      </c>
      <c r="D174" s="19" t="s">
        <v>140</v>
      </c>
      <c r="E174" s="16"/>
      <c r="F174" s="70">
        <v>321.59285359801493</v>
      </c>
      <c r="G174" s="61">
        <v>0</v>
      </c>
      <c r="H174" s="12"/>
      <c r="I174" s="77">
        <f t="shared" si="29"/>
        <v>0</v>
      </c>
    </row>
    <row r="175" spans="2:9">
      <c r="B175" s="245"/>
      <c r="C175" s="18">
        <v>1608</v>
      </c>
      <c r="D175" s="19" t="s">
        <v>141</v>
      </c>
      <c r="E175" s="16"/>
      <c r="F175" s="70">
        <v>176.98779156327544</v>
      </c>
      <c r="G175" s="61">
        <v>0</v>
      </c>
      <c r="H175" s="12"/>
      <c r="I175" s="77">
        <f t="shared" si="29"/>
        <v>0</v>
      </c>
    </row>
    <row r="176" spans="2:9">
      <c r="B176" s="245"/>
      <c r="C176" s="18">
        <v>1609</v>
      </c>
      <c r="D176" s="19" t="s">
        <v>142</v>
      </c>
      <c r="E176" s="16"/>
      <c r="F176" s="70">
        <v>192.95126550868483</v>
      </c>
      <c r="G176" s="61">
        <v>0</v>
      </c>
      <c r="H176" s="12"/>
      <c r="I176" s="77">
        <f t="shared" si="29"/>
        <v>0</v>
      </c>
    </row>
    <row r="177" spans="2:9">
      <c r="B177" s="245"/>
      <c r="C177" s="18">
        <v>1610</v>
      </c>
      <c r="D177" s="19" t="s">
        <v>143</v>
      </c>
      <c r="E177" s="16"/>
      <c r="F177" s="70">
        <v>80.773399503722075</v>
      </c>
      <c r="G177" s="61">
        <v>0</v>
      </c>
      <c r="H177" s="12"/>
      <c r="I177" s="77">
        <f t="shared" si="29"/>
        <v>0</v>
      </c>
    </row>
    <row r="178" spans="2:9">
      <c r="B178" s="245"/>
      <c r="C178" s="18">
        <v>1611</v>
      </c>
      <c r="D178" s="19" t="s">
        <v>144</v>
      </c>
      <c r="E178" s="16"/>
      <c r="F178" s="70">
        <v>234.32734491315136</v>
      </c>
      <c r="G178" s="61">
        <v>0</v>
      </c>
      <c r="H178" s="12"/>
      <c r="I178" s="77">
        <f t="shared" si="29"/>
        <v>0</v>
      </c>
    </row>
    <row r="179" spans="2:9">
      <c r="B179" s="245"/>
      <c r="C179" s="18">
        <v>1612</v>
      </c>
      <c r="D179" s="19" t="s">
        <v>145</v>
      </c>
      <c r="E179" s="16"/>
      <c r="F179" s="70">
        <v>161.20218362282878</v>
      </c>
      <c r="G179" s="61">
        <v>0</v>
      </c>
      <c r="H179" s="12"/>
      <c r="I179" s="77">
        <f t="shared" si="29"/>
        <v>0</v>
      </c>
    </row>
    <row r="180" spans="2:9">
      <c r="B180" s="245"/>
      <c r="C180" s="18">
        <v>1636</v>
      </c>
      <c r="D180" s="19" t="s">
        <v>146</v>
      </c>
      <c r="E180" s="21"/>
      <c r="F180" s="71">
        <v>390.56039702233249</v>
      </c>
      <c r="G180" s="61">
        <v>0</v>
      </c>
      <c r="H180" s="12"/>
      <c r="I180" s="77">
        <f t="shared" si="29"/>
        <v>0</v>
      </c>
    </row>
    <row r="181" spans="2:9" ht="16.2" thickBot="1">
      <c r="B181" s="246"/>
      <c r="C181" s="18">
        <v>1637</v>
      </c>
      <c r="D181" s="19" t="s">
        <v>216</v>
      </c>
      <c r="E181" s="21"/>
      <c r="F181" s="72">
        <v>169.35066997518609</v>
      </c>
      <c r="G181" s="61">
        <v>0</v>
      </c>
      <c r="H181" s="12"/>
      <c r="I181" s="77">
        <f t="shared" si="29"/>
        <v>0</v>
      </c>
    </row>
    <row r="182" spans="2:9">
      <c r="B182" s="10" t="s">
        <v>6</v>
      </c>
      <c r="C182" s="48" t="s">
        <v>7</v>
      </c>
      <c r="D182" s="20" t="s">
        <v>169</v>
      </c>
      <c r="E182" s="16"/>
      <c r="F182" s="55" t="s">
        <v>9</v>
      </c>
      <c r="G182" s="54" t="s">
        <v>105</v>
      </c>
      <c r="H182" s="12"/>
      <c r="I182" s="12" t="s">
        <v>107</v>
      </c>
    </row>
    <row r="183" spans="2:9">
      <c r="B183" s="234" t="s">
        <v>158</v>
      </c>
      <c r="C183" s="18">
        <v>1800</v>
      </c>
      <c r="D183" s="19" t="s">
        <v>135</v>
      </c>
      <c r="E183" s="16"/>
      <c r="F183" s="70">
        <v>2.76</v>
      </c>
      <c r="G183" s="61">
        <v>0</v>
      </c>
      <c r="H183" s="12"/>
      <c r="I183" s="77">
        <f t="shared" ref="I183:I193" si="30">SUM(F183*G183)</f>
        <v>0</v>
      </c>
    </row>
    <row r="184" spans="2:9" ht="15.6" customHeight="1">
      <c r="B184" s="235"/>
      <c r="C184" s="83" t="s">
        <v>147</v>
      </c>
      <c r="D184" s="19" t="s">
        <v>148</v>
      </c>
      <c r="E184" s="16"/>
      <c r="F184" s="73">
        <v>32.404962779156328</v>
      </c>
      <c r="G184" s="61">
        <v>0</v>
      </c>
      <c r="H184" s="12"/>
      <c r="I184" s="77">
        <f t="shared" si="30"/>
        <v>0</v>
      </c>
    </row>
    <row r="185" spans="2:9">
      <c r="B185" s="235"/>
      <c r="C185" s="83" t="s">
        <v>149</v>
      </c>
      <c r="D185" s="19" t="s">
        <v>150</v>
      </c>
      <c r="E185" s="16"/>
      <c r="F185" s="70">
        <v>45.033449131513642</v>
      </c>
      <c r="G185" s="61">
        <v>0</v>
      </c>
      <c r="H185" s="12"/>
      <c r="I185" s="77">
        <f t="shared" si="30"/>
        <v>0</v>
      </c>
    </row>
    <row r="186" spans="2:9">
      <c r="B186" s="235"/>
      <c r="C186" s="83" t="s">
        <v>151</v>
      </c>
      <c r="D186" s="19" t="s">
        <v>245</v>
      </c>
      <c r="E186" s="16"/>
      <c r="F186" s="70">
        <v>71.95791563275435</v>
      </c>
      <c r="G186" s="61">
        <v>0</v>
      </c>
      <c r="H186" s="12"/>
      <c r="I186" s="77">
        <f t="shared" si="30"/>
        <v>0</v>
      </c>
    </row>
    <row r="187" spans="2:9">
      <c r="B187" s="235"/>
      <c r="C187" s="83" t="s">
        <v>152</v>
      </c>
      <c r="D187" s="19" t="s">
        <v>244</v>
      </c>
      <c r="E187" s="16"/>
      <c r="F187" s="71">
        <v>56.172307692307697</v>
      </c>
      <c r="G187" s="61">
        <v>0</v>
      </c>
      <c r="H187" s="12"/>
      <c r="I187" s="77">
        <f t="shared" si="30"/>
        <v>0</v>
      </c>
    </row>
    <row r="188" spans="2:9">
      <c r="B188" s="235"/>
      <c r="C188" s="83" t="s">
        <v>153</v>
      </c>
      <c r="D188" s="19" t="s">
        <v>243</v>
      </c>
      <c r="E188" s="16"/>
      <c r="F188" s="71">
        <v>56.172307692307697</v>
      </c>
      <c r="G188" s="61">
        <v>0</v>
      </c>
      <c r="H188" s="12"/>
      <c r="I188" s="77">
        <f t="shared" si="30"/>
        <v>0</v>
      </c>
    </row>
    <row r="189" spans="2:9">
      <c r="B189" s="235"/>
      <c r="C189" s="83" t="s">
        <v>154</v>
      </c>
      <c r="D189" s="19" t="s">
        <v>290</v>
      </c>
      <c r="E189" s="16"/>
      <c r="F189" s="71">
        <v>2.5806451612903225</v>
      </c>
      <c r="G189" s="61">
        <v>0</v>
      </c>
      <c r="H189" s="12"/>
      <c r="I189" s="77">
        <f t="shared" si="30"/>
        <v>0</v>
      </c>
    </row>
    <row r="190" spans="2:9">
      <c r="B190" s="235"/>
      <c r="C190" s="83" t="s">
        <v>217</v>
      </c>
      <c r="D190" s="79" t="s">
        <v>242</v>
      </c>
      <c r="E190" s="16"/>
      <c r="F190" s="71">
        <v>56.172307692307697</v>
      </c>
      <c r="G190" s="61">
        <v>0</v>
      </c>
      <c r="H190" s="12"/>
      <c r="I190" s="77">
        <f t="shared" si="30"/>
        <v>0</v>
      </c>
    </row>
    <row r="191" spans="2:9">
      <c r="B191" s="235"/>
      <c r="C191" s="83" t="s">
        <v>218</v>
      </c>
      <c r="D191" s="79" t="s">
        <v>241</v>
      </c>
      <c r="E191" s="16"/>
      <c r="F191" s="71">
        <v>56.172307692307697</v>
      </c>
      <c r="G191" s="61">
        <v>0</v>
      </c>
      <c r="H191" s="12"/>
      <c r="I191" s="77">
        <f t="shared" si="30"/>
        <v>0</v>
      </c>
    </row>
    <row r="192" spans="2:9">
      <c r="B192" s="235"/>
      <c r="C192" s="83" t="s">
        <v>291</v>
      </c>
      <c r="D192" s="80" t="s">
        <v>293</v>
      </c>
      <c r="E192" s="16"/>
      <c r="F192" s="70">
        <v>3.6129032258064515</v>
      </c>
      <c r="G192" s="61">
        <v>0</v>
      </c>
      <c r="H192" s="12"/>
      <c r="I192" s="77">
        <f t="shared" si="30"/>
        <v>0</v>
      </c>
    </row>
    <row r="193" spans="2:9" ht="16.2" thickBot="1">
      <c r="B193" s="236"/>
      <c r="C193" s="83" t="s">
        <v>292</v>
      </c>
      <c r="D193" s="84" t="s">
        <v>294</v>
      </c>
      <c r="E193" s="16"/>
      <c r="F193" s="72">
        <v>56.172307692307697</v>
      </c>
      <c r="G193" s="61">
        <v>0</v>
      </c>
      <c r="H193" s="12"/>
      <c r="I193" s="77">
        <f t="shared" si="30"/>
        <v>0</v>
      </c>
    </row>
    <row r="194" spans="2:9" ht="16.2" thickBot="1">
      <c r="B194" s="10" t="s">
        <v>6</v>
      </c>
      <c r="C194" s="10" t="s">
        <v>7</v>
      </c>
      <c r="D194" s="20" t="s">
        <v>169</v>
      </c>
      <c r="E194" s="16"/>
      <c r="F194" s="174" t="s">
        <v>9</v>
      </c>
      <c r="G194" s="54" t="s">
        <v>105</v>
      </c>
      <c r="H194" s="12"/>
      <c r="I194" s="12" t="s">
        <v>107</v>
      </c>
    </row>
    <row r="195" spans="2:9" ht="15.6" customHeight="1">
      <c r="B195" s="255" t="s">
        <v>155</v>
      </c>
      <c r="C195" s="83" t="s">
        <v>368</v>
      </c>
      <c r="D195" s="19" t="s">
        <v>410</v>
      </c>
      <c r="E195" s="16"/>
      <c r="F195" s="177">
        <v>110.1</v>
      </c>
      <c r="G195" s="61">
        <v>0</v>
      </c>
      <c r="H195" s="12"/>
      <c r="I195" s="77">
        <f t="shared" ref="I195:I209" si="31">SUM(F195*G195)</f>
        <v>0</v>
      </c>
    </row>
    <row r="196" spans="2:9" ht="15.6" customHeight="1">
      <c r="B196" s="255"/>
      <c r="C196" s="83" t="s">
        <v>369</v>
      </c>
      <c r="D196" s="19" t="s">
        <v>370</v>
      </c>
      <c r="E196" s="16"/>
      <c r="F196" s="177">
        <v>110.1</v>
      </c>
      <c r="G196" s="61">
        <v>0</v>
      </c>
      <c r="H196" s="12"/>
      <c r="I196" s="77">
        <f t="shared" si="31"/>
        <v>0</v>
      </c>
    </row>
    <row r="197" spans="2:9" ht="15.6" customHeight="1">
      <c r="B197" s="255"/>
      <c r="C197" s="83" t="s">
        <v>303</v>
      </c>
      <c r="D197" s="19" t="s">
        <v>362</v>
      </c>
      <c r="E197" s="16"/>
      <c r="F197" s="177">
        <v>110.1</v>
      </c>
      <c r="G197" s="61">
        <v>0</v>
      </c>
      <c r="H197" s="12"/>
      <c r="I197" s="77">
        <f t="shared" si="31"/>
        <v>0</v>
      </c>
    </row>
    <row r="198" spans="2:9" ht="15.6" customHeight="1">
      <c r="B198" s="255"/>
      <c r="C198" s="83" t="s">
        <v>316</v>
      </c>
      <c r="D198" s="19" t="s">
        <v>317</v>
      </c>
      <c r="E198" s="16"/>
      <c r="F198" s="177">
        <v>110.1</v>
      </c>
      <c r="G198" s="61">
        <v>0</v>
      </c>
      <c r="H198" s="12"/>
      <c r="I198" s="77">
        <f t="shared" si="31"/>
        <v>0</v>
      </c>
    </row>
    <row r="199" spans="2:9" ht="15.6" customHeight="1">
      <c r="B199" s="255"/>
      <c r="C199" s="83" t="s">
        <v>309</v>
      </c>
      <c r="D199" s="19" t="s">
        <v>318</v>
      </c>
      <c r="E199" s="16"/>
      <c r="F199" s="177">
        <v>412.90322580645159</v>
      </c>
      <c r="G199" s="61">
        <v>0</v>
      </c>
      <c r="H199" s="12"/>
      <c r="I199" s="77">
        <f t="shared" si="31"/>
        <v>0</v>
      </c>
    </row>
    <row r="200" spans="2:9" ht="15.6" customHeight="1">
      <c r="B200" s="255"/>
      <c r="C200" s="83" t="s">
        <v>324</v>
      </c>
      <c r="D200" s="19" t="s">
        <v>325</v>
      </c>
      <c r="E200" s="16"/>
      <c r="F200" s="177">
        <v>185.80645161290323</v>
      </c>
      <c r="G200" s="61">
        <v>0</v>
      </c>
      <c r="H200" s="12"/>
      <c r="I200" s="77">
        <f t="shared" si="31"/>
        <v>0</v>
      </c>
    </row>
    <row r="201" spans="2:9" ht="15.6" customHeight="1">
      <c r="B201" s="255"/>
      <c r="C201" s="83" t="s">
        <v>319</v>
      </c>
      <c r="D201" s="19" t="s">
        <v>320</v>
      </c>
      <c r="E201" s="16"/>
      <c r="F201" s="177">
        <v>504.73290322580641</v>
      </c>
      <c r="G201" s="61">
        <v>0</v>
      </c>
      <c r="H201" s="12"/>
      <c r="I201" s="77">
        <f t="shared" si="31"/>
        <v>0</v>
      </c>
    </row>
    <row r="202" spans="2:9" ht="15.6" customHeight="1">
      <c r="B202" s="255"/>
      <c r="C202" s="18">
        <v>6034</v>
      </c>
      <c r="D202" s="19" t="s">
        <v>156</v>
      </c>
      <c r="E202" s="16"/>
      <c r="F202" s="177">
        <v>83.263523573200999</v>
      </c>
      <c r="G202" s="61">
        <v>0</v>
      </c>
      <c r="H202" s="12"/>
      <c r="I202" s="77">
        <f t="shared" si="31"/>
        <v>0</v>
      </c>
    </row>
    <row r="203" spans="2:9" ht="15.6" customHeight="1">
      <c r="B203" s="255"/>
      <c r="C203" s="18">
        <v>6052</v>
      </c>
      <c r="D203" s="19" t="s">
        <v>323</v>
      </c>
      <c r="E203" s="16"/>
      <c r="F203" s="177">
        <v>567.74193548387098</v>
      </c>
      <c r="G203" s="61">
        <v>0</v>
      </c>
      <c r="H203" s="12"/>
      <c r="I203" s="77">
        <f t="shared" si="31"/>
        <v>0</v>
      </c>
    </row>
    <row r="204" spans="2:9" ht="15.6" customHeight="1">
      <c r="B204" s="255"/>
      <c r="C204" s="18">
        <v>6054</v>
      </c>
      <c r="D204" s="19" t="s">
        <v>394</v>
      </c>
      <c r="E204" s="16"/>
      <c r="F204" s="177">
        <v>280</v>
      </c>
      <c r="G204" s="61">
        <v>0</v>
      </c>
      <c r="H204" s="12"/>
      <c r="I204" s="77">
        <f t="shared" si="31"/>
        <v>0</v>
      </c>
    </row>
    <row r="205" spans="2:9" ht="15.6" customHeight="1">
      <c r="B205" s="255"/>
      <c r="C205" s="18">
        <v>6057</v>
      </c>
      <c r="D205" s="19" t="s">
        <v>321</v>
      </c>
      <c r="E205" s="16"/>
      <c r="F205" s="177">
        <v>258.06451612903226</v>
      </c>
      <c r="G205" s="61">
        <v>0</v>
      </c>
      <c r="H205" s="12"/>
      <c r="I205" s="77">
        <f t="shared" si="31"/>
        <v>0</v>
      </c>
    </row>
    <row r="206" spans="2:9">
      <c r="B206" s="255"/>
      <c r="C206" s="83" t="s">
        <v>304</v>
      </c>
      <c r="D206" s="19" t="s">
        <v>280</v>
      </c>
      <c r="E206" s="16"/>
      <c r="F206" s="177">
        <v>53.524492234169657</v>
      </c>
      <c r="G206" s="61">
        <v>0</v>
      </c>
      <c r="H206" s="12"/>
      <c r="I206" s="77">
        <f t="shared" si="31"/>
        <v>0</v>
      </c>
    </row>
    <row r="207" spans="2:9">
      <c r="B207" s="255"/>
      <c r="C207" s="18">
        <v>6019</v>
      </c>
      <c r="D207" s="19" t="s">
        <v>322</v>
      </c>
      <c r="E207" s="16"/>
      <c r="F207" s="178">
        <v>10.32258064516129</v>
      </c>
      <c r="G207" s="61">
        <v>0</v>
      </c>
      <c r="H207" s="12"/>
      <c r="I207" s="77">
        <f t="shared" si="31"/>
        <v>0</v>
      </c>
    </row>
    <row r="208" spans="2:9">
      <c r="B208" s="255"/>
      <c r="C208" s="18">
        <v>6053</v>
      </c>
      <c r="D208" s="19" t="s">
        <v>363</v>
      </c>
      <c r="E208" s="16"/>
      <c r="F208" s="178">
        <v>280</v>
      </c>
      <c r="G208" s="61">
        <v>0</v>
      </c>
      <c r="H208" s="12"/>
      <c r="I208" s="77">
        <f t="shared" si="31"/>
        <v>0</v>
      </c>
    </row>
    <row r="209" spans="2:16" ht="16.2" thickBot="1">
      <c r="B209" s="255"/>
      <c r="C209" s="18">
        <v>6110</v>
      </c>
      <c r="D209" s="19" t="s">
        <v>364</v>
      </c>
      <c r="E209" s="16"/>
      <c r="F209" s="177">
        <v>40</v>
      </c>
      <c r="G209" s="61">
        <v>0</v>
      </c>
      <c r="H209" s="12"/>
      <c r="I209" s="77">
        <f t="shared" si="31"/>
        <v>0</v>
      </c>
    </row>
    <row r="210" spans="2:16" ht="16.2" thickBot="1">
      <c r="B210" s="10" t="s">
        <v>6</v>
      </c>
      <c r="C210" s="10" t="s">
        <v>7</v>
      </c>
      <c r="D210" s="20" t="s">
        <v>169</v>
      </c>
      <c r="E210" s="16"/>
      <c r="F210" s="174" t="s">
        <v>9</v>
      </c>
      <c r="G210" s="54" t="s">
        <v>105</v>
      </c>
      <c r="H210" s="12"/>
      <c r="I210" s="12" t="s">
        <v>107</v>
      </c>
    </row>
    <row r="211" spans="2:16" ht="15.6" customHeight="1">
      <c r="B211" s="234" t="s">
        <v>395</v>
      </c>
      <c r="C211" s="83" t="s">
        <v>396</v>
      </c>
      <c r="D211" s="182" t="s">
        <v>400</v>
      </c>
      <c r="E211" s="16"/>
      <c r="F211" s="177">
        <v>120</v>
      </c>
      <c r="G211" s="61">
        <v>0</v>
      </c>
      <c r="H211" s="12"/>
      <c r="I211" s="77">
        <f t="shared" ref="I211:I214" si="32">SUM(F211*G211)</f>
        <v>0</v>
      </c>
    </row>
    <row r="212" spans="2:16" ht="15.6" customHeight="1">
      <c r="B212" s="235"/>
      <c r="C212" s="83" t="s">
        <v>397</v>
      </c>
      <c r="D212" s="19" t="s">
        <v>401</v>
      </c>
      <c r="E212" s="16"/>
      <c r="F212" s="177">
        <v>120</v>
      </c>
      <c r="G212" s="61">
        <v>0</v>
      </c>
      <c r="H212" s="12"/>
      <c r="I212" s="77">
        <f t="shared" si="32"/>
        <v>0</v>
      </c>
    </row>
    <row r="213" spans="2:16" ht="15.6" customHeight="1">
      <c r="B213" s="235"/>
      <c r="C213" s="83" t="s">
        <v>398</v>
      </c>
      <c r="D213" s="19" t="s">
        <v>402</v>
      </c>
      <c r="E213" s="16"/>
      <c r="F213" s="177">
        <v>120</v>
      </c>
      <c r="G213" s="61">
        <v>0</v>
      </c>
      <c r="H213" s="12"/>
      <c r="I213" s="77">
        <f t="shared" si="32"/>
        <v>0</v>
      </c>
    </row>
    <row r="214" spans="2:16" ht="15.6" customHeight="1" thickBot="1">
      <c r="B214" s="236"/>
      <c r="C214" s="83" t="s">
        <v>399</v>
      </c>
      <c r="D214" s="183" t="s">
        <v>403</v>
      </c>
      <c r="E214" s="16"/>
      <c r="F214" s="177">
        <v>120</v>
      </c>
      <c r="G214" s="61">
        <v>0</v>
      </c>
      <c r="H214" s="12"/>
      <c r="I214" s="77">
        <f t="shared" si="32"/>
        <v>0</v>
      </c>
    </row>
    <row r="215" spans="2:16" s="9" customFormat="1" ht="15.6" customHeight="1">
      <c r="B215" s="136"/>
      <c r="C215" s="37"/>
      <c r="D215" s="38"/>
      <c r="E215" s="42"/>
      <c r="F215" s="133"/>
      <c r="G215" s="134"/>
      <c r="H215" s="8"/>
      <c r="I215" s="135"/>
    </row>
    <row r="216" spans="2:16" s="9" customFormat="1" ht="15.6" customHeight="1">
      <c r="B216" s="74"/>
      <c r="C216" s="74"/>
      <c r="D216" s="74"/>
      <c r="E216" s="74"/>
      <c r="F216" s="147"/>
      <c r="G216" s="74"/>
      <c r="H216" s="74"/>
      <c r="I216" s="74"/>
      <c r="K216" s="93" t="s">
        <v>355</v>
      </c>
      <c r="L216" s="97"/>
      <c r="M216" s="96"/>
      <c r="N216" s="91"/>
      <c r="O216" s="47"/>
      <c r="P216" s="95"/>
    </row>
    <row r="217" spans="2:16" s="9" customFormat="1" ht="15.6" customHeight="1">
      <c r="B217" s="74"/>
      <c r="C217" s="74"/>
      <c r="D217" s="74"/>
      <c r="E217" s="74"/>
      <c r="F217" s="147"/>
      <c r="G217" s="74"/>
      <c r="H217" s="74"/>
      <c r="I217" s="74"/>
      <c r="K217" s="150" t="s">
        <v>222</v>
      </c>
      <c r="L217" s="97"/>
      <c r="M217" s="96"/>
      <c r="N217" s="91"/>
      <c r="O217" s="47"/>
      <c r="P217" s="95"/>
    </row>
    <row r="218" spans="2:16" s="9" customFormat="1" ht="15.6" customHeight="1">
      <c r="B218" s="74"/>
      <c r="C218" s="74"/>
      <c r="D218" s="74"/>
      <c r="E218" s="74"/>
      <c r="F218" s="147"/>
      <c r="G218" s="74"/>
      <c r="H218" s="74"/>
      <c r="I218" s="74"/>
      <c r="K218" s="93"/>
      <c r="L218" s="97"/>
      <c r="M218" s="96"/>
      <c r="N218" s="91"/>
      <c r="O218" s="47"/>
      <c r="P218" s="95"/>
    </row>
    <row r="219" spans="2:16" s="9" customFormat="1" ht="16.2" thickBot="1">
      <c r="B219" s="50"/>
      <c r="C219" s="41"/>
      <c r="D219" s="38"/>
      <c r="E219" s="42"/>
      <c r="F219" s="47"/>
      <c r="G219" s="40"/>
      <c r="H219" s="8"/>
      <c r="I219" s="39"/>
      <c r="K219" s="93" t="s">
        <v>163</v>
      </c>
      <c r="L219" s="93" t="s">
        <v>221</v>
      </c>
      <c r="M219" s="92"/>
      <c r="N219" s="92"/>
      <c r="O219" s="90"/>
      <c r="P219" s="90"/>
    </row>
    <row r="220" spans="2:16" s="9" customFormat="1" ht="15.6" customHeight="1">
      <c r="B220"/>
      <c r="C220"/>
      <c r="D220"/>
      <c r="E220"/>
      <c r="F220" s="148"/>
      <c r="G220" s="232" t="s">
        <v>162</v>
      </c>
      <c r="H220" s="233"/>
      <c r="I220" s="167">
        <f>SUM(I23:I129)</f>
        <v>0</v>
      </c>
      <c r="K220" s="152" t="s">
        <v>357</v>
      </c>
      <c r="L220" s="151">
        <v>600</v>
      </c>
      <c r="M220"/>
      <c r="N220"/>
      <c r="O220"/>
      <c r="P220"/>
    </row>
    <row r="221" spans="2:16" s="9" customFormat="1">
      <c r="B221"/>
      <c r="C221"/>
      <c r="D221"/>
      <c r="E221"/>
      <c r="F221" s="148"/>
      <c r="G221" s="249" t="s">
        <v>170</v>
      </c>
      <c r="H221" s="250"/>
      <c r="I221" s="168">
        <f>SUM(I134:I170,I173:I214)</f>
        <v>0</v>
      </c>
      <c r="K221" s="153" t="s">
        <v>358</v>
      </c>
      <c r="L221" s="151">
        <v>0</v>
      </c>
      <c r="M221"/>
      <c r="N221"/>
      <c r="O221"/>
      <c r="P221"/>
    </row>
    <row r="222" spans="2:16" s="9" customFormat="1">
      <c r="B222"/>
      <c r="C222"/>
      <c r="D222"/>
      <c r="E222"/>
      <c r="F222" s="148"/>
      <c r="G222" s="280" t="s">
        <v>163</v>
      </c>
      <c r="H222" s="281"/>
      <c r="I222" s="169">
        <f>-SUM(I220)*15/85+I220+I221</f>
        <v>0</v>
      </c>
      <c r="K222" s="154" t="s">
        <v>336</v>
      </c>
      <c r="L222" s="151">
        <v>180</v>
      </c>
      <c r="M222"/>
      <c r="N222"/>
      <c r="O222"/>
      <c r="P222"/>
    </row>
    <row r="223" spans="2:16" s="9" customFormat="1">
      <c r="B223"/>
      <c r="C223"/>
      <c r="D223"/>
      <c r="E223"/>
      <c r="F223" s="148"/>
      <c r="G223" s="306" t="s">
        <v>164</v>
      </c>
      <c r="H223" s="307"/>
      <c r="I223" s="156">
        <v>0</v>
      </c>
      <c r="K223" s="152" t="s">
        <v>337</v>
      </c>
      <c r="L223" s="151">
        <v>240</v>
      </c>
      <c r="M223"/>
      <c r="N223"/>
      <c r="O223"/>
      <c r="P223"/>
    </row>
    <row r="224" spans="2:16" s="9" customFormat="1">
      <c r="B224"/>
      <c r="C224"/>
      <c r="D224"/>
      <c r="E224"/>
      <c r="F224" s="148"/>
      <c r="G224" s="282" t="s">
        <v>111</v>
      </c>
      <c r="H224" s="267"/>
      <c r="I224" s="170">
        <f>SUM(I220,I221,I223)*100/115</f>
        <v>0</v>
      </c>
      <c r="K224" s="152" t="s">
        <v>338</v>
      </c>
      <c r="L224" s="151">
        <v>300</v>
      </c>
      <c r="M224"/>
      <c r="N224"/>
      <c r="O224"/>
      <c r="P224"/>
    </row>
    <row r="225" spans="2:16" s="9" customFormat="1">
      <c r="B225"/>
      <c r="C225"/>
      <c r="D225"/>
      <c r="E225"/>
      <c r="F225" s="148"/>
      <c r="G225" s="249" t="s">
        <v>250</v>
      </c>
      <c r="H225" s="250"/>
      <c r="I225" s="170">
        <f>SUM(I224)*15/100</f>
        <v>0</v>
      </c>
      <c r="K225" s="154" t="s">
        <v>339</v>
      </c>
      <c r="L225" s="151">
        <v>360</v>
      </c>
      <c r="M225"/>
      <c r="N225"/>
      <c r="O225"/>
      <c r="P225"/>
    </row>
    <row r="226" spans="2:16" s="9" customFormat="1" ht="16.2" thickBot="1">
      <c r="B226"/>
      <c r="C226"/>
      <c r="D226"/>
      <c r="E226"/>
      <c r="F226" s="148"/>
      <c r="G226" s="320" t="s">
        <v>161</v>
      </c>
      <c r="H226" s="321"/>
      <c r="I226" s="162">
        <f>SUM(H23:H129)</f>
        <v>0</v>
      </c>
      <c r="K226" s="152" t="s">
        <v>340</v>
      </c>
      <c r="L226" s="151">
        <v>420</v>
      </c>
      <c r="M226"/>
      <c r="N226"/>
      <c r="O226"/>
      <c r="P226"/>
    </row>
    <row r="227" spans="2:16" s="9" customFormat="1" ht="16.2" thickBot="1">
      <c r="B227"/>
      <c r="C227"/>
      <c r="D227"/>
      <c r="E227"/>
      <c r="F227" s="148"/>
      <c r="G227" s="3"/>
      <c r="H227" s="22"/>
      <c r="I227" s="33"/>
      <c r="K227" s="152" t="s">
        <v>341</v>
      </c>
      <c r="L227" s="151">
        <v>480</v>
      </c>
      <c r="M227"/>
      <c r="N227"/>
      <c r="O227"/>
      <c r="P227"/>
    </row>
    <row r="228" spans="2:16" s="9" customFormat="1" ht="16.2" thickBot="1">
      <c r="B228"/>
      <c r="C228"/>
      <c r="D228"/>
      <c r="E228"/>
      <c r="F228" s="148"/>
      <c r="G228" s="322" t="s">
        <v>176</v>
      </c>
      <c r="H228" s="259"/>
      <c r="I228" s="65">
        <f>SUM(I224:I225)</f>
        <v>0</v>
      </c>
      <c r="K228" s="154" t="s">
        <v>342</v>
      </c>
      <c r="L228" s="151">
        <v>540</v>
      </c>
      <c r="M228"/>
      <c r="N228"/>
      <c r="O228"/>
      <c r="P228"/>
    </row>
    <row r="229" spans="2:16">
      <c r="K229" s="152" t="s">
        <v>343</v>
      </c>
      <c r="L229" s="151">
        <v>600</v>
      </c>
    </row>
    <row r="230" spans="2:16">
      <c r="D230" s="27" t="s">
        <v>179</v>
      </c>
      <c r="E230" s="28" t="s">
        <v>178</v>
      </c>
      <c r="F230" s="146" t="s">
        <v>200</v>
      </c>
      <c r="K230" s="152" t="s">
        <v>344</v>
      </c>
      <c r="L230" s="151">
        <v>660</v>
      </c>
    </row>
    <row r="231" spans="2:16">
      <c r="D231" s="308"/>
      <c r="E231" s="309"/>
      <c r="F231" s="146" t="s">
        <v>201</v>
      </c>
      <c r="K231" s="154" t="s">
        <v>345</v>
      </c>
      <c r="L231" s="151">
        <v>720</v>
      </c>
    </row>
    <row r="232" spans="2:16" ht="14.4" customHeight="1">
      <c r="C232" s="255" t="s">
        <v>183</v>
      </c>
      <c r="D232" s="26" t="s">
        <v>180</v>
      </c>
      <c r="E232" s="32"/>
      <c r="K232" s="152" t="s">
        <v>346</v>
      </c>
      <c r="L232" s="151">
        <v>780</v>
      </c>
    </row>
    <row r="233" spans="2:16">
      <c r="C233" s="255"/>
      <c r="D233" s="26" t="s">
        <v>181</v>
      </c>
      <c r="E233" s="32"/>
      <c r="K233" s="152" t="s">
        <v>347</v>
      </c>
      <c r="L233" s="151">
        <v>840</v>
      </c>
    </row>
    <row r="234" spans="2:16">
      <c r="C234" s="255"/>
      <c r="D234" s="26" t="s">
        <v>189</v>
      </c>
      <c r="E234" s="32"/>
      <c r="K234" s="154" t="s">
        <v>348</v>
      </c>
      <c r="L234" s="151">
        <v>900</v>
      </c>
    </row>
    <row r="235" spans="2:16">
      <c r="C235" s="255"/>
      <c r="D235" s="26" t="s">
        <v>182</v>
      </c>
      <c r="E235" s="32"/>
      <c r="K235" s="152" t="s">
        <v>349</v>
      </c>
      <c r="L235" s="151">
        <v>960</v>
      </c>
    </row>
    <row r="236" spans="2:16">
      <c r="C236" s="255"/>
      <c r="D236" s="26" t="s">
        <v>198</v>
      </c>
      <c r="E236" s="32"/>
      <c r="K236" s="152" t="s">
        <v>350</v>
      </c>
      <c r="L236" s="151">
        <v>1020</v>
      </c>
    </row>
    <row r="237" spans="2:16">
      <c r="K237" s="154" t="s">
        <v>351</v>
      </c>
      <c r="L237" s="151">
        <v>1080</v>
      </c>
    </row>
    <row r="238" spans="2:16">
      <c r="K238" s="152" t="s">
        <v>352</v>
      </c>
      <c r="L238" s="151">
        <v>1140</v>
      </c>
    </row>
    <row r="239" spans="2:16">
      <c r="K239" s="152" t="s">
        <v>353</v>
      </c>
      <c r="L239" s="151">
        <v>1200</v>
      </c>
    </row>
    <row r="240" spans="2:16">
      <c r="K240" s="154" t="s">
        <v>354</v>
      </c>
      <c r="L240" s="151">
        <v>1260</v>
      </c>
    </row>
    <row r="241" spans="11:12">
      <c r="K241" s="85"/>
      <c r="L241" s="144"/>
    </row>
    <row r="242" spans="11:12">
      <c r="K242" s="305" t="s">
        <v>356</v>
      </c>
      <c r="L242" s="305"/>
    </row>
    <row r="243" spans="11:12">
      <c r="K243" s="85"/>
      <c r="L243" s="144"/>
    </row>
    <row r="244" spans="11:12">
      <c r="K244" s="85"/>
      <c r="L244" s="144"/>
    </row>
    <row r="245" spans="11:12">
      <c r="L245" s="144"/>
    </row>
    <row r="246" spans="11:12">
      <c r="K246" s="85"/>
      <c r="L246" s="144"/>
    </row>
    <row r="247" spans="11:12">
      <c r="K247" s="85"/>
      <c r="L247" s="144"/>
    </row>
    <row r="248" spans="11:12">
      <c r="L248" s="144"/>
    </row>
    <row r="249" spans="11:12">
      <c r="K249" s="85"/>
      <c r="L249" s="144"/>
    </row>
    <row r="250" spans="11:12">
      <c r="K250" s="85"/>
      <c r="L250" s="144"/>
    </row>
    <row r="251" spans="11:12">
      <c r="L251" s="144"/>
    </row>
    <row r="252" spans="11:12">
      <c r="K252" s="85"/>
      <c r="L252" s="144"/>
    </row>
    <row r="253" spans="11:12">
      <c r="K253" s="85"/>
      <c r="L253" s="144"/>
    </row>
    <row r="254" spans="11:12">
      <c r="L254" s="144"/>
    </row>
    <row r="255" spans="11:12">
      <c r="K255" s="85"/>
      <c r="L255" s="144"/>
    </row>
    <row r="256" spans="11:12">
      <c r="L256" s="144"/>
    </row>
    <row r="257" spans="11:12">
      <c r="K257" s="85"/>
      <c r="L257" s="144"/>
    </row>
    <row r="258" spans="11:12">
      <c r="K258" s="85"/>
      <c r="L258" s="144"/>
    </row>
    <row r="259" spans="11:12">
      <c r="L259" s="144"/>
    </row>
    <row r="260" spans="11:12">
      <c r="L260" s="144"/>
    </row>
    <row r="261" spans="11:12">
      <c r="K261" s="85"/>
      <c r="L261" s="144"/>
    </row>
    <row r="262" spans="11:12">
      <c r="K262" s="85"/>
      <c r="L262" s="144"/>
    </row>
    <row r="263" spans="11:12">
      <c r="L263" s="144"/>
    </row>
    <row r="264" spans="11:12">
      <c r="K264" s="85"/>
      <c r="L264" s="144"/>
    </row>
    <row r="265" spans="11:12">
      <c r="K265" s="85"/>
      <c r="L265" s="144"/>
    </row>
    <row r="266" spans="11:12">
      <c r="L266" s="144"/>
    </row>
    <row r="267" spans="11:12">
      <c r="K267" s="85"/>
      <c r="L267" s="144"/>
    </row>
    <row r="268" spans="11:12">
      <c r="K268" s="85"/>
      <c r="L268" s="144"/>
    </row>
    <row r="269" spans="11:12">
      <c r="L269" s="144"/>
    </row>
    <row r="270" spans="11:12">
      <c r="K270" s="85"/>
      <c r="L270" s="144"/>
    </row>
    <row r="271" spans="11:12">
      <c r="L271" s="144"/>
    </row>
    <row r="272" spans="11:12">
      <c r="K272" s="85"/>
      <c r="L272" s="144"/>
    </row>
  </sheetData>
  <sheetProtection sheet="1" selectLockedCells="1"/>
  <mergeCells count="55">
    <mergeCell ref="D231:E231"/>
    <mergeCell ref="C232:C236"/>
    <mergeCell ref="G226:H226"/>
    <mergeCell ref="K242:L242"/>
    <mergeCell ref="G223:H223"/>
    <mergeCell ref="G228:H228"/>
    <mergeCell ref="G220:H220"/>
    <mergeCell ref="G221:H221"/>
    <mergeCell ref="G222:H222"/>
    <mergeCell ref="G224:H224"/>
    <mergeCell ref="G225:H225"/>
    <mergeCell ref="B21:I21"/>
    <mergeCell ref="B9:E16"/>
    <mergeCell ref="H9:I9"/>
    <mergeCell ref="H14:I14"/>
    <mergeCell ref="H15:I15"/>
    <mergeCell ref="H16:I16"/>
    <mergeCell ref="G10:G11"/>
    <mergeCell ref="H10:I11"/>
    <mergeCell ref="H12:I12"/>
    <mergeCell ref="B50:B70"/>
    <mergeCell ref="B72:B78"/>
    <mergeCell ref="G2:I2"/>
    <mergeCell ref="G3:H3"/>
    <mergeCell ref="G4:H4"/>
    <mergeCell ref="G5:H5"/>
    <mergeCell ref="G7:I7"/>
    <mergeCell ref="B7:E7"/>
    <mergeCell ref="H13:I13"/>
    <mergeCell ref="B23:B33"/>
    <mergeCell ref="B35:B44"/>
    <mergeCell ref="B46:B48"/>
    <mergeCell ref="B18:I18"/>
    <mergeCell ref="B19:C19"/>
    <mergeCell ref="D19:F19"/>
    <mergeCell ref="G19:I19"/>
    <mergeCell ref="B80:B89"/>
    <mergeCell ref="B91:B96"/>
    <mergeCell ref="B98:B102"/>
    <mergeCell ref="B104:B115"/>
    <mergeCell ref="B117:B118"/>
    <mergeCell ref="B183:B193"/>
    <mergeCell ref="B195:B209"/>
    <mergeCell ref="B211:B214"/>
    <mergeCell ref="B120:B124"/>
    <mergeCell ref="B131:I131"/>
    <mergeCell ref="B132:I132"/>
    <mergeCell ref="B134:B136"/>
    <mergeCell ref="B138:B141"/>
    <mergeCell ref="B126:B129"/>
    <mergeCell ref="B143:B149"/>
    <mergeCell ref="C144:C146"/>
    <mergeCell ref="B153:B170"/>
    <mergeCell ref="B172:I172"/>
    <mergeCell ref="B173:B181"/>
  </mergeCells>
  <dataValidations count="1">
    <dataValidation type="list" allowBlank="1" showInputMessage="1" showErrorMessage="1" sqref="I223" xr:uid="{00000000-0002-0000-0300-000001000000}">
      <formula1>INDIRECT($H$221)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28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E232:E236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P272"/>
  <sheetViews>
    <sheetView topLeftCell="A18" zoomScaleNormal="100" workbookViewId="0">
      <selection activeCell="G43" sqref="G43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8.109375" customWidth="1"/>
    <col min="5" max="5" width="11.33203125" bestFit="1" customWidth="1"/>
    <col min="6" max="6" width="13" style="148" customWidth="1"/>
    <col min="7" max="7" width="21.33203125" customWidth="1"/>
    <col min="8" max="8" width="15.33203125" customWidth="1"/>
    <col min="9" max="9" width="18.6640625" bestFit="1" customWidth="1"/>
    <col min="10" max="10" width="5.44140625" customWidth="1"/>
    <col min="11" max="11" width="39.88671875" customWidth="1"/>
    <col min="12" max="12" width="13.6640625" customWidth="1"/>
  </cols>
  <sheetData>
    <row r="1" spans="2:9" ht="16.2" thickBot="1"/>
    <row r="2" spans="2:9" ht="23.4">
      <c r="G2" s="184" t="s">
        <v>199</v>
      </c>
      <c r="H2" s="185"/>
      <c r="I2" s="186"/>
    </row>
    <row r="3" spans="2:9">
      <c r="G3" s="187" t="s">
        <v>175</v>
      </c>
      <c r="H3" s="188"/>
      <c r="I3" s="30"/>
    </row>
    <row r="4" spans="2:9">
      <c r="G4" s="187" t="s">
        <v>197</v>
      </c>
      <c r="H4" s="188"/>
      <c r="I4" s="30"/>
    </row>
    <row r="5" spans="2:9" ht="16.2" thickBot="1">
      <c r="G5" s="189" t="s">
        <v>1</v>
      </c>
      <c r="H5" s="190"/>
      <c r="I5" s="31"/>
    </row>
    <row r="6" spans="2:9" ht="16.2" thickBot="1"/>
    <row r="7" spans="2:9" ht="16.2" thickBot="1">
      <c r="B7" s="191" t="s">
        <v>408</v>
      </c>
      <c r="C7" s="192"/>
      <c r="D7" s="193"/>
      <c r="E7" s="194"/>
      <c r="G7" s="195" t="s">
        <v>192</v>
      </c>
      <c r="H7" s="196"/>
      <c r="I7" s="19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2" t="s">
        <v>191</v>
      </c>
      <c r="C9" s="213"/>
      <c r="D9" s="213"/>
      <c r="E9" s="214"/>
      <c r="G9" s="25" t="s">
        <v>193</v>
      </c>
      <c r="H9" s="299"/>
      <c r="I9" s="300"/>
    </row>
    <row r="10" spans="2:9" ht="14.4" customHeight="1">
      <c r="B10" s="215"/>
      <c r="C10" s="319"/>
      <c r="D10" s="319"/>
      <c r="E10" s="217"/>
      <c r="G10" s="292" t="s">
        <v>177</v>
      </c>
      <c r="H10" s="293"/>
      <c r="I10" s="294"/>
    </row>
    <row r="11" spans="2:9" ht="14.4" customHeight="1">
      <c r="B11" s="215"/>
      <c r="C11" s="319"/>
      <c r="D11" s="319"/>
      <c r="E11" s="217"/>
      <c r="G11" s="199"/>
      <c r="H11" s="295"/>
      <c r="I11" s="296"/>
    </row>
    <row r="12" spans="2:9" ht="14.4" customHeight="1">
      <c r="B12" s="215"/>
      <c r="C12" s="319"/>
      <c r="D12" s="319"/>
      <c r="E12" s="217"/>
      <c r="G12" s="29" t="s">
        <v>188</v>
      </c>
      <c r="H12" s="297"/>
      <c r="I12" s="298"/>
    </row>
    <row r="13" spans="2:9" ht="14.4" customHeight="1">
      <c r="B13" s="215"/>
      <c r="C13" s="319"/>
      <c r="D13" s="319"/>
      <c r="E13" s="217"/>
      <c r="G13" s="29" t="s">
        <v>2</v>
      </c>
      <c r="H13" s="290" t="s">
        <v>196</v>
      </c>
      <c r="I13" s="291"/>
    </row>
    <row r="14" spans="2:9" ht="14.4" customHeight="1">
      <c r="B14" s="215"/>
      <c r="C14" s="319"/>
      <c r="D14" s="319"/>
      <c r="E14" s="217"/>
      <c r="G14" s="4" t="s">
        <v>3</v>
      </c>
      <c r="H14" s="228"/>
      <c r="I14" s="289"/>
    </row>
    <row r="15" spans="2:9" ht="14.4" customHeight="1">
      <c r="B15" s="215"/>
      <c r="C15" s="319"/>
      <c r="D15" s="319"/>
      <c r="E15" s="217"/>
      <c r="G15" s="4" t="s">
        <v>4</v>
      </c>
      <c r="H15" s="228"/>
      <c r="I15" s="289"/>
    </row>
    <row r="16" spans="2:9" ht="15" customHeight="1" thickBot="1">
      <c r="B16" s="218"/>
      <c r="C16" s="219"/>
      <c r="D16" s="219"/>
      <c r="E16" s="220"/>
      <c r="G16" s="5" t="s">
        <v>5</v>
      </c>
      <c r="H16" s="287"/>
      <c r="I16" s="288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04" t="s">
        <v>172</v>
      </c>
      <c r="C18" s="204"/>
      <c r="D18" s="204"/>
      <c r="E18" s="204"/>
      <c r="F18" s="204"/>
      <c r="G18" s="204"/>
      <c r="H18" s="204"/>
      <c r="I18" s="204"/>
    </row>
    <row r="19" spans="2:10" ht="14.4">
      <c r="B19" s="313"/>
      <c r="C19" s="313"/>
      <c r="D19" s="314"/>
      <c r="E19" s="315"/>
      <c r="F19" s="316"/>
      <c r="G19" s="317" t="s">
        <v>190</v>
      </c>
      <c r="H19" s="317"/>
      <c r="I19" s="317"/>
    </row>
    <row r="21" spans="2:10" ht="18" customHeight="1">
      <c r="B21" s="318" t="s">
        <v>160</v>
      </c>
      <c r="C21" s="318"/>
      <c r="D21" s="318"/>
      <c r="E21" s="318"/>
      <c r="F21" s="318"/>
      <c r="G21" s="318"/>
      <c r="H21" s="318"/>
      <c r="I21" s="318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181" t="s">
        <v>9</v>
      </c>
      <c r="G22" s="12" t="s">
        <v>105</v>
      </c>
      <c r="H22" s="53" t="s">
        <v>106</v>
      </c>
      <c r="I22" s="12" t="s">
        <v>107</v>
      </c>
      <c r="J22" s="8"/>
    </row>
    <row r="23" spans="2:10" s="9" customFormat="1" ht="15.6" customHeight="1">
      <c r="B23" s="222" t="s">
        <v>10</v>
      </c>
      <c r="C23" s="13" t="s">
        <v>11</v>
      </c>
      <c r="D23" s="14" t="s">
        <v>12</v>
      </c>
      <c r="E23" s="15">
        <v>2</v>
      </c>
      <c r="F23" s="68">
        <v>5289.6283199999989</v>
      </c>
      <c r="G23" s="107">
        <v>0</v>
      </c>
      <c r="H23" s="15">
        <f t="shared" ref="H23:H33" si="0">SUM(E23*G23)</f>
        <v>0</v>
      </c>
      <c r="I23" s="64">
        <f t="shared" ref="I23:I33" si="1">SUM(F23*G23)</f>
        <v>0</v>
      </c>
      <c r="J23" s="7"/>
    </row>
    <row r="24" spans="2:10" s="9" customFormat="1" ht="15.6" customHeight="1">
      <c r="B24" s="223"/>
      <c r="C24" s="13" t="s">
        <v>13</v>
      </c>
      <c r="D24" s="14" t="s">
        <v>14</v>
      </c>
      <c r="E24" s="15">
        <v>2</v>
      </c>
      <c r="F24" s="68">
        <v>5289.6283199999989</v>
      </c>
      <c r="G24" s="107">
        <v>0</v>
      </c>
      <c r="H24" s="15">
        <f t="shared" si="0"/>
        <v>0</v>
      </c>
      <c r="I24" s="64">
        <f t="shared" si="1"/>
        <v>0</v>
      </c>
      <c r="J24" s="7"/>
    </row>
    <row r="25" spans="2:10" s="9" customFormat="1" ht="15.6" customHeight="1">
      <c r="B25" s="223"/>
      <c r="C25" s="13" t="s">
        <v>15</v>
      </c>
      <c r="D25" s="14" t="s">
        <v>223</v>
      </c>
      <c r="E25" s="15">
        <v>1</v>
      </c>
      <c r="F25" s="68">
        <v>2694.9541599999993</v>
      </c>
      <c r="G25" s="107">
        <v>0</v>
      </c>
      <c r="H25" s="15">
        <f t="shared" si="0"/>
        <v>0</v>
      </c>
      <c r="I25" s="64">
        <f t="shared" si="1"/>
        <v>0</v>
      </c>
      <c r="J25" s="7"/>
    </row>
    <row r="26" spans="2:10" s="9" customFormat="1" ht="15.6" customHeight="1">
      <c r="B26" s="223"/>
      <c r="C26" s="13" t="s">
        <v>296</v>
      </c>
      <c r="D26" s="14" t="s">
        <v>297</v>
      </c>
      <c r="E26" s="15">
        <v>0.33400000000000002</v>
      </c>
      <c r="F26" s="68">
        <v>829.44807999999989</v>
      </c>
      <c r="G26" s="107">
        <v>0</v>
      </c>
      <c r="H26" s="15">
        <f t="shared" si="0"/>
        <v>0</v>
      </c>
      <c r="I26" s="64">
        <f t="shared" si="1"/>
        <v>0</v>
      </c>
      <c r="J26" s="7"/>
    </row>
    <row r="27" spans="2:10" s="9" customFormat="1" ht="15.6" customHeight="1">
      <c r="B27" s="223"/>
      <c r="C27" s="13" t="s">
        <v>295</v>
      </c>
      <c r="D27" s="14" t="s">
        <v>333</v>
      </c>
      <c r="E27" s="15">
        <v>0.33400000000000002</v>
      </c>
      <c r="F27" s="68">
        <v>829.44807999999989</v>
      </c>
      <c r="G27" s="107">
        <v>0</v>
      </c>
      <c r="H27" s="15">
        <f t="shared" si="0"/>
        <v>0</v>
      </c>
      <c r="I27" s="64">
        <f t="shared" si="1"/>
        <v>0</v>
      </c>
      <c r="J27" s="7"/>
    </row>
    <row r="28" spans="2:10" s="9" customFormat="1" ht="15.6" customHeight="1">
      <c r="B28" s="223"/>
      <c r="C28" s="13" t="s">
        <v>305</v>
      </c>
      <c r="D28" s="14" t="s">
        <v>306</v>
      </c>
      <c r="E28" s="15">
        <v>0.33400000000000002</v>
      </c>
      <c r="F28" s="68">
        <v>829.44807999999989</v>
      </c>
      <c r="G28" s="107">
        <v>0</v>
      </c>
      <c r="H28" s="15">
        <f t="shared" si="0"/>
        <v>0</v>
      </c>
      <c r="I28" s="64">
        <f t="shared" si="1"/>
        <v>0</v>
      </c>
      <c r="J28" s="7"/>
    </row>
    <row r="29" spans="2:10" s="9" customFormat="1" ht="15.6" customHeight="1">
      <c r="B29" s="223"/>
      <c r="C29" s="13" t="s">
        <v>16</v>
      </c>
      <c r="D29" s="14" t="s">
        <v>17</v>
      </c>
      <c r="E29" s="15">
        <v>1</v>
      </c>
      <c r="F29" s="68">
        <v>2674.9147199999998</v>
      </c>
      <c r="G29" s="107">
        <v>0</v>
      </c>
      <c r="H29" s="15">
        <f t="shared" si="0"/>
        <v>0</v>
      </c>
      <c r="I29" s="64">
        <f t="shared" si="1"/>
        <v>0</v>
      </c>
      <c r="J29" s="7"/>
    </row>
    <row r="30" spans="2:10" s="9" customFormat="1" ht="15.6" customHeight="1">
      <c r="B30" s="223"/>
      <c r="C30" s="13" t="s">
        <v>211</v>
      </c>
      <c r="D30" s="14" t="s">
        <v>224</v>
      </c>
      <c r="E30" s="15">
        <v>0.58599999999999997</v>
      </c>
      <c r="F30" s="68">
        <v>1564.7709599999994</v>
      </c>
      <c r="G30" s="107">
        <v>0</v>
      </c>
      <c r="H30" s="15">
        <f t="shared" si="0"/>
        <v>0</v>
      </c>
      <c r="I30" s="64">
        <f t="shared" si="1"/>
        <v>0</v>
      </c>
      <c r="J30" s="7"/>
    </row>
    <row r="31" spans="2:10" s="9" customFormat="1" ht="15.6" customHeight="1">
      <c r="B31" s="223"/>
      <c r="C31" s="13" t="s">
        <v>212</v>
      </c>
      <c r="D31" s="14" t="s">
        <v>225</v>
      </c>
      <c r="E31" s="15">
        <v>0.58599999999999997</v>
      </c>
      <c r="F31" s="68">
        <v>1564.7709599999994</v>
      </c>
      <c r="G31" s="107">
        <v>0</v>
      </c>
      <c r="H31" s="15">
        <f t="shared" si="0"/>
        <v>0</v>
      </c>
      <c r="I31" s="64">
        <f t="shared" si="1"/>
        <v>0</v>
      </c>
      <c r="J31" s="7"/>
    </row>
    <row r="32" spans="2:10" s="9" customFormat="1" ht="15.6" customHeight="1">
      <c r="B32" s="223"/>
      <c r="C32" s="13" t="s">
        <v>213</v>
      </c>
      <c r="D32" s="14" t="s">
        <v>226</v>
      </c>
      <c r="E32" s="15">
        <v>0.48199999999999998</v>
      </c>
      <c r="F32" s="68">
        <v>1290.0571199999997</v>
      </c>
      <c r="G32" s="107">
        <v>0</v>
      </c>
      <c r="H32" s="15">
        <f t="shared" si="0"/>
        <v>0</v>
      </c>
      <c r="I32" s="64">
        <f t="shared" si="1"/>
        <v>0</v>
      </c>
      <c r="J32" s="7"/>
    </row>
    <row r="33" spans="2:10" s="9" customFormat="1" ht="15.6" customHeight="1">
      <c r="B33" s="224"/>
      <c r="C33" s="13" t="s">
        <v>214</v>
      </c>
      <c r="D33" s="14" t="s">
        <v>227</v>
      </c>
      <c r="E33" s="15">
        <v>0.48199999999999998</v>
      </c>
      <c r="F33" s="68">
        <v>1290.0571199999997</v>
      </c>
      <c r="G33" s="107">
        <v>0</v>
      </c>
      <c r="H33" s="15">
        <f t="shared" si="0"/>
        <v>0</v>
      </c>
      <c r="I33" s="64">
        <f t="shared" si="1"/>
        <v>0</v>
      </c>
      <c r="J33" s="7"/>
    </row>
    <row r="34" spans="2:10" s="9" customFormat="1" ht="15.6" customHeight="1">
      <c r="B34" s="10" t="s">
        <v>6</v>
      </c>
      <c r="C34" s="10" t="s">
        <v>7</v>
      </c>
      <c r="D34" s="20" t="s">
        <v>8</v>
      </c>
      <c r="E34" s="11" t="s">
        <v>0</v>
      </c>
      <c r="F34" s="181" t="s">
        <v>9</v>
      </c>
      <c r="G34" s="54" t="s">
        <v>105</v>
      </c>
      <c r="H34" s="53" t="s">
        <v>106</v>
      </c>
      <c r="I34" s="12" t="s">
        <v>107</v>
      </c>
      <c r="J34" s="7"/>
    </row>
    <row r="35" spans="2:10" s="9" customFormat="1" ht="15.6" customHeight="1">
      <c r="B35" s="223" t="s">
        <v>332</v>
      </c>
      <c r="C35" s="13" t="s">
        <v>18</v>
      </c>
      <c r="D35" s="14" t="s">
        <v>228</v>
      </c>
      <c r="E35" s="15">
        <v>0.14599999999999999</v>
      </c>
      <c r="F35" s="68">
        <v>398.03983999999991</v>
      </c>
      <c r="G35" s="107">
        <v>0</v>
      </c>
      <c r="H35" s="15">
        <f t="shared" ref="H35:H44" si="2">SUM(E35*G35)</f>
        <v>0</v>
      </c>
      <c r="I35" s="64">
        <f t="shared" ref="I35:I44" si="3">SUM(F35*G35)</f>
        <v>0</v>
      </c>
      <c r="J35" s="7"/>
    </row>
    <row r="36" spans="2:10" s="9" customFormat="1" ht="15.6" customHeight="1">
      <c r="B36" s="223"/>
      <c r="C36" s="13" t="s">
        <v>19</v>
      </c>
      <c r="D36" s="14" t="s">
        <v>20</v>
      </c>
      <c r="E36" s="15">
        <v>7.0999999999999994E-2</v>
      </c>
      <c r="F36" s="68">
        <v>188.05536000000001</v>
      </c>
      <c r="G36" s="107">
        <v>0</v>
      </c>
      <c r="H36" s="15">
        <f t="shared" si="2"/>
        <v>0</v>
      </c>
      <c r="I36" s="64">
        <f t="shared" si="3"/>
        <v>0</v>
      </c>
      <c r="J36" s="7"/>
    </row>
    <row r="37" spans="2:10" s="9" customFormat="1" ht="15.6" customHeight="1">
      <c r="B37" s="223"/>
      <c r="C37" s="13" t="s">
        <v>21</v>
      </c>
      <c r="D37" s="14" t="s">
        <v>22</v>
      </c>
      <c r="E37" s="15">
        <v>9.6000000000000002E-2</v>
      </c>
      <c r="F37" s="68">
        <v>251.09560000000002</v>
      </c>
      <c r="G37" s="107">
        <v>0</v>
      </c>
      <c r="H37" s="15">
        <f t="shared" si="2"/>
        <v>0</v>
      </c>
      <c r="I37" s="64">
        <f t="shared" si="3"/>
        <v>0</v>
      </c>
      <c r="J37" s="7"/>
    </row>
    <row r="38" spans="2:10" s="9" customFormat="1" ht="15.6" customHeight="1">
      <c r="B38" s="223"/>
      <c r="C38" s="13" t="s">
        <v>23</v>
      </c>
      <c r="D38" s="14" t="s">
        <v>24</v>
      </c>
      <c r="E38" s="15">
        <v>1.9E-2</v>
      </c>
      <c r="F38" s="68">
        <v>50.18231999999999</v>
      </c>
      <c r="G38" s="107">
        <v>0</v>
      </c>
      <c r="H38" s="15">
        <f t="shared" si="2"/>
        <v>0</v>
      </c>
      <c r="I38" s="64">
        <f t="shared" si="3"/>
        <v>0</v>
      </c>
      <c r="J38" s="7"/>
    </row>
    <row r="39" spans="2:10" s="9" customFormat="1" ht="15.6" customHeight="1">
      <c r="B39" s="223"/>
      <c r="C39" s="13" t="s">
        <v>25</v>
      </c>
      <c r="D39" s="14" t="s">
        <v>26</v>
      </c>
      <c r="E39" s="15">
        <v>1.9E-2</v>
      </c>
      <c r="F39" s="68">
        <v>50.18231999999999</v>
      </c>
      <c r="G39" s="107">
        <v>0</v>
      </c>
      <c r="H39" s="15">
        <f t="shared" si="2"/>
        <v>0</v>
      </c>
      <c r="I39" s="64">
        <f t="shared" si="3"/>
        <v>0</v>
      </c>
      <c r="J39" s="7"/>
    </row>
    <row r="40" spans="2:10" s="9" customFormat="1" ht="15.6" customHeight="1">
      <c r="B40" s="223"/>
      <c r="C40" s="13" t="s">
        <v>252</v>
      </c>
      <c r="D40" s="14" t="s">
        <v>310</v>
      </c>
      <c r="E40" s="15">
        <v>0.10199999999999999</v>
      </c>
      <c r="F40" s="68">
        <v>278.68455999999998</v>
      </c>
      <c r="G40" s="107">
        <v>0</v>
      </c>
      <c r="H40" s="15">
        <f t="shared" si="2"/>
        <v>0</v>
      </c>
      <c r="I40" s="64">
        <f t="shared" si="3"/>
        <v>0</v>
      </c>
      <c r="J40" s="7"/>
    </row>
    <row r="41" spans="2:10" s="9" customFormat="1" ht="15.6" customHeight="1">
      <c r="B41" s="223"/>
      <c r="C41" s="13" t="s">
        <v>371</v>
      </c>
      <c r="D41" s="14" t="s">
        <v>311</v>
      </c>
      <c r="E41" s="15">
        <v>0.39600000000000002</v>
      </c>
      <c r="F41" s="68">
        <v>979.50007999999991</v>
      </c>
      <c r="G41" s="107">
        <v>0</v>
      </c>
      <c r="H41" s="15">
        <f t="shared" si="2"/>
        <v>0</v>
      </c>
      <c r="I41" s="64">
        <f t="shared" si="3"/>
        <v>0</v>
      </c>
      <c r="J41" s="7"/>
    </row>
    <row r="42" spans="2:10" s="9" customFormat="1" ht="15.6" customHeight="1">
      <c r="B42" s="223"/>
      <c r="C42" s="13" t="s">
        <v>253</v>
      </c>
      <c r="D42" s="14" t="s">
        <v>312</v>
      </c>
      <c r="E42" s="15">
        <v>0.10199999999999999</v>
      </c>
      <c r="F42" s="68">
        <v>278.68455999999998</v>
      </c>
      <c r="G42" s="107">
        <v>0</v>
      </c>
      <c r="H42" s="15">
        <f t="shared" si="2"/>
        <v>0</v>
      </c>
      <c r="I42" s="64">
        <f t="shared" si="3"/>
        <v>0</v>
      </c>
      <c r="J42" s="7"/>
    </row>
    <row r="43" spans="2:10" s="9" customFormat="1" ht="15.6" customHeight="1">
      <c r="B43" s="223"/>
      <c r="C43" s="13" t="s">
        <v>412</v>
      </c>
      <c r="D43" s="14" t="s">
        <v>413</v>
      </c>
      <c r="E43" s="15">
        <v>0.10199999999999999</v>
      </c>
      <c r="F43" s="68">
        <v>278.68455999999998</v>
      </c>
      <c r="G43" s="107">
        <v>0</v>
      </c>
      <c r="H43" s="15">
        <f t="shared" ref="H43" si="4">SUM(E43*G43)</f>
        <v>0</v>
      </c>
      <c r="I43" s="64">
        <f t="shared" ref="I43" si="5">SUM(F43*G43)</f>
        <v>0</v>
      </c>
      <c r="J43" s="7"/>
    </row>
    <row r="44" spans="2:10" s="9" customFormat="1" ht="15.6" customHeight="1">
      <c r="B44" s="224"/>
      <c r="C44" s="13" t="s">
        <v>254</v>
      </c>
      <c r="D44" s="14" t="s">
        <v>313</v>
      </c>
      <c r="E44" s="15">
        <v>0.1</v>
      </c>
      <c r="F44" s="68">
        <v>271.82319999999999</v>
      </c>
      <c r="G44" s="107">
        <v>0</v>
      </c>
      <c r="H44" s="15">
        <f t="shared" si="2"/>
        <v>0</v>
      </c>
      <c r="I44" s="64">
        <f t="shared" si="3"/>
        <v>0</v>
      </c>
      <c r="J44" s="7"/>
    </row>
    <row r="45" spans="2:10" s="9" customFormat="1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181" t="s">
        <v>9</v>
      </c>
      <c r="G45" s="54" t="s">
        <v>105</v>
      </c>
      <c r="H45" s="53" t="s">
        <v>106</v>
      </c>
      <c r="I45" s="12" t="s">
        <v>107</v>
      </c>
      <c r="J45" s="7"/>
    </row>
    <row r="46" spans="2:10" s="9" customFormat="1" ht="15.6" customHeight="1">
      <c r="B46" s="225" t="s">
        <v>27</v>
      </c>
      <c r="C46" s="13" t="s">
        <v>28</v>
      </c>
      <c r="D46" s="14" t="s">
        <v>246</v>
      </c>
      <c r="E46" s="15">
        <v>6.2E-2</v>
      </c>
      <c r="F46" s="68">
        <v>163.34047999999999</v>
      </c>
      <c r="G46" s="107">
        <v>0</v>
      </c>
      <c r="H46" s="15">
        <f>SUM(E46*G46)</f>
        <v>0</v>
      </c>
      <c r="I46" s="64">
        <f>SUM(F46*G46)</f>
        <v>0</v>
      </c>
      <c r="J46" s="7"/>
    </row>
    <row r="47" spans="2:10" s="9" customFormat="1" ht="15.6" customHeight="1">
      <c r="B47" s="226"/>
      <c r="C47" s="13" t="s">
        <v>29</v>
      </c>
      <c r="D47" s="14" t="s">
        <v>247</v>
      </c>
      <c r="E47" s="15">
        <v>0.129</v>
      </c>
      <c r="F47" s="68">
        <v>341.15623999999991</v>
      </c>
      <c r="G47" s="107">
        <v>0</v>
      </c>
      <c r="H47" s="15">
        <f>SUM(E47*G47)</f>
        <v>0</v>
      </c>
      <c r="I47" s="64">
        <f>SUM(F47*G47)</f>
        <v>0</v>
      </c>
      <c r="J47" s="7"/>
    </row>
    <row r="48" spans="2:10" s="9" customFormat="1" ht="15.6" customHeight="1">
      <c r="B48" s="226"/>
      <c r="C48" s="13" t="s">
        <v>30</v>
      </c>
      <c r="D48" s="14" t="s">
        <v>31</v>
      </c>
      <c r="E48" s="15">
        <v>0.13300000000000001</v>
      </c>
      <c r="F48" s="68">
        <v>353.01319999999987</v>
      </c>
      <c r="G48" s="107">
        <v>0</v>
      </c>
      <c r="H48" s="15">
        <f>SUM(E48*G48)</f>
        <v>0</v>
      </c>
      <c r="I48" s="64">
        <f>SUM(F48*G48)</f>
        <v>0</v>
      </c>
      <c r="J48" s="7"/>
    </row>
    <row r="49" spans="2:10" s="9" customFormat="1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181" t="s">
        <v>9</v>
      </c>
      <c r="G49" s="54" t="s">
        <v>105</v>
      </c>
      <c r="H49" s="53" t="s">
        <v>106</v>
      </c>
      <c r="I49" s="12" t="s">
        <v>107</v>
      </c>
      <c r="J49" s="7"/>
    </row>
    <row r="50" spans="2:10" s="9" customFormat="1" ht="15.6" customHeight="1">
      <c r="B50" s="222" t="s">
        <v>32</v>
      </c>
      <c r="C50" s="13" t="s">
        <v>33</v>
      </c>
      <c r="D50" s="14" t="s">
        <v>34</v>
      </c>
      <c r="E50" s="15">
        <v>7.1999999999999995E-2</v>
      </c>
      <c r="F50" s="68">
        <v>189.26424</v>
      </c>
      <c r="G50" s="107">
        <v>0</v>
      </c>
      <c r="H50" s="15">
        <f t="shared" ref="H50:H70" si="6">SUM(E50*G50)</f>
        <v>0</v>
      </c>
      <c r="I50" s="64">
        <f t="shared" ref="I50:I70" si="7">SUM(F50*G50)</f>
        <v>0</v>
      </c>
      <c r="J50" s="7"/>
    </row>
    <row r="51" spans="2:10" s="9" customFormat="1" ht="15.6" customHeight="1">
      <c r="B51" s="223"/>
      <c r="C51" s="13" t="s">
        <v>35</v>
      </c>
      <c r="D51" s="14" t="s">
        <v>36</v>
      </c>
      <c r="E51" s="15">
        <v>6.9000000000000006E-2</v>
      </c>
      <c r="F51" s="68">
        <v>182.62735999999995</v>
      </c>
      <c r="G51" s="107">
        <v>0</v>
      </c>
      <c r="H51" s="15">
        <f t="shared" si="6"/>
        <v>0</v>
      </c>
      <c r="I51" s="64">
        <f t="shared" si="7"/>
        <v>0</v>
      </c>
      <c r="J51" s="7"/>
    </row>
    <row r="52" spans="2:10" s="9" customFormat="1" ht="15.6" customHeight="1">
      <c r="B52" s="223"/>
      <c r="C52" s="13" t="s">
        <v>37</v>
      </c>
      <c r="D52" s="14" t="s">
        <v>38</v>
      </c>
      <c r="E52" s="15">
        <v>7.3999999999999996E-2</v>
      </c>
      <c r="F52" s="68">
        <v>194.48432</v>
      </c>
      <c r="G52" s="107">
        <v>0</v>
      </c>
      <c r="H52" s="15">
        <f t="shared" si="6"/>
        <v>0</v>
      </c>
      <c r="I52" s="64">
        <f t="shared" si="7"/>
        <v>0</v>
      </c>
      <c r="J52" s="7"/>
    </row>
    <row r="53" spans="2:10" s="9" customFormat="1" ht="15.6" customHeight="1">
      <c r="B53" s="223"/>
      <c r="C53" s="13" t="s">
        <v>39</v>
      </c>
      <c r="D53" s="14" t="s">
        <v>40</v>
      </c>
      <c r="E53" s="15">
        <v>5.1999999999999998E-2</v>
      </c>
      <c r="F53" s="68">
        <v>136.20783999999998</v>
      </c>
      <c r="G53" s="107">
        <v>0</v>
      </c>
      <c r="H53" s="15">
        <f t="shared" si="6"/>
        <v>0</v>
      </c>
      <c r="I53" s="64">
        <f t="shared" si="7"/>
        <v>0</v>
      </c>
      <c r="J53" s="7"/>
    </row>
    <row r="54" spans="2:10" s="9" customFormat="1" ht="15.6" customHeight="1">
      <c r="B54" s="223"/>
      <c r="C54" s="13" t="s">
        <v>41</v>
      </c>
      <c r="D54" s="14" t="s">
        <v>248</v>
      </c>
      <c r="E54" s="15">
        <v>0.122</v>
      </c>
      <c r="F54" s="68">
        <v>324.07919999999996</v>
      </c>
      <c r="G54" s="107">
        <v>0</v>
      </c>
      <c r="H54" s="15">
        <f t="shared" si="6"/>
        <v>0</v>
      </c>
      <c r="I54" s="64">
        <f t="shared" si="7"/>
        <v>0</v>
      </c>
      <c r="J54" s="7"/>
    </row>
    <row r="55" spans="2:10" s="9" customFormat="1" ht="15.6" customHeight="1">
      <c r="B55" s="223"/>
      <c r="C55" s="13" t="s">
        <v>42</v>
      </c>
      <c r="D55" s="14" t="s">
        <v>249</v>
      </c>
      <c r="E55" s="15">
        <v>9.8000000000000004E-2</v>
      </c>
      <c r="F55" s="68">
        <v>258.59728000000001</v>
      </c>
      <c r="G55" s="107">
        <v>0</v>
      </c>
      <c r="H55" s="15">
        <f t="shared" si="6"/>
        <v>0</v>
      </c>
      <c r="I55" s="64">
        <f t="shared" si="7"/>
        <v>0</v>
      </c>
      <c r="J55" s="7"/>
    </row>
    <row r="56" spans="2:10" s="9" customFormat="1" ht="15.6" customHeight="1">
      <c r="B56" s="223"/>
      <c r="C56" s="13" t="s">
        <v>43</v>
      </c>
      <c r="D56" s="14" t="s">
        <v>44</v>
      </c>
      <c r="E56" s="15">
        <v>0.107</v>
      </c>
      <c r="F56" s="68">
        <v>282.05543999999986</v>
      </c>
      <c r="G56" s="107">
        <v>0</v>
      </c>
      <c r="H56" s="15">
        <f t="shared" si="6"/>
        <v>0</v>
      </c>
      <c r="I56" s="64">
        <f t="shared" si="7"/>
        <v>0</v>
      </c>
      <c r="J56" s="7"/>
    </row>
    <row r="57" spans="2:10" s="9" customFormat="1" ht="15.6" customHeight="1">
      <c r="B57" s="223"/>
      <c r="C57" s="13" t="s">
        <v>45</v>
      </c>
      <c r="D57" s="14" t="s">
        <v>46</v>
      </c>
      <c r="E57" s="15">
        <v>0.13600000000000001</v>
      </c>
      <c r="F57" s="68">
        <v>356.86431999999991</v>
      </c>
      <c r="G57" s="107">
        <v>0</v>
      </c>
      <c r="H57" s="15">
        <f t="shared" si="6"/>
        <v>0</v>
      </c>
      <c r="I57" s="64">
        <f t="shared" si="7"/>
        <v>0</v>
      </c>
      <c r="J57" s="7"/>
    </row>
    <row r="58" spans="2:10" s="9" customFormat="1" ht="15.6" customHeight="1">
      <c r="B58" s="223"/>
      <c r="C58" s="13" t="s">
        <v>47</v>
      </c>
      <c r="D58" s="14" t="s">
        <v>48</v>
      </c>
      <c r="E58" s="15">
        <v>0.13300000000000001</v>
      </c>
      <c r="F58" s="68">
        <v>351.02783999999997</v>
      </c>
      <c r="G58" s="107">
        <v>0</v>
      </c>
      <c r="H58" s="15">
        <f t="shared" si="6"/>
        <v>0</v>
      </c>
      <c r="I58" s="64">
        <f t="shared" si="7"/>
        <v>0</v>
      </c>
      <c r="J58" s="7"/>
    </row>
    <row r="59" spans="2:10" s="9" customFormat="1" ht="15.6" customHeight="1">
      <c r="B59" s="223"/>
      <c r="C59" s="13" t="s">
        <v>49</v>
      </c>
      <c r="D59" s="14" t="s">
        <v>50</v>
      </c>
      <c r="E59" s="15">
        <v>0.06</v>
      </c>
      <c r="F59" s="68">
        <v>158.48103999999998</v>
      </c>
      <c r="G59" s="107">
        <v>0</v>
      </c>
      <c r="H59" s="15">
        <f t="shared" si="6"/>
        <v>0</v>
      </c>
      <c r="I59" s="64">
        <f t="shared" si="7"/>
        <v>0</v>
      </c>
      <c r="J59" s="7"/>
    </row>
    <row r="60" spans="2:10" s="9" customFormat="1" ht="15.6" customHeight="1">
      <c r="B60" s="223"/>
      <c r="C60" s="13" t="s">
        <v>51</v>
      </c>
      <c r="D60" s="14" t="s">
        <v>52</v>
      </c>
      <c r="E60" s="15">
        <v>9.2999999999999999E-2</v>
      </c>
      <c r="F60" s="68">
        <v>245.66759999999988</v>
      </c>
      <c r="G60" s="107">
        <v>0</v>
      </c>
      <c r="H60" s="15">
        <f t="shared" si="6"/>
        <v>0</v>
      </c>
      <c r="I60" s="64">
        <f t="shared" si="7"/>
        <v>0</v>
      </c>
      <c r="J60" s="7"/>
    </row>
    <row r="61" spans="2:10" s="9" customFormat="1" ht="15.6" customHeight="1">
      <c r="B61" s="223"/>
      <c r="C61" s="13" t="s">
        <v>53</v>
      </c>
      <c r="D61" s="14" t="s">
        <v>102</v>
      </c>
      <c r="E61" s="15">
        <v>0.12</v>
      </c>
      <c r="F61" s="68">
        <v>317.12216000000001</v>
      </c>
      <c r="G61" s="107">
        <v>0</v>
      </c>
      <c r="H61" s="15">
        <f t="shared" si="6"/>
        <v>0</v>
      </c>
      <c r="I61" s="64">
        <f t="shared" si="7"/>
        <v>0</v>
      </c>
      <c r="J61" s="7"/>
    </row>
    <row r="62" spans="2:10" s="9" customFormat="1" ht="15.6" customHeight="1">
      <c r="B62" s="223"/>
      <c r="C62" s="13" t="s">
        <v>54</v>
      </c>
      <c r="D62" s="14" t="s">
        <v>103</v>
      </c>
      <c r="E62" s="15">
        <v>0.127</v>
      </c>
      <c r="F62" s="68">
        <v>335.70431999999994</v>
      </c>
      <c r="G62" s="107">
        <v>0</v>
      </c>
      <c r="H62" s="15">
        <f t="shared" si="6"/>
        <v>0</v>
      </c>
      <c r="I62" s="64">
        <f t="shared" si="7"/>
        <v>0</v>
      </c>
      <c r="J62" s="7"/>
    </row>
    <row r="63" spans="2:10" s="9" customFormat="1" ht="15.6" customHeight="1">
      <c r="B63" s="223"/>
      <c r="C63" s="13" t="s">
        <v>55</v>
      </c>
      <c r="D63" s="14" t="s">
        <v>104</v>
      </c>
      <c r="E63" s="15">
        <v>0.12</v>
      </c>
      <c r="F63" s="68">
        <v>317.05775999999997</v>
      </c>
      <c r="G63" s="107">
        <v>0</v>
      </c>
      <c r="H63" s="15">
        <f t="shared" si="6"/>
        <v>0</v>
      </c>
      <c r="I63" s="64">
        <f t="shared" si="7"/>
        <v>0</v>
      </c>
      <c r="J63" s="7"/>
    </row>
    <row r="64" spans="2:10" s="9" customFormat="1" ht="15.6" customHeight="1">
      <c r="B64" s="223"/>
      <c r="C64" s="115" t="s">
        <v>56</v>
      </c>
      <c r="D64" s="114" t="s">
        <v>57</v>
      </c>
      <c r="E64" s="113">
        <v>0.08</v>
      </c>
      <c r="F64" s="68">
        <v>211.35343999999998</v>
      </c>
      <c r="G64" s="107">
        <v>0</v>
      </c>
      <c r="H64" s="15">
        <f t="shared" si="6"/>
        <v>0</v>
      </c>
      <c r="I64" s="64">
        <f t="shared" si="7"/>
        <v>0</v>
      </c>
      <c r="J64" s="7"/>
    </row>
    <row r="65" spans="2:10" s="9" customFormat="1" ht="15.6" customHeight="1">
      <c r="B65" s="223"/>
      <c r="C65" s="13" t="s">
        <v>367</v>
      </c>
      <c r="D65" s="14" t="s">
        <v>58</v>
      </c>
      <c r="E65" s="15">
        <v>0.30299999999999999</v>
      </c>
      <c r="F65" s="68">
        <v>800.92255999999998</v>
      </c>
      <c r="G65" s="107">
        <v>0</v>
      </c>
      <c r="H65" s="15">
        <f t="shared" si="6"/>
        <v>0</v>
      </c>
      <c r="I65" s="64">
        <f t="shared" si="7"/>
        <v>0</v>
      </c>
      <c r="J65" s="7"/>
    </row>
    <row r="66" spans="2:10" s="9" customFormat="1" ht="15.6" customHeight="1">
      <c r="B66" s="223"/>
      <c r="C66" s="13" t="s">
        <v>215</v>
      </c>
      <c r="D66" s="14" t="s">
        <v>229</v>
      </c>
      <c r="E66" s="15">
        <v>0.25</v>
      </c>
      <c r="F66" s="68">
        <v>660.60047999999995</v>
      </c>
      <c r="G66" s="107">
        <v>0</v>
      </c>
      <c r="H66" s="15">
        <f t="shared" si="6"/>
        <v>0</v>
      </c>
      <c r="I66" s="64">
        <f t="shared" si="7"/>
        <v>0</v>
      </c>
      <c r="J66" s="7"/>
    </row>
    <row r="67" spans="2:10" s="9" customFormat="1" ht="15.6" customHeight="1">
      <c r="B67" s="223"/>
      <c r="C67" s="13" t="s">
        <v>282</v>
      </c>
      <c r="D67" s="14" t="s">
        <v>283</v>
      </c>
      <c r="E67" s="15">
        <v>0.14699999999999999</v>
      </c>
      <c r="F67" s="68">
        <v>388.57671999999991</v>
      </c>
      <c r="G67" s="107">
        <v>0</v>
      </c>
      <c r="H67" s="15">
        <f t="shared" si="6"/>
        <v>0</v>
      </c>
      <c r="I67" s="64">
        <f t="shared" si="7"/>
        <v>0</v>
      </c>
      <c r="J67" s="7"/>
    </row>
    <row r="68" spans="2:10" s="9" customFormat="1" ht="15.6" customHeight="1">
      <c r="B68" s="223"/>
      <c r="C68" s="13" t="s">
        <v>298</v>
      </c>
      <c r="D68" s="14" t="s">
        <v>299</v>
      </c>
      <c r="E68" s="15">
        <v>0.154</v>
      </c>
      <c r="F68" s="68">
        <v>406.81479999999993</v>
      </c>
      <c r="G68" s="107">
        <v>0</v>
      </c>
      <c r="H68" s="15">
        <f t="shared" si="6"/>
        <v>0</v>
      </c>
      <c r="I68" s="64">
        <f t="shared" si="7"/>
        <v>0</v>
      </c>
      <c r="J68" s="7"/>
    </row>
    <row r="69" spans="2:10" s="9" customFormat="1" ht="15.6" customHeight="1">
      <c r="B69" s="223"/>
      <c r="C69" s="13" t="s">
        <v>308</v>
      </c>
      <c r="D69" s="14" t="s">
        <v>307</v>
      </c>
      <c r="E69" s="15">
        <v>0.33400000000000002</v>
      </c>
      <c r="F69" s="68">
        <v>882.60199999999986</v>
      </c>
      <c r="G69" s="107">
        <v>0</v>
      </c>
      <c r="H69" s="15">
        <f t="shared" ref="H69" si="8">SUM(E69*G69)</f>
        <v>0</v>
      </c>
      <c r="I69" s="64">
        <f t="shared" ref="I69" si="9">SUM(F69*G69)</f>
        <v>0</v>
      </c>
      <c r="J69" s="7"/>
    </row>
    <row r="70" spans="2:10" s="9" customFormat="1" ht="15.6" customHeight="1">
      <c r="B70" s="224"/>
      <c r="C70" s="13" t="s">
        <v>330</v>
      </c>
      <c r="D70" s="14" t="s">
        <v>328</v>
      </c>
      <c r="E70" s="15">
        <v>0.14000000000000001</v>
      </c>
      <c r="F70" s="68">
        <v>370.0184799999999</v>
      </c>
      <c r="G70" s="107">
        <v>0</v>
      </c>
      <c r="H70" s="15">
        <f t="shared" si="6"/>
        <v>0</v>
      </c>
      <c r="I70" s="64">
        <f t="shared" si="7"/>
        <v>0</v>
      </c>
      <c r="J70" s="7"/>
    </row>
    <row r="71" spans="2:10" s="9" customFormat="1" ht="15.6" customHeight="1">
      <c r="B71" s="10" t="s">
        <v>6</v>
      </c>
      <c r="C71" s="10" t="s">
        <v>7</v>
      </c>
      <c r="D71" s="20" t="s">
        <v>8</v>
      </c>
      <c r="E71" s="52" t="s">
        <v>0</v>
      </c>
      <c r="F71" s="181" t="s">
        <v>9</v>
      </c>
      <c r="G71" s="54" t="s">
        <v>105</v>
      </c>
      <c r="H71" s="53" t="s">
        <v>106</v>
      </c>
      <c r="I71" s="12" t="s">
        <v>107</v>
      </c>
      <c r="J71" s="7"/>
    </row>
    <row r="72" spans="2:10" s="9" customFormat="1" ht="15.6" customHeight="1">
      <c r="B72" s="222" t="s">
        <v>300</v>
      </c>
      <c r="C72" s="13" t="s">
        <v>59</v>
      </c>
      <c r="D72" s="14" t="s">
        <v>60</v>
      </c>
      <c r="E72" s="15">
        <v>0.122</v>
      </c>
      <c r="F72" s="68">
        <v>324.07919999999996</v>
      </c>
      <c r="G72" s="107">
        <v>0</v>
      </c>
      <c r="H72" s="15">
        <f t="shared" ref="H72:H78" si="10">SUM(E72*G72)</f>
        <v>0</v>
      </c>
      <c r="I72" s="64">
        <f t="shared" ref="I72:I78" si="11">SUM(F72*G72)</f>
        <v>0</v>
      </c>
      <c r="J72" s="7"/>
    </row>
    <row r="73" spans="2:10" s="9" customFormat="1" ht="15.6" customHeight="1">
      <c r="B73" s="223"/>
      <c r="C73" s="13" t="s">
        <v>61</v>
      </c>
      <c r="D73" s="14" t="s">
        <v>62</v>
      </c>
      <c r="E73" s="15">
        <v>0.16700000000000001</v>
      </c>
      <c r="F73" s="68">
        <v>440.96888000000007</v>
      </c>
      <c r="G73" s="107">
        <v>0</v>
      </c>
      <c r="H73" s="15">
        <f t="shared" si="10"/>
        <v>0</v>
      </c>
      <c r="I73" s="64">
        <f t="shared" si="11"/>
        <v>0</v>
      </c>
      <c r="J73" s="7"/>
    </row>
    <row r="74" spans="2:10" s="9" customFormat="1" ht="15.6" customHeight="1">
      <c r="B74" s="223"/>
      <c r="C74" s="110">
        <v>463</v>
      </c>
      <c r="D74" s="109" t="s">
        <v>63</v>
      </c>
      <c r="E74" s="108">
        <v>0.114</v>
      </c>
      <c r="F74" s="68">
        <v>301.23007999999987</v>
      </c>
      <c r="G74" s="107">
        <v>0</v>
      </c>
      <c r="H74" s="15">
        <f t="shared" si="10"/>
        <v>0</v>
      </c>
      <c r="I74" s="64">
        <f t="shared" si="11"/>
        <v>0</v>
      </c>
      <c r="J74" s="7"/>
    </row>
    <row r="75" spans="2:10" s="9" customFormat="1" ht="15.6" customHeight="1">
      <c r="B75" s="223"/>
      <c r="C75" s="110">
        <v>464</v>
      </c>
      <c r="D75" s="109" t="s">
        <v>64</v>
      </c>
      <c r="E75" s="108">
        <v>0.115</v>
      </c>
      <c r="F75" s="68">
        <v>303.78399999999993</v>
      </c>
      <c r="G75" s="107">
        <v>0</v>
      </c>
      <c r="H75" s="15">
        <f t="shared" si="10"/>
        <v>0</v>
      </c>
      <c r="I75" s="64">
        <f t="shared" si="11"/>
        <v>0</v>
      </c>
      <c r="J75" s="7"/>
    </row>
    <row r="76" spans="2:10" s="9" customFormat="1" ht="15.6" customHeight="1">
      <c r="B76" s="223"/>
      <c r="C76" s="110">
        <v>470</v>
      </c>
      <c r="D76" s="109" t="s">
        <v>65</v>
      </c>
      <c r="E76" s="108">
        <v>0.122</v>
      </c>
      <c r="F76" s="68">
        <v>322.18216000000001</v>
      </c>
      <c r="G76" s="107">
        <v>0</v>
      </c>
      <c r="H76" s="15">
        <f t="shared" si="10"/>
        <v>0</v>
      </c>
      <c r="I76" s="64">
        <f t="shared" si="11"/>
        <v>0</v>
      </c>
      <c r="J76" s="7"/>
    </row>
    <row r="77" spans="2:10" s="9" customFormat="1" ht="15.6" customHeight="1">
      <c r="B77" s="223"/>
      <c r="C77" s="110">
        <v>471</v>
      </c>
      <c r="D77" s="109" t="s">
        <v>66</v>
      </c>
      <c r="E77" s="108">
        <v>0.122</v>
      </c>
      <c r="F77" s="68">
        <v>322.18216000000001</v>
      </c>
      <c r="G77" s="107">
        <v>0</v>
      </c>
      <c r="H77" s="15">
        <f t="shared" si="10"/>
        <v>0</v>
      </c>
      <c r="I77" s="64">
        <f t="shared" si="11"/>
        <v>0</v>
      </c>
      <c r="J77" s="7"/>
    </row>
    <row r="78" spans="2:10" s="9" customFormat="1" ht="15.6" customHeight="1">
      <c r="B78" s="224"/>
      <c r="C78" s="110">
        <v>520</v>
      </c>
      <c r="D78" s="14" t="s">
        <v>230</v>
      </c>
      <c r="E78" s="108">
        <v>2.1000000000000001E-2</v>
      </c>
      <c r="F78" s="68">
        <v>55.450240000000001</v>
      </c>
      <c r="G78" s="107">
        <v>0</v>
      </c>
      <c r="H78" s="15">
        <f t="shared" si="10"/>
        <v>0</v>
      </c>
      <c r="I78" s="64">
        <f t="shared" si="11"/>
        <v>0</v>
      </c>
      <c r="J78" s="7"/>
    </row>
    <row r="79" spans="2:10" s="9" customFormat="1" ht="15.6" customHeight="1">
      <c r="B79" s="10" t="s">
        <v>6</v>
      </c>
      <c r="C79" s="10" t="s">
        <v>7</v>
      </c>
      <c r="D79" s="20" t="s">
        <v>8</v>
      </c>
      <c r="E79" s="52" t="s">
        <v>0</v>
      </c>
      <c r="F79" s="181" t="s">
        <v>9</v>
      </c>
      <c r="G79" s="54" t="s">
        <v>105</v>
      </c>
      <c r="H79" s="53" t="s">
        <v>106</v>
      </c>
      <c r="I79" s="12" t="s">
        <v>107</v>
      </c>
      <c r="J79" s="7"/>
    </row>
    <row r="80" spans="2:10" s="9" customFormat="1" ht="15.6" customHeight="1">
      <c r="B80" s="222" t="s">
        <v>67</v>
      </c>
      <c r="C80" s="13" t="s">
        <v>68</v>
      </c>
      <c r="D80" s="14" t="s">
        <v>69</v>
      </c>
      <c r="E80" s="15">
        <v>7.9000000000000001E-2</v>
      </c>
      <c r="F80" s="68">
        <v>209.75999999999996</v>
      </c>
      <c r="G80" s="107">
        <v>0</v>
      </c>
      <c r="H80" s="15">
        <f t="shared" ref="H80:H89" si="12">SUM(E80*G80)</f>
        <v>0</v>
      </c>
      <c r="I80" s="64">
        <f t="shared" ref="I80:I89" si="13">SUM(F80*G80)</f>
        <v>0</v>
      </c>
      <c r="J80" s="7"/>
    </row>
    <row r="81" spans="2:10" s="9" customFormat="1" ht="15.6" customHeight="1">
      <c r="B81" s="223"/>
      <c r="C81" s="13" t="s">
        <v>70</v>
      </c>
      <c r="D81" s="14" t="s">
        <v>71</v>
      </c>
      <c r="E81" s="15">
        <v>0.08</v>
      </c>
      <c r="F81" s="68">
        <v>211.56135999999998</v>
      </c>
      <c r="G81" s="107">
        <v>0</v>
      </c>
      <c r="H81" s="15">
        <f t="shared" si="12"/>
        <v>0</v>
      </c>
      <c r="I81" s="64">
        <f t="shared" si="13"/>
        <v>0</v>
      </c>
      <c r="J81" s="7"/>
    </row>
    <row r="82" spans="2:10" s="9" customFormat="1" ht="15.6" customHeight="1">
      <c r="B82" s="223"/>
      <c r="C82" s="13" t="s">
        <v>72</v>
      </c>
      <c r="D82" s="14" t="s">
        <v>73</v>
      </c>
      <c r="E82" s="15">
        <v>0.06</v>
      </c>
      <c r="F82" s="68">
        <v>159.12135999999995</v>
      </c>
      <c r="G82" s="107">
        <v>0</v>
      </c>
      <c r="H82" s="15">
        <f t="shared" si="12"/>
        <v>0</v>
      </c>
      <c r="I82" s="64">
        <f t="shared" si="13"/>
        <v>0</v>
      </c>
      <c r="J82" s="7"/>
    </row>
    <row r="83" spans="2:10" s="9" customFormat="1" ht="15.6" customHeight="1">
      <c r="B83" s="223"/>
      <c r="C83" s="13" t="s">
        <v>74</v>
      </c>
      <c r="D83" s="14" t="s">
        <v>75</v>
      </c>
      <c r="E83" s="15">
        <v>0.06</v>
      </c>
      <c r="F83" s="68">
        <v>159.12135999999995</v>
      </c>
      <c r="G83" s="107">
        <v>0</v>
      </c>
      <c r="H83" s="15">
        <f t="shared" si="12"/>
        <v>0</v>
      </c>
      <c r="I83" s="64">
        <f t="shared" si="13"/>
        <v>0</v>
      </c>
      <c r="J83" s="7"/>
    </row>
    <row r="84" spans="2:10" s="9" customFormat="1" ht="15.6" customHeight="1">
      <c r="B84" s="223"/>
      <c r="C84" s="13" t="s">
        <v>76</v>
      </c>
      <c r="D84" s="14" t="s">
        <v>77</v>
      </c>
      <c r="E84" s="15">
        <v>0.06</v>
      </c>
      <c r="F84" s="68">
        <v>159.12135999999995</v>
      </c>
      <c r="G84" s="107">
        <v>0</v>
      </c>
      <c r="H84" s="15">
        <f t="shared" si="12"/>
        <v>0</v>
      </c>
      <c r="I84" s="64">
        <f t="shared" si="13"/>
        <v>0</v>
      </c>
      <c r="J84" s="7"/>
    </row>
    <row r="85" spans="2:10" s="9" customFormat="1" ht="15.6" customHeight="1">
      <c r="B85" s="223"/>
      <c r="C85" s="13" t="s">
        <v>78</v>
      </c>
      <c r="D85" s="14" t="s">
        <v>79</v>
      </c>
      <c r="E85" s="15">
        <v>0.129</v>
      </c>
      <c r="F85" s="68">
        <v>340.97224</v>
      </c>
      <c r="G85" s="107">
        <v>0</v>
      </c>
      <c r="H85" s="15">
        <f t="shared" si="12"/>
        <v>0</v>
      </c>
      <c r="I85" s="64">
        <f t="shared" si="13"/>
        <v>0</v>
      </c>
      <c r="J85" s="7"/>
    </row>
    <row r="86" spans="2:10" s="9" customFormat="1" ht="15.6" customHeight="1">
      <c r="B86" s="223"/>
      <c r="C86" s="13" t="s">
        <v>80</v>
      </c>
      <c r="D86" s="14" t="s">
        <v>81</v>
      </c>
      <c r="E86" s="15">
        <v>0.13300000000000001</v>
      </c>
      <c r="F86" s="68">
        <v>353.01319999999987</v>
      </c>
      <c r="G86" s="107">
        <v>0</v>
      </c>
      <c r="H86" s="15">
        <f t="shared" si="12"/>
        <v>0</v>
      </c>
      <c r="I86" s="64">
        <f t="shared" si="13"/>
        <v>0</v>
      </c>
      <c r="J86" s="7"/>
    </row>
    <row r="87" spans="2:10" s="9" customFormat="1" ht="15.6" customHeight="1">
      <c r="B87" s="223"/>
      <c r="C87" s="13" t="s">
        <v>82</v>
      </c>
      <c r="D87" s="14" t="s">
        <v>83</v>
      </c>
      <c r="E87" s="15">
        <v>6.4000000000000001E-2</v>
      </c>
      <c r="F87" s="68">
        <v>167.96807999999999</v>
      </c>
      <c r="G87" s="107">
        <v>0</v>
      </c>
      <c r="H87" s="15">
        <f t="shared" si="12"/>
        <v>0</v>
      </c>
      <c r="I87" s="64">
        <f t="shared" si="13"/>
        <v>0</v>
      </c>
      <c r="J87" s="7"/>
    </row>
    <row r="88" spans="2:10" s="9" customFormat="1" ht="15.6" customHeight="1">
      <c r="B88" s="223"/>
      <c r="C88" s="13" t="s">
        <v>301</v>
      </c>
      <c r="D88" s="14" t="s">
        <v>314</v>
      </c>
      <c r="E88" s="15">
        <v>8.3000000000000004E-2</v>
      </c>
      <c r="F88" s="68">
        <v>219.28751999999994</v>
      </c>
      <c r="G88" s="107">
        <v>0</v>
      </c>
      <c r="H88" s="15">
        <f t="shared" ref="H88" si="14">SUM(E88*G88)</f>
        <v>0</v>
      </c>
      <c r="I88" s="64">
        <f t="shared" ref="I88" si="15">SUM(F88*G88)</f>
        <v>0</v>
      </c>
      <c r="J88" s="7"/>
    </row>
    <row r="89" spans="2:10" s="9" customFormat="1" ht="15.6" customHeight="1">
      <c r="B89" s="224"/>
      <c r="C89" s="179" t="s">
        <v>380</v>
      </c>
      <c r="D89" s="180" t="s">
        <v>381</v>
      </c>
      <c r="E89" s="15">
        <v>9.0999999999999998E-2</v>
      </c>
      <c r="F89" s="68">
        <v>240.47144</v>
      </c>
      <c r="G89" s="107">
        <v>0</v>
      </c>
      <c r="H89" s="15">
        <f t="shared" si="12"/>
        <v>0</v>
      </c>
      <c r="I89" s="64">
        <f t="shared" si="13"/>
        <v>0</v>
      </c>
      <c r="J89" s="7"/>
    </row>
    <row r="90" spans="2:10" s="9" customFormat="1" ht="15.6" customHeight="1">
      <c r="B90" s="10" t="s">
        <v>6</v>
      </c>
      <c r="C90" s="10" t="s">
        <v>7</v>
      </c>
      <c r="D90" s="20" t="s">
        <v>8</v>
      </c>
      <c r="E90" s="11" t="s">
        <v>0</v>
      </c>
      <c r="F90" s="181" t="s">
        <v>9</v>
      </c>
      <c r="G90" s="54" t="s">
        <v>105</v>
      </c>
      <c r="H90" s="53" t="s">
        <v>106</v>
      </c>
      <c r="I90" s="12" t="s">
        <v>107</v>
      </c>
      <c r="J90" s="7"/>
    </row>
    <row r="91" spans="2:10" s="9" customFormat="1" ht="15.6" customHeight="1">
      <c r="B91" s="223" t="s">
        <v>382</v>
      </c>
      <c r="C91" s="112" t="s">
        <v>236</v>
      </c>
      <c r="D91" s="111" t="s">
        <v>275</v>
      </c>
      <c r="E91" s="15">
        <v>7.2999999999999995E-2</v>
      </c>
      <c r="F91" s="68">
        <v>192.77127999999993</v>
      </c>
      <c r="G91" s="107">
        <v>0</v>
      </c>
      <c r="H91" s="15">
        <f t="shared" ref="H91:H96" si="16">SUM(E91*G91)</f>
        <v>0</v>
      </c>
      <c r="I91" s="64">
        <f t="shared" ref="I91:I96" si="17">SUM(F91*G91)</f>
        <v>0</v>
      </c>
      <c r="J91" s="7"/>
    </row>
    <row r="92" spans="2:10" s="9" customFormat="1" ht="15.6" customHeight="1">
      <c r="B92" s="223"/>
      <c r="C92" s="112" t="s">
        <v>237</v>
      </c>
      <c r="D92" s="111" t="s">
        <v>261</v>
      </c>
      <c r="E92" s="15">
        <v>8.6999999999999994E-2</v>
      </c>
      <c r="F92" s="68">
        <v>229.98343999999994</v>
      </c>
      <c r="G92" s="107">
        <v>0</v>
      </c>
      <c r="H92" s="15">
        <f t="shared" si="16"/>
        <v>0</v>
      </c>
      <c r="I92" s="64">
        <f t="shared" si="17"/>
        <v>0</v>
      </c>
      <c r="J92" s="7"/>
    </row>
    <row r="93" spans="2:10" s="9" customFormat="1" ht="15.6" customHeight="1">
      <c r="B93" s="223"/>
      <c r="C93" s="112" t="s">
        <v>238</v>
      </c>
      <c r="D93" s="111" t="s">
        <v>263</v>
      </c>
      <c r="E93" s="15">
        <v>7.2999999999999995E-2</v>
      </c>
      <c r="F93" s="68">
        <v>192.77127999999993</v>
      </c>
      <c r="G93" s="107">
        <v>0</v>
      </c>
      <c r="H93" s="15">
        <f t="shared" si="16"/>
        <v>0</v>
      </c>
      <c r="I93" s="64">
        <f t="shared" si="17"/>
        <v>0</v>
      </c>
      <c r="J93" s="7"/>
    </row>
    <row r="94" spans="2:10" s="9" customFormat="1" ht="15.6" customHeight="1">
      <c r="B94" s="223"/>
      <c r="C94" s="13" t="s">
        <v>284</v>
      </c>
      <c r="D94" s="14" t="s">
        <v>84</v>
      </c>
      <c r="E94" s="15">
        <v>6.4000000000000001E-2</v>
      </c>
      <c r="F94" s="68">
        <v>169.10519999999991</v>
      </c>
      <c r="G94" s="107">
        <v>0</v>
      </c>
      <c r="H94" s="15">
        <f t="shared" si="16"/>
        <v>0</v>
      </c>
      <c r="I94" s="64">
        <f t="shared" si="17"/>
        <v>0</v>
      </c>
      <c r="J94" s="7"/>
    </row>
    <row r="95" spans="2:10" s="9" customFormat="1" ht="15.6" customHeight="1">
      <c r="B95" s="223"/>
      <c r="C95" s="13" t="s">
        <v>285</v>
      </c>
      <c r="D95" s="14" t="s">
        <v>286</v>
      </c>
      <c r="E95" s="15">
        <v>0.21</v>
      </c>
      <c r="F95" s="68">
        <v>554.8317599999998</v>
      </c>
      <c r="G95" s="107">
        <v>0</v>
      </c>
      <c r="H95" s="15">
        <f t="shared" ref="H95" si="18">SUM(E95*G95)</f>
        <v>0</v>
      </c>
      <c r="I95" s="64">
        <f t="shared" ref="I95" si="19">SUM(F95*G95)</f>
        <v>0</v>
      </c>
      <c r="J95" s="7"/>
    </row>
    <row r="96" spans="2:10" s="9" customFormat="1" ht="15.6" customHeight="1">
      <c r="B96" s="224"/>
      <c r="C96" s="13" t="s">
        <v>359</v>
      </c>
      <c r="D96" s="14" t="s">
        <v>360</v>
      </c>
      <c r="E96" s="15">
        <v>0.14000000000000001</v>
      </c>
      <c r="F96" s="68">
        <v>370.0184799999999</v>
      </c>
      <c r="G96" s="107">
        <v>0</v>
      </c>
      <c r="H96" s="15">
        <f t="shared" si="16"/>
        <v>0</v>
      </c>
      <c r="I96" s="64">
        <f t="shared" si="17"/>
        <v>0</v>
      </c>
      <c r="J96" s="7"/>
    </row>
    <row r="97" spans="2:10" s="9" customFormat="1" ht="15.6" customHeight="1">
      <c r="B97" s="10" t="s">
        <v>6</v>
      </c>
      <c r="C97" s="10" t="s">
        <v>7</v>
      </c>
      <c r="D97" s="20" t="s">
        <v>8</v>
      </c>
      <c r="E97" s="11" t="s">
        <v>0</v>
      </c>
      <c r="F97" s="181" t="s">
        <v>9</v>
      </c>
      <c r="G97" s="54" t="s">
        <v>105</v>
      </c>
      <c r="H97" s="53" t="s">
        <v>106</v>
      </c>
      <c r="I97" s="12" t="s">
        <v>107</v>
      </c>
      <c r="J97" s="7"/>
    </row>
    <row r="98" spans="2:10" s="9" customFormat="1" ht="15.6" customHeight="1">
      <c r="B98" s="222" t="s">
        <v>251</v>
      </c>
      <c r="C98" s="112" t="s">
        <v>231</v>
      </c>
      <c r="D98" s="111" t="s">
        <v>255</v>
      </c>
      <c r="E98" s="15">
        <v>0.64600000000000002</v>
      </c>
      <c r="F98" s="68">
        <v>1707.3746399999995</v>
      </c>
      <c r="G98" s="107">
        <v>0</v>
      </c>
      <c r="H98" s="15">
        <f>SUM(E98*G98)</f>
        <v>0</v>
      </c>
      <c r="I98" s="64">
        <f>SUM(F98*G98)</f>
        <v>0</v>
      </c>
      <c r="J98" s="7"/>
    </row>
    <row r="99" spans="2:10" s="9" customFormat="1" ht="15.6" customHeight="1">
      <c r="B99" s="223"/>
      <c r="C99" s="112" t="s">
        <v>232</v>
      </c>
      <c r="D99" s="111" t="s">
        <v>256</v>
      </c>
      <c r="E99" s="15">
        <v>0.107</v>
      </c>
      <c r="F99" s="68">
        <v>283.10423999999989</v>
      </c>
      <c r="G99" s="107">
        <v>0</v>
      </c>
      <c r="H99" s="15">
        <f>SUM(E99*G99)</f>
        <v>0</v>
      </c>
      <c r="I99" s="64">
        <f>SUM(F99*G99)</f>
        <v>0</v>
      </c>
      <c r="J99" s="7"/>
    </row>
    <row r="100" spans="2:10" s="9" customFormat="1" ht="15.6" customHeight="1">
      <c r="B100" s="223"/>
      <c r="C100" s="112" t="s">
        <v>233</v>
      </c>
      <c r="D100" s="111" t="s">
        <v>257</v>
      </c>
      <c r="E100" s="15">
        <v>0.17899999999999999</v>
      </c>
      <c r="F100" s="68">
        <v>472.39239999999984</v>
      </c>
      <c r="G100" s="107">
        <v>0</v>
      </c>
      <c r="H100" s="15">
        <f>SUM(E100*G100)</f>
        <v>0</v>
      </c>
      <c r="I100" s="64">
        <f>SUM(F100*G100)</f>
        <v>0</v>
      </c>
      <c r="J100" s="7"/>
    </row>
    <row r="101" spans="2:10" s="9" customFormat="1" ht="15.6" customHeight="1">
      <c r="B101" s="223"/>
      <c r="C101" s="112" t="s">
        <v>234</v>
      </c>
      <c r="D101" s="111" t="s">
        <v>258</v>
      </c>
      <c r="E101" s="15">
        <v>0.17899999999999999</v>
      </c>
      <c r="F101" s="68">
        <v>471.84039999999987</v>
      </c>
      <c r="G101" s="107">
        <v>0</v>
      </c>
      <c r="H101" s="15">
        <f>SUM(E101*G101)</f>
        <v>0</v>
      </c>
      <c r="I101" s="64">
        <f>SUM(F101*G101)</f>
        <v>0</v>
      </c>
      <c r="J101" s="7"/>
    </row>
    <row r="102" spans="2:10" s="9" customFormat="1" ht="15.6" customHeight="1">
      <c r="B102" s="223"/>
      <c r="C102" s="112" t="s">
        <v>235</v>
      </c>
      <c r="D102" s="111" t="s">
        <v>274</v>
      </c>
      <c r="E102" s="15">
        <v>0.2</v>
      </c>
      <c r="F102" s="68">
        <v>528.47559999999976</v>
      </c>
      <c r="G102" s="107">
        <v>0</v>
      </c>
      <c r="H102" s="15">
        <f>SUM(E102*G102)</f>
        <v>0</v>
      </c>
      <c r="I102" s="64">
        <f>SUM(F102*G102)</f>
        <v>0</v>
      </c>
      <c r="J102" s="7"/>
    </row>
    <row r="103" spans="2:10" s="9" customFormat="1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181" t="s">
        <v>9</v>
      </c>
      <c r="G103" s="54" t="s">
        <v>105</v>
      </c>
      <c r="H103" s="53" t="s">
        <v>106</v>
      </c>
      <c r="I103" s="12" t="s">
        <v>107</v>
      </c>
      <c r="J103" s="7"/>
    </row>
    <row r="104" spans="2:10" s="9" customFormat="1" ht="15.6" customHeight="1">
      <c r="B104" s="223" t="s">
        <v>85</v>
      </c>
      <c r="C104" s="13" t="s">
        <v>86</v>
      </c>
      <c r="D104" s="14" t="s">
        <v>87</v>
      </c>
      <c r="E104" s="15">
        <v>1.4E-2</v>
      </c>
      <c r="F104" s="68">
        <v>37.164319999999996</v>
      </c>
      <c r="G104" s="107">
        <v>0</v>
      </c>
      <c r="H104" s="15">
        <f t="shared" ref="H104:H112" si="20">SUM(E104*G104)</f>
        <v>0</v>
      </c>
      <c r="I104" s="64">
        <f t="shared" ref="I104:I112" si="21">SUM(F104*G104)</f>
        <v>0</v>
      </c>
      <c r="J104" s="7"/>
    </row>
    <row r="105" spans="2:10" s="9" customFormat="1" ht="15.6" customHeight="1">
      <c r="B105" s="223"/>
      <c r="C105" s="13" t="s">
        <v>88</v>
      </c>
      <c r="D105" s="14" t="s">
        <v>89</v>
      </c>
      <c r="E105" s="15">
        <v>3.1E-2</v>
      </c>
      <c r="F105" s="68">
        <v>81.966479999999976</v>
      </c>
      <c r="G105" s="107">
        <v>0</v>
      </c>
      <c r="H105" s="15">
        <f t="shared" si="20"/>
        <v>0</v>
      </c>
      <c r="I105" s="64">
        <f t="shared" si="21"/>
        <v>0</v>
      </c>
      <c r="J105" s="7"/>
    </row>
    <row r="106" spans="2:10" s="9" customFormat="1" ht="15.6" customHeight="1">
      <c r="B106" s="223"/>
      <c r="C106" s="13" t="s">
        <v>90</v>
      </c>
      <c r="D106" s="14" t="s">
        <v>91</v>
      </c>
      <c r="E106" s="15">
        <v>2.9000000000000001E-2</v>
      </c>
      <c r="F106" s="68">
        <v>76.538479999999979</v>
      </c>
      <c r="G106" s="107">
        <v>0</v>
      </c>
      <c r="H106" s="15">
        <f t="shared" si="20"/>
        <v>0</v>
      </c>
      <c r="I106" s="64">
        <f t="shared" si="21"/>
        <v>0</v>
      </c>
      <c r="J106" s="7"/>
    </row>
    <row r="107" spans="2:10" s="9" customFormat="1" ht="15.6" customHeight="1">
      <c r="B107" s="223"/>
      <c r="C107" s="13" t="s">
        <v>92</v>
      </c>
      <c r="D107" s="14" t="s">
        <v>93</v>
      </c>
      <c r="E107" s="15">
        <v>0.06</v>
      </c>
      <c r="F107" s="68">
        <v>159.12135999999995</v>
      </c>
      <c r="G107" s="107">
        <v>0</v>
      </c>
      <c r="H107" s="15">
        <f t="shared" si="20"/>
        <v>0</v>
      </c>
      <c r="I107" s="64">
        <f t="shared" si="21"/>
        <v>0</v>
      </c>
      <c r="J107" s="7"/>
    </row>
    <row r="108" spans="2:10" s="9" customFormat="1" ht="15.6" customHeight="1">
      <c r="B108" s="223"/>
      <c r="C108" s="13" t="s">
        <v>94</v>
      </c>
      <c r="D108" s="14" t="s">
        <v>95</v>
      </c>
      <c r="E108" s="15">
        <v>9.2999999999999999E-2</v>
      </c>
      <c r="F108" s="68">
        <v>246.74031999999997</v>
      </c>
      <c r="G108" s="107">
        <v>0</v>
      </c>
      <c r="H108" s="15">
        <f t="shared" si="20"/>
        <v>0</v>
      </c>
      <c r="I108" s="64">
        <f t="shared" si="21"/>
        <v>0</v>
      </c>
      <c r="J108" s="7"/>
    </row>
    <row r="109" spans="2:10" s="9" customFormat="1" ht="15.6" customHeight="1">
      <c r="B109" s="223"/>
      <c r="C109" s="13" t="s">
        <v>96</v>
      </c>
      <c r="D109" s="14" t="s">
        <v>97</v>
      </c>
      <c r="E109" s="15">
        <v>2.7E-2</v>
      </c>
      <c r="F109" s="68">
        <v>71.366239999999991</v>
      </c>
      <c r="G109" s="107">
        <v>0</v>
      </c>
      <c r="H109" s="15">
        <f t="shared" si="20"/>
        <v>0</v>
      </c>
      <c r="I109" s="64">
        <f t="shared" si="21"/>
        <v>0</v>
      </c>
      <c r="J109" s="7"/>
    </row>
    <row r="110" spans="2:10" s="9" customFormat="1" ht="15.6" customHeight="1">
      <c r="B110" s="223"/>
      <c r="C110" s="13" t="s">
        <v>98</v>
      </c>
      <c r="D110" s="14" t="s">
        <v>99</v>
      </c>
      <c r="E110" s="15">
        <v>9.9000000000000005E-2</v>
      </c>
      <c r="F110" s="68">
        <v>261.69583999999992</v>
      </c>
      <c r="G110" s="107">
        <v>0</v>
      </c>
      <c r="H110" s="15">
        <f t="shared" si="20"/>
        <v>0</v>
      </c>
      <c r="I110" s="64">
        <f t="shared" si="21"/>
        <v>0</v>
      </c>
      <c r="J110" s="7"/>
    </row>
    <row r="111" spans="2:10" s="9" customFormat="1" ht="15.6" customHeight="1">
      <c r="B111" s="223"/>
      <c r="C111" s="13" t="s">
        <v>109</v>
      </c>
      <c r="D111" s="14" t="s">
        <v>110</v>
      </c>
      <c r="E111" s="15">
        <v>1.7000000000000001E-2</v>
      </c>
      <c r="F111" s="68">
        <v>44.962239999999994</v>
      </c>
      <c r="G111" s="107">
        <v>0</v>
      </c>
      <c r="H111" s="15">
        <f t="shared" si="20"/>
        <v>0</v>
      </c>
      <c r="I111" s="64">
        <f t="shared" si="21"/>
        <v>0</v>
      </c>
      <c r="J111" s="7"/>
    </row>
    <row r="112" spans="2:10" s="9" customFormat="1" ht="15.6" customHeight="1">
      <c r="B112" s="223"/>
      <c r="C112" s="179" t="s">
        <v>372</v>
      </c>
      <c r="D112" s="180" t="s">
        <v>373</v>
      </c>
      <c r="E112" s="108">
        <v>7.4999999999999997E-2</v>
      </c>
      <c r="F112" s="68">
        <v>198.22319999999999</v>
      </c>
      <c r="G112" s="107">
        <v>0</v>
      </c>
      <c r="H112" s="15">
        <f t="shared" si="20"/>
        <v>0</v>
      </c>
      <c r="I112" s="64">
        <f t="shared" si="21"/>
        <v>0</v>
      </c>
      <c r="J112" s="7"/>
    </row>
    <row r="113" spans="2:10" s="9" customFormat="1" ht="15.6" customHeight="1">
      <c r="B113" s="223"/>
      <c r="C113" s="179" t="s">
        <v>374</v>
      </c>
      <c r="D113" s="180" t="s">
        <v>375</v>
      </c>
      <c r="E113" s="108">
        <v>8.6999999999999994E-2</v>
      </c>
      <c r="F113" s="68">
        <v>229.98343999999994</v>
      </c>
      <c r="G113" s="107">
        <v>0</v>
      </c>
      <c r="H113" s="15">
        <f t="shared" ref="H113:H115" si="22">SUM(E113*G113)</f>
        <v>0</v>
      </c>
      <c r="I113" s="64">
        <f t="shared" ref="I113:I115" si="23">SUM(F113*G113)</f>
        <v>0</v>
      </c>
      <c r="J113" s="7"/>
    </row>
    <row r="114" spans="2:10" s="9" customFormat="1" ht="15.6" customHeight="1">
      <c r="B114" s="223"/>
      <c r="C114" s="179" t="s">
        <v>376</v>
      </c>
      <c r="D114" s="180" t="s">
        <v>377</v>
      </c>
      <c r="E114" s="108">
        <v>9.2999999999999999E-2</v>
      </c>
      <c r="F114" s="68">
        <v>245.71543999999989</v>
      </c>
      <c r="G114" s="107">
        <v>0</v>
      </c>
      <c r="H114" s="15">
        <f t="shared" ref="H114" si="24">SUM(E114*G114)</f>
        <v>0</v>
      </c>
      <c r="I114" s="64">
        <f t="shared" ref="I114" si="25">SUM(F114*G114)</f>
        <v>0</v>
      </c>
      <c r="J114" s="7"/>
    </row>
    <row r="115" spans="2:10" s="9" customFormat="1" ht="15.6" customHeight="1">
      <c r="B115" s="224"/>
      <c r="C115" s="179" t="s">
        <v>378</v>
      </c>
      <c r="D115" s="180" t="s">
        <v>379</v>
      </c>
      <c r="E115" s="108">
        <v>0.09</v>
      </c>
      <c r="F115" s="68">
        <v>237.94144</v>
      </c>
      <c r="G115" s="107">
        <v>0</v>
      </c>
      <c r="H115" s="15">
        <f t="shared" si="22"/>
        <v>0</v>
      </c>
      <c r="I115" s="64">
        <f t="shared" si="23"/>
        <v>0</v>
      </c>
      <c r="J115" s="7"/>
    </row>
    <row r="116" spans="2:10" s="9" customFormat="1" ht="15.6" customHeight="1">
      <c r="B116" s="10" t="s">
        <v>6</v>
      </c>
      <c r="C116" s="10" t="s">
        <v>7</v>
      </c>
      <c r="D116" s="20" t="s">
        <v>8</v>
      </c>
      <c r="E116" s="11" t="s">
        <v>0</v>
      </c>
      <c r="F116" s="181" t="s">
        <v>9</v>
      </c>
      <c r="G116" s="54" t="s">
        <v>105</v>
      </c>
      <c r="H116" s="53" t="s">
        <v>106</v>
      </c>
      <c r="I116" s="12" t="s">
        <v>107</v>
      </c>
      <c r="J116" s="7"/>
    </row>
    <row r="117" spans="2:10" s="9" customFormat="1" ht="15.6" customHeight="1">
      <c r="B117" s="226" t="s">
        <v>331</v>
      </c>
      <c r="C117" s="13" t="s">
        <v>100</v>
      </c>
      <c r="D117" s="14" t="s">
        <v>101</v>
      </c>
      <c r="E117" s="15">
        <v>0.13300000000000001</v>
      </c>
      <c r="F117" s="68">
        <v>351.02783999999997</v>
      </c>
      <c r="G117" s="107">
        <v>0</v>
      </c>
      <c r="H117" s="15">
        <f>SUM(E117*G117)</f>
        <v>0</v>
      </c>
      <c r="I117" s="64">
        <f>SUM(F117*G117)</f>
        <v>0</v>
      </c>
      <c r="J117" s="7"/>
    </row>
    <row r="118" spans="2:10" s="9" customFormat="1" ht="15.6" customHeight="1">
      <c r="B118" s="226"/>
      <c r="C118" s="13" t="s">
        <v>287</v>
      </c>
      <c r="D118" s="14" t="s">
        <v>288</v>
      </c>
      <c r="E118" s="15">
        <v>7.1999999999999995E-2</v>
      </c>
      <c r="F118" s="68">
        <v>190.37744000000001</v>
      </c>
      <c r="G118" s="107">
        <v>0</v>
      </c>
      <c r="H118" s="15">
        <f>SUM(E118*G118)</f>
        <v>0</v>
      </c>
      <c r="I118" s="64">
        <f>SUM(F118*G118)</f>
        <v>0</v>
      </c>
      <c r="J118" s="7"/>
    </row>
    <row r="119" spans="2:10" s="9" customFormat="1" ht="15.6" customHeight="1">
      <c r="B119" s="10" t="s">
        <v>6</v>
      </c>
      <c r="C119" s="10" t="s">
        <v>7</v>
      </c>
      <c r="D119" s="20" t="s">
        <v>8</v>
      </c>
      <c r="E119" s="11" t="s">
        <v>0</v>
      </c>
      <c r="F119" s="181" t="s">
        <v>9</v>
      </c>
      <c r="G119" s="54" t="s">
        <v>105</v>
      </c>
      <c r="H119" s="53" t="s">
        <v>106</v>
      </c>
      <c r="I119" s="12" t="s">
        <v>107</v>
      </c>
      <c r="J119" s="7"/>
    </row>
    <row r="120" spans="2:10" s="9" customFormat="1" ht="15.6" customHeight="1">
      <c r="B120" s="222" t="s">
        <v>384</v>
      </c>
      <c r="C120" s="13" t="s">
        <v>264</v>
      </c>
      <c r="D120" s="14" t="s">
        <v>269</v>
      </c>
      <c r="E120" s="15">
        <v>0.34100000000000003</v>
      </c>
      <c r="F120" s="68">
        <v>900.97623999999985</v>
      </c>
      <c r="G120" s="107">
        <v>0</v>
      </c>
      <c r="H120" s="15">
        <f>SUM(E120*G120)</f>
        <v>0</v>
      </c>
      <c r="I120" s="64">
        <f>SUM(F120*G120)</f>
        <v>0</v>
      </c>
      <c r="J120" s="7"/>
    </row>
    <row r="121" spans="2:10" s="9" customFormat="1" ht="15.6" customHeight="1">
      <c r="B121" s="223"/>
      <c r="C121" s="13" t="s">
        <v>265</v>
      </c>
      <c r="D121" s="14" t="s">
        <v>270</v>
      </c>
      <c r="E121" s="15">
        <v>9.4E-2</v>
      </c>
      <c r="F121" s="68">
        <v>248.35767999999987</v>
      </c>
      <c r="G121" s="107">
        <v>0</v>
      </c>
      <c r="H121" s="15">
        <f>SUM(E121*G121)</f>
        <v>0</v>
      </c>
      <c r="I121" s="64">
        <f>SUM(F121*G121)</f>
        <v>0</v>
      </c>
      <c r="J121" s="7"/>
    </row>
    <row r="122" spans="2:10" s="9" customFormat="1" ht="15.6" customHeight="1">
      <c r="B122" s="223"/>
      <c r="C122" s="13" t="s">
        <v>266</v>
      </c>
      <c r="D122" s="14" t="s">
        <v>271</v>
      </c>
      <c r="E122" s="15">
        <v>8.8999999999999996E-2</v>
      </c>
      <c r="F122" s="68">
        <v>235.17959999999991</v>
      </c>
      <c r="G122" s="107">
        <v>0</v>
      </c>
      <c r="H122" s="15">
        <f>SUM(E122*G122)</f>
        <v>0</v>
      </c>
      <c r="I122" s="64">
        <f>SUM(F122*G122)</f>
        <v>0</v>
      </c>
      <c r="J122" s="7"/>
    </row>
    <row r="123" spans="2:10" s="9" customFormat="1" ht="15.6" customHeight="1">
      <c r="B123" s="223"/>
      <c r="C123" s="13" t="s">
        <v>267</v>
      </c>
      <c r="D123" s="14" t="s">
        <v>272</v>
      </c>
      <c r="E123" s="15">
        <v>9.4E-2</v>
      </c>
      <c r="F123" s="68">
        <v>248.35767999999987</v>
      </c>
      <c r="G123" s="107">
        <v>0</v>
      </c>
      <c r="H123" s="15">
        <f>SUM(E123*G123)</f>
        <v>0</v>
      </c>
      <c r="I123" s="64">
        <f>SUM(F123*G123)</f>
        <v>0</v>
      </c>
      <c r="J123" s="7"/>
    </row>
    <row r="124" spans="2:10" s="9" customFormat="1" ht="15.6" customHeight="1">
      <c r="B124" s="224"/>
      <c r="C124" s="13" t="s">
        <v>268</v>
      </c>
      <c r="D124" s="14" t="s">
        <v>273</v>
      </c>
      <c r="E124" s="15">
        <v>0.10299999999999999</v>
      </c>
      <c r="F124" s="68">
        <v>272.18384000000003</v>
      </c>
      <c r="G124" s="107">
        <v>0</v>
      </c>
      <c r="H124" s="15">
        <f>SUM(E124*G124)</f>
        <v>0</v>
      </c>
      <c r="I124" s="64">
        <f>SUM(F124*G124)</f>
        <v>0</v>
      </c>
      <c r="J124" s="7"/>
    </row>
    <row r="125" spans="2:10">
      <c r="B125" s="10" t="s">
        <v>6</v>
      </c>
      <c r="C125" s="10" t="s">
        <v>7</v>
      </c>
      <c r="D125" s="20" t="s">
        <v>8</v>
      </c>
      <c r="E125" s="43"/>
      <c r="F125" s="55" t="s">
        <v>9</v>
      </c>
      <c r="G125" s="45" t="s">
        <v>105</v>
      </c>
      <c r="H125" s="12"/>
      <c r="I125" s="12" t="s">
        <v>107</v>
      </c>
      <c r="J125" s="106"/>
    </row>
    <row r="126" spans="2:10">
      <c r="B126" s="222" t="s">
        <v>383</v>
      </c>
      <c r="C126" s="13" t="s">
        <v>385</v>
      </c>
      <c r="D126" s="180" t="s">
        <v>389</v>
      </c>
      <c r="E126" s="67"/>
      <c r="F126" s="68">
        <v>700.12</v>
      </c>
      <c r="G126" s="121">
        <v>0</v>
      </c>
      <c r="H126" s="17"/>
      <c r="I126" s="120">
        <f>SUM(F126*G126)</f>
        <v>0</v>
      </c>
      <c r="J126" s="106"/>
    </row>
    <row r="127" spans="2:10">
      <c r="B127" s="223"/>
      <c r="C127" s="13" t="s">
        <v>386</v>
      </c>
      <c r="D127" s="180" t="s">
        <v>390</v>
      </c>
      <c r="E127" s="67"/>
      <c r="F127" s="68">
        <v>700.12</v>
      </c>
      <c r="G127" s="121">
        <v>0</v>
      </c>
      <c r="H127" s="17"/>
      <c r="I127" s="120">
        <f>SUM(F127*G127)</f>
        <v>0</v>
      </c>
      <c r="J127" s="106"/>
    </row>
    <row r="128" spans="2:10">
      <c r="B128" s="223"/>
      <c r="C128" s="13" t="s">
        <v>387</v>
      </c>
      <c r="D128" s="180" t="s">
        <v>391</v>
      </c>
      <c r="E128" s="67"/>
      <c r="F128" s="68">
        <v>700.12</v>
      </c>
      <c r="G128" s="121">
        <v>0</v>
      </c>
      <c r="H128" s="17"/>
      <c r="I128" s="120">
        <f>SUM(F128*G128)</f>
        <v>0</v>
      </c>
      <c r="J128" s="106"/>
    </row>
    <row r="129" spans="2:10" ht="16.2" thickBot="1">
      <c r="B129" s="224"/>
      <c r="C129" s="13" t="s">
        <v>388</v>
      </c>
      <c r="D129" s="180" t="s">
        <v>392</v>
      </c>
      <c r="E129" s="67"/>
      <c r="F129" s="69">
        <v>700.12</v>
      </c>
      <c r="G129" s="121">
        <v>0</v>
      </c>
      <c r="H129" s="17"/>
      <c r="I129" s="120">
        <f>SUM(F129*G129)</f>
        <v>0</v>
      </c>
      <c r="J129" s="106"/>
    </row>
    <row r="130" spans="2:10" ht="15.6" customHeight="1">
      <c r="B130" s="310"/>
      <c r="C130" s="311"/>
      <c r="D130" s="311"/>
      <c r="E130" s="311"/>
      <c r="F130" s="311"/>
      <c r="G130" s="311"/>
      <c r="H130" s="311"/>
      <c r="I130" s="312"/>
      <c r="J130" s="7"/>
    </row>
    <row r="131" spans="2:10" ht="15.6" customHeight="1">
      <c r="B131" s="254" t="s">
        <v>159</v>
      </c>
      <c r="C131" s="254"/>
      <c r="D131" s="254"/>
      <c r="E131" s="254"/>
      <c r="F131" s="254"/>
      <c r="G131" s="254"/>
      <c r="H131" s="254"/>
      <c r="I131" s="254"/>
      <c r="J131" s="7"/>
    </row>
    <row r="132" spans="2:10" ht="15.6" customHeight="1" thickBot="1">
      <c r="B132" s="254" t="s">
        <v>168</v>
      </c>
      <c r="C132" s="254"/>
      <c r="D132" s="254"/>
      <c r="E132" s="254"/>
      <c r="F132" s="254"/>
      <c r="G132" s="254"/>
      <c r="H132" s="254"/>
      <c r="I132" s="254"/>
      <c r="J132" s="7"/>
    </row>
    <row r="133" spans="2:10" ht="14.4" customHeight="1" thickBot="1">
      <c r="B133" s="10" t="s">
        <v>6</v>
      </c>
      <c r="C133" s="10" t="s">
        <v>7</v>
      </c>
      <c r="D133" s="20" t="s">
        <v>169</v>
      </c>
      <c r="E133" s="16"/>
      <c r="F133" s="174" t="s">
        <v>9</v>
      </c>
      <c r="G133" s="12" t="s">
        <v>105</v>
      </c>
      <c r="H133" s="12"/>
      <c r="I133" s="12" t="s">
        <v>107</v>
      </c>
    </row>
    <row r="134" spans="2:10">
      <c r="B134" s="239" t="s">
        <v>329</v>
      </c>
      <c r="C134" s="18">
        <v>1001</v>
      </c>
      <c r="D134" s="19" t="s">
        <v>361</v>
      </c>
      <c r="E134" s="16"/>
      <c r="F134" s="70">
        <v>16.130223325062033</v>
      </c>
      <c r="G134" s="61">
        <v>0</v>
      </c>
      <c r="H134" s="12"/>
      <c r="I134" s="77">
        <f>SUM(F134*G134)</f>
        <v>0</v>
      </c>
    </row>
    <row r="135" spans="2:10">
      <c r="B135" s="239"/>
      <c r="C135" s="18">
        <v>1008</v>
      </c>
      <c r="D135" s="19" t="s">
        <v>393</v>
      </c>
      <c r="E135" s="16"/>
      <c r="F135" s="70">
        <v>20.059999999999999</v>
      </c>
      <c r="G135" s="61">
        <v>0</v>
      </c>
      <c r="H135" s="12"/>
      <c r="I135" s="77">
        <f>SUM(F135*G135)</f>
        <v>0</v>
      </c>
    </row>
    <row r="136" spans="2:10">
      <c r="B136" s="240"/>
      <c r="C136" s="176">
        <v>1148</v>
      </c>
      <c r="D136" s="78" t="s">
        <v>276</v>
      </c>
      <c r="E136" s="16"/>
      <c r="F136" s="70">
        <v>1.656377171215881</v>
      </c>
      <c r="G136" s="61">
        <v>0</v>
      </c>
      <c r="H136" s="12"/>
      <c r="I136" s="77">
        <f>SUM(F136*G136)</f>
        <v>0</v>
      </c>
    </row>
    <row r="137" spans="2:10">
      <c r="B137" s="10" t="s">
        <v>6</v>
      </c>
      <c r="C137" s="10" t="s">
        <v>7</v>
      </c>
      <c r="D137" s="20" t="s">
        <v>169</v>
      </c>
      <c r="E137" s="16"/>
      <c r="F137" s="55" t="s">
        <v>9</v>
      </c>
      <c r="G137" s="54" t="s">
        <v>105</v>
      </c>
      <c r="H137" s="12"/>
      <c r="I137" s="12" t="s">
        <v>107</v>
      </c>
    </row>
    <row r="138" spans="2:10" ht="15.6" customHeight="1">
      <c r="B138" s="237" t="s">
        <v>112</v>
      </c>
      <c r="C138" s="18">
        <v>1100</v>
      </c>
      <c r="D138" s="19" t="s">
        <v>113</v>
      </c>
      <c r="E138" s="16"/>
      <c r="F138" s="70">
        <v>13.62</v>
      </c>
      <c r="G138" s="61">
        <v>0</v>
      </c>
      <c r="H138" s="12"/>
      <c r="I138" s="77">
        <f>SUM(F138*G138)</f>
        <v>0</v>
      </c>
    </row>
    <row r="139" spans="2:10">
      <c r="B139" s="238"/>
      <c r="C139" s="18">
        <v>1106</v>
      </c>
      <c r="D139" s="19" t="s">
        <v>114</v>
      </c>
      <c r="E139" s="16"/>
      <c r="F139" s="70">
        <v>3.3238709677419358</v>
      </c>
      <c r="G139" s="61">
        <v>0</v>
      </c>
      <c r="H139" s="12"/>
      <c r="I139" s="77">
        <f>SUM(F139*G139)</f>
        <v>0</v>
      </c>
    </row>
    <row r="140" spans="2:10">
      <c r="B140" s="238"/>
      <c r="C140" s="18">
        <v>1139</v>
      </c>
      <c r="D140" s="79" t="s">
        <v>239</v>
      </c>
      <c r="E140" s="16"/>
      <c r="F140" s="71">
        <v>1.7786600496277916</v>
      </c>
      <c r="G140" s="61">
        <v>0</v>
      </c>
      <c r="H140" s="12"/>
      <c r="I140" s="77">
        <f>SUM(F140*G140)</f>
        <v>0</v>
      </c>
    </row>
    <row r="141" spans="2:10">
      <c r="B141" s="238"/>
      <c r="C141" s="18">
        <v>1147</v>
      </c>
      <c r="D141" s="80" t="s">
        <v>277</v>
      </c>
      <c r="E141" s="16"/>
      <c r="F141" s="70">
        <v>2.1677419354838712</v>
      </c>
      <c r="G141" s="61">
        <v>0</v>
      </c>
      <c r="H141" s="12"/>
      <c r="I141" s="77">
        <f>SUM(F141*G141)</f>
        <v>0</v>
      </c>
    </row>
    <row r="142" spans="2:10">
      <c r="B142" s="10" t="s">
        <v>6</v>
      </c>
      <c r="C142" s="10" t="s">
        <v>7</v>
      </c>
      <c r="D142" s="20" t="s">
        <v>169</v>
      </c>
      <c r="E142" s="16"/>
      <c r="F142" s="55" t="s">
        <v>9</v>
      </c>
      <c r="G142" s="54" t="s">
        <v>105</v>
      </c>
      <c r="H142" s="12"/>
      <c r="I142" s="12" t="s">
        <v>107</v>
      </c>
    </row>
    <row r="143" spans="2:10" ht="15.6" customHeight="1">
      <c r="B143" s="257" t="s">
        <v>157</v>
      </c>
      <c r="C143" s="18">
        <v>1201</v>
      </c>
      <c r="D143" s="19" t="s">
        <v>115</v>
      </c>
      <c r="E143" s="16"/>
      <c r="F143" s="70">
        <v>64.821042183622836</v>
      </c>
      <c r="G143" s="61">
        <v>0</v>
      </c>
      <c r="H143" s="12"/>
      <c r="I143" s="77">
        <f t="shared" ref="I143:I149" si="26">SUM(F143*G143)</f>
        <v>0</v>
      </c>
    </row>
    <row r="144" spans="2:10">
      <c r="B144" s="257"/>
      <c r="C144" s="264">
        <v>1502</v>
      </c>
      <c r="D144" s="19" t="s">
        <v>116</v>
      </c>
      <c r="E144" s="16"/>
      <c r="F144" s="70">
        <v>80.773399503722075</v>
      </c>
      <c r="G144" s="61">
        <v>0</v>
      </c>
      <c r="H144" s="12"/>
      <c r="I144" s="77">
        <f t="shared" si="26"/>
        <v>0</v>
      </c>
    </row>
    <row r="145" spans="2:9">
      <c r="B145" s="257"/>
      <c r="C145" s="265"/>
      <c r="D145" s="19" t="s">
        <v>117</v>
      </c>
      <c r="E145" s="16"/>
      <c r="F145" s="70">
        <v>161.54679900744415</v>
      </c>
      <c r="G145" s="61">
        <v>0</v>
      </c>
      <c r="H145" s="12"/>
      <c r="I145" s="77">
        <f t="shared" si="26"/>
        <v>0</v>
      </c>
    </row>
    <row r="146" spans="2:9">
      <c r="B146" s="257"/>
      <c r="C146" s="266"/>
      <c r="D146" s="19" t="s">
        <v>118</v>
      </c>
      <c r="E146" s="16"/>
      <c r="F146" s="70">
        <v>242.33131513647646</v>
      </c>
      <c r="G146" s="61">
        <v>0</v>
      </c>
      <c r="H146" s="12"/>
      <c r="I146" s="77">
        <f t="shared" si="26"/>
        <v>0</v>
      </c>
    </row>
    <row r="147" spans="2:9">
      <c r="B147" s="257"/>
      <c r="C147" s="18">
        <v>1505</v>
      </c>
      <c r="D147" s="19" t="s">
        <v>119</v>
      </c>
      <c r="E147" s="16"/>
      <c r="F147" s="70">
        <v>694.52228287841194</v>
      </c>
      <c r="G147" s="61">
        <v>0</v>
      </c>
      <c r="H147" s="12"/>
      <c r="I147" s="77">
        <f t="shared" si="26"/>
        <v>0</v>
      </c>
    </row>
    <row r="148" spans="2:9">
      <c r="B148" s="257"/>
      <c r="C148" s="18">
        <v>1536</v>
      </c>
      <c r="D148" s="19" t="s">
        <v>120</v>
      </c>
      <c r="E148" s="16"/>
      <c r="F148" s="70">
        <v>814.01488833746896</v>
      </c>
      <c r="G148" s="61">
        <v>0</v>
      </c>
      <c r="H148" s="12"/>
      <c r="I148" s="77">
        <f t="shared" si="26"/>
        <v>0</v>
      </c>
    </row>
    <row r="149" spans="2:9" ht="16.2" thickBot="1">
      <c r="B149" s="257"/>
      <c r="C149" s="18">
        <v>1301</v>
      </c>
      <c r="D149" s="19" t="s">
        <v>121</v>
      </c>
      <c r="E149" s="16"/>
      <c r="F149" s="72">
        <v>64.58136774193548</v>
      </c>
      <c r="G149" s="61">
        <v>0</v>
      </c>
      <c r="H149" s="12"/>
      <c r="I149" s="77">
        <f t="shared" si="26"/>
        <v>0</v>
      </c>
    </row>
    <row r="150" spans="2:9">
      <c r="B150" s="10" t="s">
        <v>6</v>
      </c>
      <c r="C150" s="10" t="s">
        <v>7</v>
      </c>
      <c r="D150" s="20" t="s">
        <v>169</v>
      </c>
      <c r="E150" s="16"/>
      <c r="F150" s="55" t="s">
        <v>9</v>
      </c>
      <c r="G150" s="54" t="s">
        <v>105</v>
      </c>
      <c r="H150" s="12"/>
      <c r="I150" s="12" t="s">
        <v>107</v>
      </c>
    </row>
    <row r="151" spans="2:9">
      <c r="B151" s="145"/>
      <c r="C151" s="18">
        <v>1537</v>
      </c>
      <c r="D151" s="19" t="s">
        <v>122</v>
      </c>
      <c r="E151" s="16"/>
      <c r="F151" s="82">
        <v>0</v>
      </c>
      <c r="G151" s="61">
        <v>0</v>
      </c>
      <c r="H151" s="12"/>
      <c r="I151" s="77">
        <f>SUM(F151*G151)</f>
        <v>0</v>
      </c>
    </row>
    <row r="152" spans="2:9">
      <c r="B152" s="10" t="s">
        <v>6</v>
      </c>
      <c r="C152" s="10" t="s">
        <v>7</v>
      </c>
      <c r="D152" s="20" t="s">
        <v>169</v>
      </c>
      <c r="E152" s="16"/>
      <c r="F152" s="55" t="s">
        <v>9</v>
      </c>
      <c r="G152" s="54" t="s">
        <v>105</v>
      </c>
      <c r="H152" s="12"/>
      <c r="I152" s="12" t="s">
        <v>107</v>
      </c>
    </row>
    <row r="153" spans="2:9" ht="15.6" customHeight="1">
      <c r="B153" s="245"/>
      <c r="C153" s="18">
        <v>1503</v>
      </c>
      <c r="D153" s="19" t="s">
        <v>123</v>
      </c>
      <c r="E153" s="16"/>
      <c r="F153" s="70">
        <v>1745.521389578164</v>
      </c>
      <c r="G153" s="61">
        <v>0</v>
      </c>
      <c r="H153" s="12"/>
      <c r="I153" s="77">
        <f t="shared" ref="I153:I170" si="27">SUM(F153*G153)</f>
        <v>0</v>
      </c>
    </row>
    <row r="154" spans="2:9">
      <c r="B154" s="245"/>
      <c r="C154" s="18">
        <v>1508</v>
      </c>
      <c r="D154" s="19" t="s">
        <v>124</v>
      </c>
      <c r="E154" s="16"/>
      <c r="F154" s="70">
        <v>929.0322580645161</v>
      </c>
      <c r="G154" s="61">
        <v>0</v>
      </c>
      <c r="H154" s="12"/>
      <c r="I154" s="77">
        <f t="shared" si="27"/>
        <v>0</v>
      </c>
    </row>
    <row r="155" spans="2:9">
      <c r="B155" s="245"/>
      <c r="C155" s="18">
        <v>1510</v>
      </c>
      <c r="D155" s="19" t="s">
        <v>125</v>
      </c>
      <c r="E155" s="16"/>
      <c r="F155" s="70">
        <v>929.0322580645161</v>
      </c>
      <c r="G155" s="61">
        <v>0</v>
      </c>
      <c r="H155" s="12"/>
      <c r="I155" s="77">
        <f t="shared" si="27"/>
        <v>0</v>
      </c>
    </row>
    <row r="156" spans="2:9">
      <c r="B156" s="245"/>
      <c r="C156" s="18">
        <v>1511</v>
      </c>
      <c r="D156" s="19" t="s">
        <v>126</v>
      </c>
      <c r="E156" s="16"/>
      <c r="F156" s="70">
        <v>929.0322580645161</v>
      </c>
      <c r="G156" s="61">
        <v>0</v>
      </c>
      <c r="H156" s="12"/>
      <c r="I156" s="77">
        <f t="shared" si="27"/>
        <v>0</v>
      </c>
    </row>
    <row r="157" spans="2:9">
      <c r="B157" s="245"/>
      <c r="C157" s="18">
        <v>1512</v>
      </c>
      <c r="D157" s="19" t="s">
        <v>127</v>
      </c>
      <c r="E157" s="16"/>
      <c r="F157" s="70">
        <v>929.0322580645161</v>
      </c>
      <c r="G157" s="61">
        <v>0</v>
      </c>
      <c r="H157" s="12"/>
      <c r="I157" s="77">
        <f t="shared" si="27"/>
        <v>0</v>
      </c>
    </row>
    <row r="158" spans="2:9">
      <c r="B158" s="245"/>
      <c r="C158" s="18">
        <v>1513</v>
      </c>
      <c r="D158" s="19" t="s">
        <v>128</v>
      </c>
      <c r="E158" s="16"/>
      <c r="F158" s="70">
        <v>929.0322580645161</v>
      </c>
      <c r="G158" s="61">
        <v>0</v>
      </c>
      <c r="H158" s="12"/>
      <c r="I158" s="77">
        <f t="shared" si="27"/>
        <v>0</v>
      </c>
    </row>
    <row r="159" spans="2:9">
      <c r="B159" s="245"/>
      <c r="C159" s="18">
        <v>1514</v>
      </c>
      <c r="D159" s="19" t="s">
        <v>129</v>
      </c>
      <c r="E159" s="16"/>
      <c r="F159" s="70">
        <v>929.0322580645161</v>
      </c>
      <c r="G159" s="61">
        <v>0</v>
      </c>
      <c r="H159" s="12"/>
      <c r="I159" s="77">
        <f t="shared" si="27"/>
        <v>0</v>
      </c>
    </row>
    <row r="160" spans="2:9">
      <c r="B160" s="245"/>
      <c r="C160" s="18">
        <v>1515</v>
      </c>
      <c r="D160" s="19" t="s">
        <v>130</v>
      </c>
      <c r="E160" s="16"/>
      <c r="F160" s="70">
        <v>929.0322580645161</v>
      </c>
      <c r="G160" s="61">
        <v>0</v>
      </c>
      <c r="H160" s="12"/>
      <c r="I160" s="77">
        <f t="shared" si="27"/>
        <v>0</v>
      </c>
    </row>
    <row r="161" spans="2:9">
      <c r="B161" s="245"/>
      <c r="C161" s="18">
        <v>1518</v>
      </c>
      <c r="D161" s="19" t="s">
        <v>302</v>
      </c>
      <c r="E161" s="16"/>
      <c r="F161" s="70">
        <v>929.0322580645161</v>
      </c>
      <c r="G161" s="61">
        <v>0</v>
      </c>
      <c r="H161" s="12"/>
      <c r="I161" s="77">
        <f t="shared" si="27"/>
        <v>0</v>
      </c>
    </row>
    <row r="162" spans="2:9">
      <c r="B162" s="245"/>
      <c r="C162" s="18">
        <v>1532</v>
      </c>
      <c r="D162" s="19" t="s">
        <v>131</v>
      </c>
      <c r="E162" s="16"/>
      <c r="F162" s="70">
        <v>1032.258064516129</v>
      </c>
      <c r="G162" s="61">
        <v>0</v>
      </c>
      <c r="H162" s="12"/>
      <c r="I162" s="77">
        <f t="shared" si="27"/>
        <v>0</v>
      </c>
    </row>
    <row r="163" spans="2:9">
      <c r="B163" s="245"/>
      <c r="C163" s="18">
        <v>1533</v>
      </c>
      <c r="D163" s="19" t="s">
        <v>132</v>
      </c>
      <c r="E163" s="16"/>
      <c r="F163" s="70">
        <v>929.0322580645161</v>
      </c>
      <c r="G163" s="61">
        <v>0</v>
      </c>
      <c r="H163" s="12"/>
      <c r="I163" s="77">
        <f t="shared" si="27"/>
        <v>0</v>
      </c>
    </row>
    <row r="164" spans="2:9">
      <c r="B164" s="245"/>
      <c r="C164" s="18">
        <v>1534</v>
      </c>
      <c r="D164" s="19" t="s">
        <v>133</v>
      </c>
      <c r="E164" s="16"/>
      <c r="F164" s="70">
        <v>929.0322580645161</v>
      </c>
      <c r="G164" s="61">
        <v>0</v>
      </c>
      <c r="H164" s="12"/>
      <c r="I164" s="77">
        <f t="shared" si="27"/>
        <v>0</v>
      </c>
    </row>
    <row r="165" spans="2:9">
      <c r="B165" s="245"/>
      <c r="C165" s="18">
        <v>1535</v>
      </c>
      <c r="D165" s="19" t="s">
        <v>134</v>
      </c>
      <c r="E165" s="16"/>
      <c r="F165" s="70">
        <v>929.0322580645161</v>
      </c>
      <c r="G165" s="61">
        <v>0</v>
      </c>
      <c r="H165" s="12"/>
      <c r="I165" s="77">
        <f t="shared" si="27"/>
        <v>0</v>
      </c>
    </row>
    <row r="166" spans="2:9">
      <c r="B166" s="245"/>
      <c r="C166" s="18">
        <v>1541</v>
      </c>
      <c r="D166" s="19" t="s">
        <v>240</v>
      </c>
      <c r="E166" s="16"/>
      <c r="F166" s="70">
        <v>929.0322580645161</v>
      </c>
      <c r="G166" s="61">
        <v>0</v>
      </c>
      <c r="H166" s="12"/>
      <c r="I166" s="77">
        <f t="shared" si="27"/>
        <v>0</v>
      </c>
    </row>
    <row r="167" spans="2:9">
      <c r="B167" s="245"/>
      <c r="C167" s="18">
        <v>1542</v>
      </c>
      <c r="D167" s="19" t="s">
        <v>278</v>
      </c>
      <c r="E167" s="16"/>
      <c r="F167" s="70">
        <v>929.0322580645161</v>
      </c>
      <c r="G167" s="61">
        <v>0</v>
      </c>
      <c r="H167" s="12"/>
      <c r="I167" s="77">
        <f t="shared" si="27"/>
        <v>0</v>
      </c>
    </row>
    <row r="168" spans="2:9">
      <c r="B168" s="245"/>
      <c r="C168" s="18">
        <v>1543</v>
      </c>
      <c r="D168" s="19" t="s">
        <v>411</v>
      </c>
      <c r="E168" s="16"/>
      <c r="F168" s="70">
        <v>929.0322580645161</v>
      </c>
      <c r="G168" s="61">
        <v>0</v>
      </c>
      <c r="H168" s="12"/>
      <c r="I168" s="77">
        <f t="shared" ref="I168" si="28">SUM(F168*G168)</f>
        <v>0</v>
      </c>
    </row>
    <row r="169" spans="2:9">
      <c r="B169" s="245"/>
      <c r="C169" s="18">
        <v>7003</v>
      </c>
      <c r="D169" s="19" t="s">
        <v>279</v>
      </c>
      <c r="E169" s="16"/>
      <c r="F169" s="70">
        <v>722.58064516129036</v>
      </c>
      <c r="G169" s="61">
        <v>0</v>
      </c>
      <c r="H169" s="12"/>
      <c r="I169" s="77">
        <f t="shared" si="27"/>
        <v>0</v>
      </c>
    </row>
    <row r="170" spans="2:9" ht="16.2" thickBot="1">
      <c r="B170" s="246"/>
      <c r="C170" s="18">
        <v>7009</v>
      </c>
      <c r="D170" s="19" t="s">
        <v>289</v>
      </c>
      <c r="E170" s="16"/>
      <c r="F170" s="70">
        <v>722.58064516129036</v>
      </c>
      <c r="G170" s="61">
        <v>0</v>
      </c>
      <c r="H170" s="12"/>
      <c r="I170" s="77">
        <f t="shared" si="27"/>
        <v>0</v>
      </c>
    </row>
    <row r="171" spans="2:9" ht="16.2" thickBot="1">
      <c r="B171" s="10" t="s">
        <v>6</v>
      </c>
      <c r="C171" s="10" t="s">
        <v>7</v>
      </c>
      <c r="D171" s="20" t="s">
        <v>169</v>
      </c>
      <c r="E171" s="16"/>
      <c r="F171" s="174" t="s">
        <v>9</v>
      </c>
      <c r="G171" s="54" t="s">
        <v>105</v>
      </c>
      <c r="H171" s="12"/>
      <c r="I171" s="55" t="s">
        <v>107</v>
      </c>
    </row>
    <row r="172" spans="2:9">
      <c r="B172" s="241" t="s">
        <v>366</v>
      </c>
      <c r="C172" s="242"/>
      <c r="D172" s="242"/>
      <c r="E172" s="242"/>
      <c r="F172" s="242"/>
      <c r="G172" s="242"/>
      <c r="H172" s="242"/>
      <c r="I172" s="243"/>
    </row>
    <row r="173" spans="2:9" ht="15.6" customHeight="1">
      <c r="B173" s="244" t="s">
        <v>136</v>
      </c>
      <c r="C173" s="83" t="s">
        <v>137</v>
      </c>
      <c r="D173" s="19" t="s">
        <v>138</v>
      </c>
      <c r="E173" s="16"/>
      <c r="F173" s="70">
        <v>481.46104218362279</v>
      </c>
      <c r="G173" s="61">
        <v>0</v>
      </c>
      <c r="H173" s="12"/>
      <c r="I173" s="77">
        <f t="shared" ref="I173:I181" si="29">SUM(F173*G173)</f>
        <v>0</v>
      </c>
    </row>
    <row r="174" spans="2:9">
      <c r="B174" s="245"/>
      <c r="C174" s="83" t="s">
        <v>139</v>
      </c>
      <c r="D174" s="19" t="s">
        <v>140</v>
      </c>
      <c r="E174" s="16"/>
      <c r="F174" s="70">
        <v>321.59285359801493</v>
      </c>
      <c r="G174" s="61">
        <v>0</v>
      </c>
      <c r="H174" s="12"/>
      <c r="I174" s="77">
        <f t="shared" si="29"/>
        <v>0</v>
      </c>
    </row>
    <row r="175" spans="2:9">
      <c r="B175" s="245"/>
      <c r="C175" s="18">
        <v>1608</v>
      </c>
      <c r="D175" s="19" t="s">
        <v>141</v>
      </c>
      <c r="E175" s="16"/>
      <c r="F175" s="70">
        <v>176.98779156327544</v>
      </c>
      <c r="G175" s="61">
        <v>0</v>
      </c>
      <c r="H175" s="12"/>
      <c r="I175" s="77">
        <f t="shared" si="29"/>
        <v>0</v>
      </c>
    </row>
    <row r="176" spans="2:9">
      <c r="B176" s="245"/>
      <c r="C176" s="18">
        <v>1609</v>
      </c>
      <c r="D176" s="19" t="s">
        <v>142</v>
      </c>
      <c r="E176" s="16"/>
      <c r="F176" s="70">
        <v>192.95126550868483</v>
      </c>
      <c r="G176" s="61">
        <v>0</v>
      </c>
      <c r="H176" s="12"/>
      <c r="I176" s="77">
        <f t="shared" si="29"/>
        <v>0</v>
      </c>
    </row>
    <row r="177" spans="2:9">
      <c r="B177" s="245"/>
      <c r="C177" s="18">
        <v>1610</v>
      </c>
      <c r="D177" s="19" t="s">
        <v>143</v>
      </c>
      <c r="E177" s="16"/>
      <c r="F177" s="70">
        <v>80.773399503722075</v>
      </c>
      <c r="G177" s="61">
        <v>0</v>
      </c>
      <c r="H177" s="12"/>
      <c r="I177" s="77">
        <f t="shared" si="29"/>
        <v>0</v>
      </c>
    </row>
    <row r="178" spans="2:9">
      <c r="B178" s="245"/>
      <c r="C178" s="18">
        <v>1611</v>
      </c>
      <c r="D178" s="19" t="s">
        <v>144</v>
      </c>
      <c r="E178" s="16"/>
      <c r="F178" s="70">
        <v>234.32734491315136</v>
      </c>
      <c r="G178" s="61">
        <v>0</v>
      </c>
      <c r="H178" s="12"/>
      <c r="I178" s="77">
        <f t="shared" si="29"/>
        <v>0</v>
      </c>
    </row>
    <row r="179" spans="2:9">
      <c r="B179" s="245"/>
      <c r="C179" s="18">
        <v>1612</v>
      </c>
      <c r="D179" s="19" t="s">
        <v>145</v>
      </c>
      <c r="E179" s="16"/>
      <c r="F179" s="70">
        <v>161.20218362282878</v>
      </c>
      <c r="G179" s="61">
        <v>0</v>
      </c>
      <c r="H179" s="12"/>
      <c r="I179" s="77">
        <f t="shared" si="29"/>
        <v>0</v>
      </c>
    </row>
    <row r="180" spans="2:9">
      <c r="B180" s="245"/>
      <c r="C180" s="18">
        <v>1636</v>
      </c>
      <c r="D180" s="19" t="s">
        <v>146</v>
      </c>
      <c r="E180" s="21"/>
      <c r="F180" s="71">
        <v>390.56039702233249</v>
      </c>
      <c r="G180" s="61">
        <v>0</v>
      </c>
      <c r="H180" s="12"/>
      <c r="I180" s="77">
        <f t="shared" si="29"/>
        <v>0</v>
      </c>
    </row>
    <row r="181" spans="2:9" ht="16.2" thickBot="1">
      <c r="B181" s="246"/>
      <c r="C181" s="18">
        <v>1637</v>
      </c>
      <c r="D181" s="19" t="s">
        <v>216</v>
      </c>
      <c r="E181" s="21"/>
      <c r="F181" s="72">
        <v>169.35066997518609</v>
      </c>
      <c r="G181" s="61">
        <v>0</v>
      </c>
      <c r="H181" s="12"/>
      <c r="I181" s="77">
        <f t="shared" si="29"/>
        <v>0</v>
      </c>
    </row>
    <row r="182" spans="2:9">
      <c r="B182" s="10" t="s">
        <v>6</v>
      </c>
      <c r="C182" s="48" t="s">
        <v>7</v>
      </c>
      <c r="D182" s="20" t="s">
        <v>169</v>
      </c>
      <c r="E182" s="16"/>
      <c r="F182" s="55" t="s">
        <v>9</v>
      </c>
      <c r="G182" s="54" t="s">
        <v>105</v>
      </c>
      <c r="H182" s="12"/>
      <c r="I182" s="12" t="s">
        <v>107</v>
      </c>
    </row>
    <row r="183" spans="2:9">
      <c r="B183" s="234" t="s">
        <v>158</v>
      </c>
      <c r="C183" s="18">
        <v>1800</v>
      </c>
      <c r="D183" s="19" t="s">
        <v>135</v>
      </c>
      <c r="E183" s="16"/>
      <c r="F183" s="70">
        <v>2.76</v>
      </c>
      <c r="G183" s="61">
        <v>0</v>
      </c>
      <c r="H183" s="12"/>
      <c r="I183" s="77">
        <f t="shared" ref="I183:I193" si="30">SUM(F183*G183)</f>
        <v>0</v>
      </c>
    </row>
    <row r="184" spans="2:9" ht="15.6" customHeight="1">
      <c r="B184" s="235"/>
      <c r="C184" s="83" t="s">
        <v>147</v>
      </c>
      <c r="D184" s="19" t="s">
        <v>148</v>
      </c>
      <c r="E184" s="16"/>
      <c r="F184" s="73">
        <v>32.404962779156328</v>
      </c>
      <c r="G184" s="61">
        <v>0</v>
      </c>
      <c r="H184" s="12"/>
      <c r="I184" s="77">
        <f t="shared" si="30"/>
        <v>0</v>
      </c>
    </row>
    <row r="185" spans="2:9">
      <c r="B185" s="235"/>
      <c r="C185" s="83" t="s">
        <v>149</v>
      </c>
      <c r="D185" s="19" t="s">
        <v>150</v>
      </c>
      <c r="E185" s="16"/>
      <c r="F185" s="70">
        <v>45.033449131513642</v>
      </c>
      <c r="G185" s="61">
        <v>0</v>
      </c>
      <c r="H185" s="12"/>
      <c r="I185" s="77">
        <f t="shared" si="30"/>
        <v>0</v>
      </c>
    </row>
    <row r="186" spans="2:9">
      <c r="B186" s="235"/>
      <c r="C186" s="83" t="s">
        <v>151</v>
      </c>
      <c r="D186" s="19" t="s">
        <v>245</v>
      </c>
      <c r="E186" s="16"/>
      <c r="F186" s="70">
        <v>71.95791563275435</v>
      </c>
      <c r="G186" s="61">
        <v>0</v>
      </c>
      <c r="H186" s="12"/>
      <c r="I186" s="77">
        <f t="shared" si="30"/>
        <v>0</v>
      </c>
    </row>
    <row r="187" spans="2:9">
      <c r="B187" s="235"/>
      <c r="C187" s="83" t="s">
        <v>152</v>
      </c>
      <c r="D187" s="19" t="s">
        <v>244</v>
      </c>
      <c r="E187" s="16"/>
      <c r="F187" s="71">
        <v>56.172307692307697</v>
      </c>
      <c r="G187" s="61">
        <v>0</v>
      </c>
      <c r="H187" s="12"/>
      <c r="I187" s="77">
        <f t="shared" si="30"/>
        <v>0</v>
      </c>
    </row>
    <row r="188" spans="2:9">
      <c r="B188" s="235"/>
      <c r="C188" s="83" t="s">
        <v>153</v>
      </c>
      <c r="D188" s="19" t="s">
        <v>243</v>
      </c>
      <c r="E188" s="16"/>
      <c r="F188" s="71">
        <v>56.172307692307697</v>
      </c>
      <c r="G188" s="61">
        <v>0</v>
      </c>
      <c r="H188" s="12"/>
      <c r="I188" s="77">
        <f t="shared" si="30"/>
        <v>0</v>
      </c>
    </row>
    <row r="189" spans="2:9">
      <c r="B189" s="235"/>
      <c r="C189" s="83" t="s">
        <v>154</v>
      </c>
      <c r="D189" s="19" t="s">
        <v>290</v>
      </c>
      <c r="E189" s="16"/>
      <c r="F189" s="71">
        <v>2.5806451612903225</v>
      </c>
      <c r="G189" s="61">
        <v>0</v>
      </c>
      <c r="H189" s="12"/>
      <c r="I189" s="77">
        <f t="shared" si="30"/>
        <v>0</v>
      </c>
    </row>
    <row r="190" spans="2:9">
      <c r="B190" s="235"/>
      <c r="C190" s="83" t="s">
        <v>217</v>
      </c>
      <c r="D190" s="79" t="s">
        <v>242</v>
      </c>
      <c r="E190" s="16"/>
      <c r="F190" s="71">
        <v>56.172307692307697</v>
      </c>
      <c r="G190" s="61">
        <v>0</v>
      </c>
      <c r="H190" s="12"/>
      <c r="I190" s="77">
        <f t="shared" si="30"/>
        <v>0</v>
      </c>
    </row>
    <row r="191" spans="2:9">
      <c r="B191" s="235"/>
      <c r="C191" s="83" t="s">
        <v>218</v>
      </c>
      <c r="D191" s="79" t="s">
        <v>241</v>
      </c>
      <c r="E191" s="16"/>
      <c r="F191" s="71">
        <v>56.172307692307697</v>
      </c>
      <c r="G191" s="61">
        <v>0</v>
      </c>
      <c r="H191" s="12"/>
      <c r="I191" s="77">
        <f t="shared" si="30"/>
        <v>0</v>
      </c>
    </row>
    <row r="192" spans="2:9">
      <c r="B192" s="235"/>
      <c r="C192" s="83" t="s">
        <v>291</v>
      </c>
      <c r="D192" s="80" t="s">
        <v>293</v>
      </c>
      <c r="E192" s="16"/>
      <c r="F192" s="70">
        <v>3.6129032258064515</v>
      </c>
      <c r="G192" s="61">
        <v>0</v>
      </c>
      <c r="H192" s="12"/>
      <c r="I192" s="77">
        <f t="shared" si="30"/>
        <v>0</v>
      </c>
    </row>
    <row r="193" spans="2:9" ht="16.2" thickBot="1">
      <c r="B193" s="236"/>
      <c r="C193" s="83" t="s">
        <v>292</v>
      </c>
      <c r="D193" s="84" t="s">
        <v>294</v>
      </c>
      <c r="E193" s="16"/>
      <c r="F193" s="72">
        <v>56.172307692307697</v>
      </c>
      <c r="G193" s="61">
        <v>0</v>
      </c>
      <c r="H193" s="12"/>
      <c r="I193" s="77">
        <f t="shared" si="30"/>
        <v>0</v>
      </c>
    </row>
    <row r="194" spans="2:9" ht="16.2" thickBot="1">
      <c r="B194" s="10" t="s">
        <v>6</v>
      </c>
      <c r="C194" s="10" t="s">
        <v>7</v>
      </c>
      <c r="D194" s="20" t="s">
        <v>169</v>
      </c>
      <c r="E194" s="16"/>
      <c r="F194" s="174" t="s">
        <v>9</v>
      </c>
      <c r="G194" s="54" t="s">
        <v>105</v>
      </c>
      <c r="H194" s="12"/>
      <c r="I194" s="12" t="s">
        <v>107</v>
      </c>
    </row>
    <row r="195" spans="2:9" ht="15.6" customHeight="1">
      <c r="B195" s="255" t="s">
        <v>155</v>
      </c>
      <c r="C195" s="83" t="s">
        <v>368</v>
      </c>
      <c r="D195" s="19" t="s">
        <v>410</v>
      </c>
      <c r="E195" s="16"/>
      <c r="F195" s="177">
        <v>110.1</v>
      </c>
      <c r="G195" s="61">
        <v>0</v>
      </c>
      <c r="H195" s="12"/>
      <c r="I195" s="77">
        <f t="shared" ref="I195:I209" si="31">SUM(F195*G195)</f>
        <v>0</v>
      </c>
    </row>
    <row r="196" spans="2:9" ht="15.6" customHeight="1">
      <c r="B196" s="255"/>
      <c r="C196" s="83" t="s">
        <v>369</v>
      </c>
      <c r="D196" s="19" t="s">
        <v>370</v>
      </c>
      <c r="E196" s="16"/>
      <c r="F196" s="177">
        <v>110.1</v>
      </c>
      <c r="G196" s="61">
        <v>0</v>
      </c>
      <c r="H196" s="12"/>
      <c r="I196" s="77">
        <f t="shared" si="31"/>
        <v>0</v>
      </c>
    </row>
    <row r="197" spans="2:9" ht="15.6" customHeight="1">
      <c r="B197" s="255"/>
      <c r="C197" s="83" t="s">
        <v>303</v>
      </c>
      <c r="D197" s="19" t="s">
        <v>362</v>
      </c>
      <c r="E197" s="16"/>
      <c r="F197" s="177">
        <v>110.1</v>
      </c>
      <c r="G197" s="61">
        <v>0</v>
      </c>
      <c r="H197" s="12"/>
      <c r="I197" s="77">
        <f t="shared" si="31"/>
        <v>0</v>
      </c>
    </row>
    <row r="198" spans="2:9" ht="15.6" customHeight="1">
      <c r="B198" s="255"/>
      <c r="C198" s="83" t="s">
        <v>316</v>
      </c>
      <c r="D198" s="19" t="s">
        <v>317</v>
      </c>
      <c r="E198" s="16"/>
      <c r="F198" s="177">
        <v>110.1</v>
      </c>
      <c r="G198" s="61">
        <v>0</v>
      </c>
      <c r="H198" s="12"/>
      <c r="I198" s="77">
        <f t="shared" si="31"/>
        <v>0</v>
      </c>
    </row>
    <row r="199" spans="2:9" ht="15.6" customHeight="1">
      <c r="B199" s="255"/>
      <c r="C199" s="83" t="s">
        <v>309</v>
      </c>
      <c r="D199" s="19" t="s">
        <v>318</v>
      </c>
      <c r="E199" s="16"/>
      <c r="F199" s="177">
        <v>412.90322580645159</v>
      </c>
      <c r="G199" s="61">
        <v>0</v>
      </c>
      <c r="H199" s="12"/>
      <c r="I199" s="77">
        <f t="shared" si="31"/>
        <v>0</v>
      </c>
    </row>
    <row r="200" spans="2:9" ht="15.6" customHeight="1">
      <c r="B200" s="255"/>
      <c r="C200" s="83" t="s">
        <v>324</v>
      </c>
      <c r="D200" s="19" t="s">
        <v>325</v>
      </c>
      <c r="E200" s="16"/>
      <c r="F200" s="177">
        <v>185.80645161290323</v>
      </c>
      <c r="G200" s="61">
        <v>0</v>
      </c>
      <c r="H200" s="12"/>
      <c r="I200" s="77">
        <f t="shared" si="31"/>
        <v>0</v>
      </c>
    </row>
    <row r="201" spans="2:9" ht="15.6" customHeight="1">
      <c r="B201" s="255"/>
      <c r="C201" s="83" t="s">
        <v>319</v>
      </c>
      <c r="D201" s="19" t="s">
        <v>320</v>
      </c>
      <c r="E201" s="16"/>
      <c r="F201" s="177">
        <v>504.73290322580641</v>
      </c>
      <c r="G201" s="61">
        <v>0</v>
      </c>
      <c r="H201" s="12"/>
      <c r="I201" s="77">
        <f t="shared" si="31"/>
        <v>0</v>
      </c>
    </row>
    <row r="202" spans="2:9" ht="15.6" customHeight="1">
      <c r="B202" s="255"/>
      <c r="C202" s="18">
        <v>6034</v>
      </c>
      <c r="D202" s="19" t="s">
        <v>156</v>
      </c>
      <c r="E202" s="16"/>
      <c r="F202" s="177">
        <v>83.263523573200999</v>
      </c>
      <c r="G202" s="61">
        <v>0</v>
      </c>
      <c r="H202" s="12"/>
      <c r="I202" s="77">
        <f t="shared" si="31"/>
        <v>0</v>
      </c>
    </row>
    <row r="203" spans="2:9" ht="15.6" customHeight="1">
      <c r="B203" s="255"/>
      <c r="C203" s="18">
        <v>6052</v>
      </c>
      <c r="D203" s="19" t="s">
        <v>323</v>
      </c>
      <c r="E203" s="16"/>
      <c r="F203" s="177">
        <v>567.74193548387098</v>
      </c>
      <c r="G203" s="61">
        <v>0</v>
      </c>
      <c r="H203" s="12"/>
      <c r="I203" s="77">
        <f t="shared" si="31"/>
        <v>0</v>
      </c>
    </row>
    <row r="204" spans="2:9" ht="15.6" customHeight="1">
      <c r="B204" s="255"/>
      <c r="C204" s="18">
        <v>6054</v>
      </c>
      <c r="D204" s="19" t="s">
        <v>394</v>
      </c>
      <c r="E204" s="16"/>
      <c r="F204" s="177">
        <v>280</v>
      </c>
      <c r="G204" s="61">
        <v>0</v>
      </c>
      <c r="H204" s="12"/>
      <c r="I204" s="77">
        <f t="shared" si="31"/>
        <v>0</v>
      </c>
    </row>
    <row r="205" spans="2:9" ht="15.6" customHeight="1">
      <c r="B205" s="255"/>
      <c r="C205" s="18">
        <v>6057</v>
      </c>
      <c r="D205" s="19" t="s">
        <v>321</v>
      </c>
      <c r="E205" s="16"/>
      <c r="F205" s="177">
        <v>258.06451612903226</v>
      </c>
      <c r="G205" s="61">
        <v>0</v>
      </c>
      <c r="H205" s="12"/>
      <c r="I205" s="77">
        <f t="shared" si="31"/>
        <v>0</v>
      </c>
    </row>
    <row r="206" spans="2:9">
      <c r="B206" s="255"/>
      <c r="C206" s="83" t="s">
        <v>304</v>
      </c>
      <c r="D206" s="19" t="s">
        <v>280</v>
      </c>
      <c r="E206" s="16"/>
      <c r="F206" s="177">
        <v>53.524492234169657</v>
      </c>
      <c r="G206" s="61">
        <v>0</v>
      </c>
      <c r="H206" s="12"/>
      <c r="I206" s="77">
        <f t="shared" si="31"/>
        <v>0</v>
      </c>
    </row>
    <row r="207" spans="2:9">
      <c r="B207" s="255"/>
      <c r="C207" s="18">
        <v>6019</v>
      </c>
      <c r="D207" s="19" t="s">
        <v>322</v>
      </c>
      <c r="E207" s="16"/>
      <c r="F207" s="178">
        <v>10.32258064516129</v>
      </c>
      <c r="G207" s="61">
        <v>0</v>
      </c>
      <c r="H207" s="12"/>
      <c r="I207" s="77">
        <f t="shared" si="31"/>
        <v>0</v>
      </c>
    </row>
    <row r="208" spans="2:9">
      <c r="B208" s="255"/>
      <c r="C208" s="18">
        <v>6053</v>
      </c>
      <c r="D208" s="19" t="s">
        <v>363</v>
      </c>
      <c r="E208" s="16"/>
      <c r="F208" s="178">
        <v>280</v>
      </c>
      <c r="G208" s="61">
        <v>0</v>
      </c>
      <c r="H208" s="12"/>
      <c r="I208" s="77">
        <f t="shared" si="31"/>
        <v>0</v>
      </c>
    </row>
    <row r="209" spans="2:16" ht="16.2" thickBot="1">
      <c r="B209" s="255"/>
      <c r="C209" s="18">
        <v>6110</v>
      </c>
      <c r="D209" s="19" t="s">
        <v>364</v>
      </c>
      <c r="E209" s="16"/>
      <c r="F209" s="177">
        <v>40</v>
      </c>
      <c r="G209" s="61">
        <v>0</v>
      </c>
      <c r="H209" s="12"/>
      <c r="I209" s="77">
        <f t="shared" si="31"/>
        <v>0</v>
      </c>
    </row>
    <row r="210" spans="2:16" ht="16.2" thickBot="1">
      <c r="B210" s="10" t="s">
        <v>6</v>
      </c>
      <c r="C210" s="10" t="s">
        <v>7</v>
      </c>
      <c r="D210" s="20" t="s">
        <v>169</v>
      </c>
      <c r="E210" s="16"/>
      <c r="F210" s="174" t="s">
        <v>9</v>
      </c>
      <c r="G210" s="54" t="s">
        <v>105</v>
      </c>
      <c r="H210" s="12"/>
      <c r="I210" s="12" t="s">
        <v>107</v>
      </c>
    </row>
    <row r="211" spans="2:16" ht="15.6" customHeight="1">
      <c r="B211" s="234" t="s">
        <v>395</v>
      </c>
      <c r="C211" s="83" t="s">
        <v>396</v>
      </c>
      <c r="D211" s="182" t="s">
        <v>400</v>
      </c>
      <c r="E211" s="16"/>
      <c r="F211" s="177">
        <v>120</v>
      </c>
      <c r="G211" s="61">
        <v>0</v>
      </c>
      <c r="H211" s="12"/>
      <c r="I211" s="77">
        <f t="shared" ref="I211:I214" si="32">SUM(F211*G211)</f>
        <v>0</v>
      </c>
    </row>
    <row r="212" spans="2:16" ht="15.6" customHeight="1">
      <c r="B212" s="235"/>
      <c r="C212" s="83" t="s">
        <v>397</v>
      </c>
      <c r="D212" s="19" t="s">
        <v>401</v>
      </c>
      <c r="E212" s="16"/>
      <c r="F212" s="177">
        <v>120</v>
      </c>
      <c r="G212" s="61">
        <v>0</v>
      </c>
      <c r="H212" s="12"/>
      <c r="I212" s="77">
        <f t="shared" si="32"/>
        <v>0</v>
      </c>
    </row>
    <row r="213" spans="2:16" ht="15.6" customHeight="1">
      <c r="B213" s="235"/>
      <c r="C213" s="83" t="s">
        <v>398</v>
      </c>
      <c r="D213" s="19" t="s">
        <v>402</v>
      </c>
      <c r="E213" s="16"/>
      <c r="F213" s="177">
        <v>120</v>
      </c>
      <c r="G213" s="61">
        <v>0</v>
      </c>
      <c r="H213" s="12"/>
      <c r="I213" s="77">
        <f t="shared" si="32"/>
        <v>0</v>
      </c>
    </row>
    <row r="214" spans="2:16" ht="15.6" customHeight="1" thickBot="1">
      <c r="B214" s="236"/>
      <c r="C214" s="83" t="s">
        <v>399</v>
      </c>
      <c r="D214" s="183" t="s">
        <v>403</v>
      </c>
      <c r="E214" s="16"/>
      <c r="F214" s="177">
        <v>120</v>
      </c>
      <c r="G214" s="61">
        <v>0</v>
      </c>
      <c r="H214" s="12"/>
      <c r="I214" s="77">
        <f t="shared" si="32"/>
        <v>0</v>
      </c>
    </row>
    <row r="215" spans="2:16" s="51" customFormat="1" ht="15.6" customHeight="1">
      <c r="B215" s="75"/>
      <c r="C215" s="75"/>
      <c r="D215" s="75"/>
      <c r="E215" s="75"/>
      <c r="F215" s="75"/>
      <c r="G215" s="75"/>
      <c r="H215" s="75"/>
      <c r="I215" s="75"/>
      <c r="J215" s="9"/>
      <c r="K215" s="9"/>
      <c r="L215" s="9"/>
    </row>
    <row r="216" spans="2:16" s="51" customFormat="1" ht="15.6" customHeight="1">
      <c r="B216" s="74"/>
      <c r="C216" s="74"/>
      <c r="D216" s="74"/>
      <c r="E216" s="74"/>
      <c r="F216" s="147"/>
      <c r="G216" s="74"/>
      <c r="H216" s="74"/>
      <c r="I216" s="74"/>
      <c r="J216" s="9"/>
      <c r="K216" s="93" t="s">
        <v>355</v>
      </c>
      <c r="L216" s="97"/>
      <c r="M216" s="96"/>
      <c r="N216" s="91"/>
      <c r="O216" s="47"/>
      <c r="P216" s="95"/>
    </row>
    <row r="217" spans="2:16" s="51" customFormat="1" ht="15.6" customHeight="1">
      <c r="B217" s="74"/>
      <c r="C217" s="74"/>
      <c r="D217" s="74"/>
      <c r="E217" s="74"/>
      <c r="F217" s="147"/>
      <c r="G217" s="74"/>
      <c r="H217" s="74"/>
      <c r="I217" s="74"/>
      <c r="J217" s="9"/>
      <c r="K217" s="150" t="s">
        <v>222</v>
      </c>
      <c r="L217" s="97"/>
      <c r="M217" s="96"/>
      <c r="N217" s="91"/>
      <c r="O217" s="47"/>
      <c r="P217" s="95"/>
    </row>
    <row r="218" spans="2:16" s="51" customFormat="1" ht="15.6" customHeight="1">
      <c r="B218" s="74"/>
      <c r="C218" s="74"/>
      <c r="D218" s="74"/>
      <c r="E218" s="74"/>
      <c r="F218" s="147"/>
      <c r="G218" s="74"/>
      <c r="H218" s="74"/>
      <c r="I218" s="74"/>
      <c r="J218" s="9"/>
      <c r="K218" s="93"/>
      <c r="L218" s="97"/>
      <c r="M218" s="96"/>
      <c r="N218" s="91"/>
      <c r="O218" s="47"/>
      <c r="P218" s="95"/>
    </row>
    <row r="219" spans="2:16" s="51" customFormat="1" ht="15.6" customHeight="1">
      <c r="B219" s="63"/>
      <c r="C219" s="37"/>
      <c r="D219" s="38"/>
      <c r="E219" s="42"/>
      <c r="F219" s="47"/>
      <c r="G219" s="40"/>
      <c r="H219" s="8"/>
      <c r="I219" s="39"/>
      <c r="J219" s="9"/>
      <c r="K219" s="93" t="s">
        <v>163</v>
      </c>
      <c r="L219" s="93" t="s">
        <v>221</v>
      </c>
      <c r="M219" s="92"/>
      <c r="N219" s="92"/>
      <c r="O219" s="90"/>
      <c r="P219" s="90"/>
    </row>
    <row r="220" spans="2:16" s="51" customFormat="1" ht="15.6" customHeight="1" thickBot="1">
      <c r="B220" s="50"/>
      <c r="C220" s="41"/>
      <c r="D220" s="38"/>
      <c r="E220" s="42"/>
      <c r="F220" s="47"/>
      <c r="G220" s="40"/>
      <c r="H220" s="8"/>
      <c r="I220" s="39"/>
      <c r="J220" s="9"/>
      <c r="K220" s="152" t="s">
        <v>357</v>
      </c>
      <c r="L220" s="151">
        <v>600</v>
      </c>
      <c r="M220"/>
      <c r="N220"/>
      <c r="O220"/>
      <c r="P220"/>
    </row>
    <row r="221" spans="2:16" s="51" customFormat="1" ht="15.6" customHeight="1">
      <c r="B221"/>
      <c r="C221"/>
      <c r="D221"/>
      <c r="E221"/>
      <c r="F221" s="148"/>
      <c r="G221" s="232" t="s">
        <v>162</v>
      </c>
      <c r="H221" s="233"/>
      <c r="I221" s="158">
        <f>SUM(I23:I129)</f>
        <v>0</v>
      </c>
      <c r="J221" s="9"/>
      <c r="K221" s="153" t="s">
        <v>358</v>
      </c>
      <c r="L221" s="151">
        <v>0</v>
      </c>
      <c r="M221"/>
      <c r="N221"/>
      <c r="O221"/>
      <c r="P221"/>
    </row>
    <row r="222" spans="2:16" s="51" customFormat="1" ht="15.6" customHeight="1">
      <c r="B222"/>
      <c r="C222"/>
      <c r="D222"/>
      <c r="E222"/>
      <c r="F222" s="148"/>
      <c r="G222" s="249" t="s">
        <v>170</v>
      </c>
      <c r="H222" s="250"/>
      <c r="I222" s="159">
        <f>SUM(I134:I170,I173:I214)</f>
        <v>0</v>
      </c>
      <c r="J222" s="9"/>
      <c r="K222" s="154" t="s">
        <v>336</v>
      </c>
      <c r="L222" s="151">
        <v>180</v>
      </c>
      <c r="M222"/>
      <c r="N222"/>
      <c r="O222"/>
      <c r="P222"/>
    </row>
    <row r="223" spans="2:16" s="51" customFormat="1" ht="15.6" customHeight="1">
      <c r="B223"/>
      <c r="C223"/>
      <c r="D223"/>
      <c r="E223"/>
      <c r="F223" s="148"/>
      <c r="G223" s="280" t="s">
        <v>163</v>
      </c>
      <c r="H223" s="281"/>
      <c r="I223" s="160">
        <f>-SUM(I221)*15/85+I221+I222</f>
        <v>0</v>
      </c>
      <c r="J223" s="9"/>
      <c r="K223" s="152" t="s">
        <v>337</v>
      </c>
      <c r="L223" s="151">
        <v>240</v>
      </c>
      <c r="M223"/>
      <c r="N223"/>
      <c r="O223"/>
      <c r="P223"/>
    </row>
    <row r="224" spans="2:16" s="51" customFormat="1" ht="15.6" customHeight="1">
      <c r="B224"/>
      <c r="C224"/>
      <c r="D224"/>
      <c r="E224"/>
      <c r="F224" s="148"/>
      <c r="G224" s="306" t="s">
        <v>164</v>
      </c>
      <c r="H224" s="307"/>
      <c r="I224" s="155">
        <v>0</v>
      </c>
      <c r="J224" s="9"/>
      <c r="K224" s="152" t="s">
        <v>338</v>
      </c>
      <c r="L224" s="151">
        <v>300</v>
      </c>
      <c r="M224"/>
      <c r="N224"/>
      <c r="O224"/>
      <c r="P224"/>
    </row>
    <row r="225" spans="2:16" s="51" customFormat="1" ht="15.6" customHeight="1">
      <c r="B225"/>
      <c r="C225"/>
      <c r="D225"/>
      <c r="E225"/>
      <c r="F225" s="148"/>
      <c r="G225" s="282" t="s">
        <v>111</v>
      </c>
      <c r="H225" s="267"/>
      <c r="I225" s="161">
        <f>SUM(I221,I222,I224)*100/115</f>
        <v>0</v>
      </c>
      <c r="J225" s="9"/>
      <c r="K225" s="154" t="s">
        <v>339</v>
      </c>
      <c r="L225" s="151">
        <v>360</v>
      </c>
      <c r="M225"/>
      <c r="N225"/>
      <c r="O225"/>
      <c r="P225"/>
    </row>
    <row r="226" spans="2:16" s="51" customFormat="1" ht="15.6" customHeight="1">
      <c r="B226"/>
      <c r="C226"/>
      <c r="D226"/>
      <c r="E226"/>
      <c r="F226" s="148"/>
      <c r="G226" s="249" t="s">
        <v>250</v>
      </c>
      <c r="H226" s="250"/>
      <c r="I226" s="161">
        <f>SUM(I225)*15/100</f>
        <v>0</v>
      </c>
      <c r="J226" s="9"/>
      <c r="K226" s="152" t="s">
        <v>340</v>
      </c>
      <c r="L226" s="151">
        <v>420</v>
      </c>
      <c r="M226"/>
      <c r="N226"/>
      <c r="O226"/>
      <c r="P226"/>
    </row>
    <row r="227" spans="2:16" s="51" customFormat="1" ht="15.6" customHeight="1" thickBot="1">
      <c r="B227"/>
      <c r="C227"/>
      <c r="D227"/>
      <c r="E227"/>
      <c r="F227" s="148"/>
      <c r="G227" s="320" t="s">
        <v>161</v>
      </c>
      <c r="H227" s="321"/>
      <c r="I227" s="162">
        <f>SUM(H23:H129)</f>
        <v>0</v>
      </c>
      <c r="J227" s="9"/>
      <c r="K227" s="152" t="s">
        <v>341</v>
      </c>
      <c r="L227" s="151">
        <v>480</v>
      </c>
      <c r="M227"/>
      <c r="N227"/>
      <c r="O227"/>
      <c r="P227"/>
    </row>
    <row r="228" spans="2:16" s="51" customFormat="1" ht="15.6" customHeight="1" thickBot="1">
      <c r="B228"/>
      <c r="C228"/>
      <c r="D228"/>
      <c r="E228"/>
      <c r="F228" s="148"/>
      <c r="G228" s="3"/>
      <c r="H228" s="22"/>
      <c r="I228" s="33"/>
      <c r="J228" s="9"/>
      <c r="K228" s="154" t="s">
        <v>342</v>
      </c>
      <c r="L228" s="151">
        <v>540</v>
      </c>
      <c r="M228"/>
      <c r="N228"/>
      <c r="O228"/>
      <c r="P228"/>
    </row>
    <row r="229" spans="2:16" s="51" customFormat="1" ht="15.6" customHeight="1" thickBot="1">
      <c r="B229"/>
      <c r="C229"/>
      <c r="D229"/>
      <c r="E229"/>
      <c r="F229" s="148"/>
      <c r="G229" s="322" t="s">
        <v>176</v>
      </c>
      <c r="H229" s="259"/>
      <c r="I229" s="62">
        <f>SUM(I225:I226)</f>
        <v>0</v>
      </c>
      <c r="J229" s="9"/>
      <c r="K229" s="152" t="s">
        <v>343</v>
      </c>
      <c r="L229" s="151">
        <v>600</v>
      </c>
      <c r="M229"/>
      <c r="N229"/>
      <c r="O229"/>
      <c r="P229"/>
    </row>
    <row r="230" spans="2:16">
      <c r="K230" s="152" t="s">
        <v>344</v>
      </c>
      <c r="L230" s="151">
        <v>660</v>
      </c>
    </row>
    <row r="231" spans="2:16">
      <c r="D231" s="27" t="s">
        <v>179</v>
      </c>
      <c r="E231" s="28" t="s">
        <v>178</v>
      </c>
      <c r="F231" s="148" t="s">
        <v>200</v>
      </c>
      <c r="K231" s="154" t="s">
        <v>345</v>
      </c>
      <c r="L231" s="151">
        <v>720</v>
      </c>
    </row>
    <row r="232" spans="2:16">
      <c r="D232" s="308"/>
      <c r="E232" s="309"/>
      <c r="F232" s="148" t="s">
        <v>201</v>
      </c>
      <c r="K232" s="152" t="s">
        <v>346</v>
      </c>
      <c r="L232" s="151">
        <v>780</v>
      </c>
    </row>
    <row r="233" spans="2:16" ht="14.4" customHeight="1">
      <c r="C233" s="255" t="s">
        <v>183</v>
      </c>
      <c r="D233" s="26" t="s">
        <v>180</v>
      </c>
      <c r="E233" s="32"/>
      <c r="K233" s="152" t="s">
        <v>347</v>
      </c>
      <c r="L233" s="151">
        <v>840</v>
      </c>
    </row>
    <row r="234" spans="2:16">
      <c r="C234" s="255"/>
      <c r="D234" s="26" t="s">
        <v>181</v>
      </c>
      <c r="E234" s="32"/>
      <c r="K234" s="154" t="s">
        <v>348</v>
      </c>
      <c r="L234" s="151">
        <v>900</v>
      </c>
    </row>
    <row r="235" spans="2:16">
      <c r="C235" s="255"/>
      <c r="D235" s="26" t="s">
        <v>189</v>
      </c>
      <c r="E235" s="32"/>
      <c r="K235" s="152" t="s">
        <v>349</v>
      </c>
      <c r="L235" s="151">
        <v>960</v>
      </c>
    </row>
    <row r="236" spans="2:16">
      <c r="C236" s="255"/>
      <c r="D236" s="26" t="s">
        <v>182</v>
      </c>
      <c r="E236" s="32"/>
      <c r="K236" s="152" t="s">
        <v>350</v>
      </c>
      <c r="L236" s="151">
        <v>1020</v>
      </c>
    </row>
    <row r="237" spans="2:16">
      <c r="C237" s="255"/>
      <c r="D237" s="26" t="s">
        <v>198</v>
      </c>
      <c r="E237" s="32"/>
      <c r="K237" s="154" t="s">
        <v>351</v>
      </c>
      <c r="L237" s="151">
        <v>1080</v>
      </c>
    </row>
    <row r="238" spans="2:16">
      <c r="K238" s="152" t="s">
        <v>352</v>
      </c>
      <c r="L238" s="151">
        <v>1140</v>
      </c>
    </row>
    <row r="239" spans="2:16">
      <c r="K239" s="152" t="s">
        <v>353</v>
      </c>
      <c r="L239" s="151">
        <v>1200</v>
      </c>
    </row>
    <row r="240" spans="2:16">
      <c r="K240" s="154" t="s">
        <v>354</v>
      </c>
      <c r="L240" s="151">
        <v>1260</v>
      </c>
    </row>
    <row r="241" spans="11:12">
      <c r="K241" s="85"/>
      <c r="L241" s="144"/>
    </row>
    <row r="242" spans="11:12">
      <c r="K242" s="305" t="s">
        <v>356</v>
      </c>
      <c r="L242" s="305"/>
    </row>
    <row r="243" spans="11:12">
      <c r="K243" s="85"/>
      <c r="L243" s="144"/>
    </row>
    <row r="244" spans="11:12">
      <c r="K244" s="85"/>
      <c r="L244" s="144"/>
    </row>
    <row r="245" spans="11:12">
      <c r="L245" s="144"/>
    </row>
    <row r="246" spans="11:12">
      <c r="K246" s="85"/>
      <c r="L246" s="144"/>
    </row>
    <row r="247" spans="11:12">
      <c r="K247" s="85"/>
      <c r="L247" s="144"/>
    </row>
    <row r="248" spans="11:12">
      <c r="L248" s="144"/>
    </row>
    <row r="249" spans="11:12">
      <c r="K249" s="85"/>
      <c r="L249" s="144"/>
    </row>
    <row r="250" spans="11:12">
      <c r="K250" s="85"/>
      <c r="L250" s="144"/>
    </row>
    <row r="251" spans="11:12">
      <c r="L251" s="144"/>
    </row>
    <row r="252" spans="11:12">
      <c r="K252" s="85"/>
      <c r="L252" s="144"/>
    </row>
    <row r="253" spans="11:12">
      <c r="K253" s="85"/>
      <c r="L253" s="144"/>
    </row>
    <row r="254" spans="11:12">
      <c r="L254" s="144"/>
    </row>
    <row r="255" spans="11:12">
      <c r="K255" s="85"/>
      <c r="L255" s="144"/>
    </row>
    <row r="256" spans="11:12">
      <c r="L256" s="144"/>
    </row>
    <row r="257" spans="11:12">
      <c r="K257" s="85"/>
      <c r="L257" s="144"/>
    </row>
    <row r="258" spans="11:12">
      <c r="K258" s="85"/>
      <c r="L258" s="144"/>
    </row>
    <row r="259" spans="11:12">
      <c r="L259" s="144"/>
    </row>
    <row r="260" spans="11:12">
      <c r="L260" s="144"/>
    </row>
    <row r="261" spans="11:12">
      <c r="K261" s="85"/>
      <c r="L261" s="144"/>
    </row>
    <row r="262" spans="11:12">
      <c r="K262" s="85"/>
      <c r="L262" s="144"/>
    </row>
    <row r="263" spans="11:12">
      <c r="L263" s="144"/>
    </row>
    <row r="264" spans="11:12">
      <c r="K264" s="85"/>
      <c r="L264" s="144"/>
    </row>
    <row r="265" spans="11:12">
      <c r="K265" s="85"/>
      <c r="L265" s="144"/>
    </row>
    <row r="266" spans="11:12">
      <c r="L266" s="144"/>
    </row>
    <row r="267" spans="11:12">
      <c r="K267" s="85"/>
      <c r="L267" s="144"/>
    </row>
    <row r="268" spans="11:12">
      <c r="K268" s="85"/>
      <c r="L268" s="144"/>
    </row>
    <row r="269" spans="11:12">
      <c r="L269" s="144"/>
    </row>
    <row r="270" spans="11:12">
      <c r="K270" s="85"/>
      <c r="L270" s="144"/>
    </row>
    <row r="271" spans="11:12">
      <c r="L271" s="144"/>
    </row>
    <row r="272" spans="11:12">
      <c r="K272" s="85"/>
      <c r="L272" s="144"/>
    </row>
  </sheetData>
  <sheetProtection sheet="1" selectLockedCells="1"/>
  <mergeCells count="56">
    <mergeCell ref="H10:I11"/>
    <mergeCell ref="H12:I12"/>
    <mergeCell ref="K242:L242"/>
    <mergeCell ref="G224:H224"/>
    <mergeCell ref="H16:I16"/>
    <mergeCell ref="G10:G11"/>
    <mergeCell ref="G229:H229"/>
    <mergeCell ref="G221:H221"/>
    <mergeCell ref="G222:H222"/>
    <mergeCell ref="G223:H223"/>
    <mergeCell ref="G225:H225"/>
    <mergeCell ref="G226:H226"/>
    <mergeCell ref="G227:H227"/>
    <mergeCell ref="D232:E232"/>
    <mergeCell ref="C233:C237"/>
    <mergeCell ref="B7:E7"/>
    <mergeCell ref="H13:I13"/>
    <mergeCell ref="B23:B33"/>
    <mergeCell ref="B35:B44"/>
    <mergeCell ref="B46:B48"/>
    <mergeCell ref="B18:I18"/>
    <mergeCell ref="B19:C19"/>
    <mergeCell ref="D19:F19"/>
    <mergeCell ref="G19:I19"/>
    <mergeCell ref="B21:I21"/>
    <mergeCell ref="B9:E16"/>
    <mergeCell ref="H9:I9"/>
    <mergeCell ref="H14:I14"/>
    <mergeCell ref="H15:I15"/>
    <mergeCell ref="G2:I2"/>
    <mergeCell ref="G3:H3"/>
    <mergeCell ref="G4:H4"/>
    <mergeCell ref="G5:H5"/>
    <mergeCell ref="G7:I7"/>
    <mergeCell ref="B50:B70"/>
    <mergeCell ref="B72:B78"/>
    <mergeCell ref="B130:I130"/>
    <mergeCell ref="B131:I131"/>
    <mergeCell ref="B132:I132"/>
    <mergeCell ref="B120:B124"/>
    <mergeCell ref="B80:B89"/>
    <mergeCell ref="B91:B96"/>
    <mergeCell ref="B98:B102"/>
    <mergeCell ref="B104:B115"/>
    <mergeCell ref="B117:B118"/>
    <mergeCell ref="B126:B129"/>
    <mergeCell ref="B211:B214"/>
    <mergeCell ref="B134:B136"/>
    <mergeCell ref="B138:B141"/>
    <mergeCell ref="B143:B149"/>
    <mergeCell ref="C144:C146"/>
    <mergeCell ref="B153:B170"/>
    <mergeCell ref="B172:I172"/>
    <mergeCell ref="B173:B181"/>
    <mergeCell ref="B183:B193"/>
    <mergeCell ref="B195:B209"/>
  </mergeCells>
  <dataValidations count="1">
    <dataValidation type="list" allowBlank="1" showInputMessage="1" showErrorMessage="1" sqref="I224" xr:uid="{00000000-0002-0000-0400-000000000000}">
      <formula1>INDIRECT($H$222)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2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E233:E237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272"/>
  <sheetViews>
    <sheetView topLeftCell="A21" zoomScaleNormal="100" workbookViewId="0">
      <selection activeCell="G46" sqref="G46"/>
    </sheetView>
  </sheetViews>
  <sheetFormatPr defaultRowHeight="15.6"/>
  <cols>
    <col min="1" max="1" width="3.33203125" customWidth="1"/>
    <col min="2" max="2" width="11.33203125" customWidth="1"/>
    <col min="3" max="3" width="6.33203125" bestFit="1" customWidth="1"/>
    <col min="4" max="4" width="67.109375" customWidth="1"/>
    <col min="5" max="5" width="11.33203125" bestFit="1" customWidth="1"/>
    <col min="6" max="6" width="13" style="146" customWidth="1"/>
    <col min="7" max="7" width="21" customWidth="1"/>
    <col min="8" max="8" width="14.6640625" customWidth="1"/>
    <col min="9" max="9" width="18.6640625" bestFit="1" customWidth="1"/>
    <col min="10" max="10" width="5.44140625" customWidth="1"/>
    <col min="11" max="11" width="40.33203125" customWidth="1"/>
    <col min="12" max="12" width="13.5546875" customWidth="1"/>
  </cols>
  <sheetData>
    <row r="1" spans="2:9" ht="16.2" thickBot="1"/>
    <row r="2" spans="2:9" ht="23.4">
      <c r="G2" s="184" t="s">
        <v>199</v>
      </c>
      <c r="H2" s="185"/>
      <c r="I2" s="186"/>
    </row>
    <row r="3" spans="2:9">
      <c r="G3" s="187" t="s">
        <v>175</v>
      </c>
      <c r="H3" s="188"/>
      <c r="I3" s="30"/>
    </row>
    <row r="4" spans="2:9">
      <c r="G4" s="187" t="s">
        <v>197</v>
      </c>
      <c r="H4" s="188"/>
      <c r="I4" s="30"/>
    </row>
    <row r="5" spans="2:9" ht="16.2" thickBot="1">
      <c r="G5" s="189" t="s">
        <v>1</v>
      </c>
      <c r="H5" s="190"/>
      <c r="I5" s="31"/>
    </row>
    <row r="6" spans="2:9" ht="16.2" thickBot="1"/>
    <row r="7" spans="2:9" ht="16.2" thickBot="1">
      <c r="B7" s="191" t="s">
        <v>409</v>
      </c>
      <c r="C7" s="192"/>
      <c r="D7" s="193"/>
      <c r="E7" s="194"/>
      <c r="G7" s="195" t="s">
        <v>192</v>
      </c>
      <c r="H7" s="196"/>
      <c r="I7" s="197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12" t="s">
        <v>191</v>
      </c>
      <c r="C9" s="213"/>
      <c r="D9" s="213"/>
      <c r="E9" s="214"/>
      <c r="G9" s="25" t="s">
        <v>193</v>
      </c>
      <c r="H9" s="299"/>
      <c r="I9" s="300"/>
    </row>
    <row r="10" spans="2:9" ht="14.4" customHeight="1">
      <c r="B10" s="215"/>
      <c r="C10" s="319"/>
      <c r="D10" s="319"/>
      <c r="E10" s="217"/>
      <c r="G10" s="292" t="s">
        <v>177</v>
      </c>
      <c r="H10" s="293"/>
      <c r="I10" s="294"/>
    </row>
    <row r="11" spans="2:9" ht="14.4" customHeight="1">
      <c r="B11" s="215"/>
      <c r="C11" s="319"/>
      <c r="D11" s="319"/>
      <c r="E11" s="217"/>
      <c r="G11" s="199"/>
      <c r="H11" s="295"/>
      <c r="I11" s="296"/>
    </row>
    <row r="12" spans="2:9" ht="14.4" customHeight="1">
      <c r="B12" s="215"/>
      <c r="C12" s="319"/>
      <c r="D12" s="319"/>
      <c r="E12" s="217"/>
      <c r="G12" s="29" t="s">
        <v>188</v>
      </c>
      <c r="H12" s="297"/>
      <c r="I12" s="298"/>
    </row>
    <row r="13" spans="2:9" ht="14.4" customHeight="1">
      <c r="B13" s="215"/>
      <c r="C13" s="319"/>
      <c r="D13" s="319"/>
      <c r="E13" s="217"/>
      <c r="G13" s="29" t="s">
        <v>2</v>
      </c>
      <c r="H13" s="290" t="s">
        <v>196</v>
      </c>
      <c r="I13" s="291"/>
    </row>
    <row r="14" spans="2:9" ht="14.4" customHeight="1">
      <c r="B14" s="215"/>
      <c r="C14" s="319"/>
      <c r="D14" s="319"/>
      <c r="E14" s="217"/>
      <c r="G14" s="4" t="s">
        <v>3</v>
      </c>
      <c r="H14" s="228"/>
      <c r="I14" s="289"/>
    </row>
    <row r="15" spans="2:9" ht="14.4" customHeight="1">
      <c r="B15" s="215"/>
      <c r="C15" s="319"/>
      <c r="D15" s="319"/>
      <c r="E15" s="217"/>
      <c r="G15" s="4" t="s">
        <v>4</v>
      </c>
      <c r="H15" s="228"/>
      <c r="I15" s="289"/>
    </row>
    <row r="16" spans="2:9" ht="15" customHeight="1" thickBot="1">
      <c r="B16" s="218"/>
      <c r="C16" s="219"/>
      <c r="D16" s="219"/>
      <c r="E16" s="220"/>
      <c r="G16" s="5" t="s">
        <v>5</v>
      </c>
      <c r="H16" s="287"/>
      <c r="I16" s="288"/>
    </row>
    <row r="17" spans="2:10">
      <c r="B17" s="6"/>
      <c r="C17" s="6"/>
      <c r="D17" s="6"/>
      <c r="E17" s="6"/>
      <c r="G17" s="3"/>
      <c r="H17" s="2"/>
      <c r="I17" s="2"/>
    </row>
    <row r="18" spans="2:10">
      <c r="B18" s="204" t="s">
        <v>171</v>
      </c>
      <c r="C18" s="204"/>
      <c r="D18" s="204"/>
      <c r="E18" s="204"/>
      <c r="F18" s="204"/>
      <c r="G18" s="204"/>
      <c r="H18" s="204"/>
      <c r="I18" s="204"/>
    </row>
    <row r="19" spans="2:10" ht="14.4">
      <c r="B19" s="313"/>
      <c r="C19" s="313"/>
      <c r="D19" s="314"/>
      <c r="E19" s="315"/>
      <c r="F19" s="316"/>
      <c r="G19" s="317" t="s">
        <v>190</v>
      </c>
      <c r="H19" s="317"/>
      <c r="I19" s="317"/>
    </row>
    <row r="21" spans="2:10" ht="18" customHeight="1">
      <c r="B21" s="318" t="s">
        <v>160</v>
      </c>
      <c r="C21" s="318"/>
      <c r="D21" s="318"/>
      <c r="E21" s="318"/>
      <c r="F21" s="318"/>
      <c r="G21" s="318"/>
      <c r="H21" s="318"/>
      <c r="I21" s="318"/>
    </row>
    <row r="22" spans="2:10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181" t="s">
        <v>9</v>
      </c>
      <c r="G22" s="12" t="s">
        <v>105</v>
      </c>
      <c r="H22" s="53" t="s">
        <v>106</v>
      </c>
      <c r="I22" s="12" t="s">
        <v>107</v>
      </c>
      <c r="J22" s="8"/>
    </row>
    <row r="23" spans="2:10" ht="15.6" customHeight="1">
      <c r="B23" s="222" t="s">
        <v>10</v>
      </c>
      <c r="C23" s="13" t="s">
        <v>11</v>
      </c>
      <c r="D23" s="14" t="s">
        <v>12</v>
      </c>
      <c r="E23" s="15">
        <v>2</v>
      </c>
      <c r="F23" s="68">
        <v>4825.4515199999978</v>
      </c>
      <c r="G23" s="107">
        <v>0</v>
      </c>
      <c r="H23" s="15">
        <f t="shared" ref="H23:H33" si="0">SUM(E23*G23)</f>
        <v>0</v>
      </c>
      <c r="I23" s="64">
        <f t="shared" ref="I23:I33" si="1">SUM(F23*G23)</f>
        <v>0</v>
      </c>
      <c r="J23" s="7"/>
    </row>
    <row r="24" spans="2:10" ht="15.6" customHeight="1">
      <c r="B24" s="223"/>
      <c r="C24" s="13" t="s">
        <v>13</v>
      </c>
      <c r="D24" s="14" t="s">
        <v>14</v>
      </c>
      <c r="E24" s="15">
        <v>2</v>
      </c>
      <c r="F24" s="68">
        <v>4825.4515199999978</v>
      </c>
      <c r="G24" s="107">
        <v>0</v>
      </c>
      <c r="H24" s="15">
        <f t="shared" si="0"/>
        <v>0</v>
      </c>
      <c r="I24" s="64">
        <f t="shared" si="1"/>
        <v>0</v>
      </c>
      <c r="J24" s="7"/>
    </row>
    <row r="25" spans="2:10" ht="15.6" customHeight="1">
      <c r="B25" s="223"/>
      <c r="C25" s="13" t="s">
        <v>15</v>
      </c>
      <c r="D25" s="14" t="s">
        <v>223</v>
      </c>
      <c r="E25" s="15">
        <v>1</v>
      </c>
      <c r="F25" s="68">
        <v>2458.2657599999989</v>
      </c>
      <c r="G25" s="107">
        <v>0</v>
      </c>
      <c r="H25" s="15">
        <f t="shared" si="0"/>
        <v>0</v>
      </c>
      <c r="I25" s="64">
        <f t="shared" si="1"/>
        <v>0</v>
      </c>
      <c r="J25" s="7"/>
    </row>
    <row r="26" spans="2:10" ht="15.6" customHeight="1">
      <c r="B26" s="223"/>
      <c r="C26" s="13" t="s">
        <v>296</v>
      </c>
      <c r="D26" s="14" t="s">
        <v>297</v>
      </c>
      <c r="E26" s="15">
        <v>0.33400000000000002</v>
      </c>
      <c r="F26" s="68">
        <v>756.75887999999998</v>
      </c>
      <c r="G26" s="107">
        <v>0</v>
      </c>
      <c r="H26" s="15">
        <f t="shared" si="0"/>
        <v>0</v>
      </c>
      <c r="I26" s="64">
        <f t="shared" si="1"/>
        <v>0</v>
      </c>
      <c r="J26" s="7"/>
    </row>
    <row r="27" spans="2:10" ht="15.6" customHeight="1">
      <c r="B27" s="223"/>
      <c r="C27" s="13" t="s">
        <v>295</v>
      </c>
      <c r="D27" s="14" t="s">
        <v>333</v>
      </c>
      <c r="E27" s="15">
        <v>0.33400000000000002</v>
      </c>
      <c r="F27" s="68">
        <v>756.75887999999998</v>
      </c>
      <c r="G27" s="107">
        <v>0</v>
      </c>
      <c r="H27" s="15">
        <f t="shared" si="0"/>
        <v>0</v>
      </c>
      <c r="I27" s="64">
        <f t="shared" si="1"/>
        <v>0</v>
      </c>
      <c r="J27" s="7"/>
    </row>
    <row r="28" spans="2:10" ht="15.6" customHeight="1">
      <c r="B28" s="223"/>
      <c r="C28" s="13" t="s">
        <v>305</v>
      </c>
      <c r="D28" s="14" t="s">
        <v>306</v>
      </c>
      <c r="E28" s="15">
        <v>0.33400000000000002</v>
      </c>
      <c r="F28" s="68">
        <v>756.75887999999998</v>
      </c>
      <c r="G28" s="107">
        <v>0</v>
      </c>
      <c r="H28" s="15">
        <f t="shared" si="0"/>
        <v>0</v>
      </c>
      <c r="I28" s="64">
        <f t="shared" si="1"/>
        <v>0</v>
      </c>
      <c r="J28" s="7"/>
    </row>
    <row r="29" spans="2:10" ht="15.6" customHeight="1">
      <c r="B29" s="223"/>
      <c r="C29" s="13" t="s">
        <v>16</v>
      </c>
      <c r="D29" s="14" t="s">
        <v>17</v>
      </c>
      <c r="E29" s="15">
        <v>1</v>
      </c>
      <c r="F29" s="68">
        <v>2440.0019199999997</v>
      </c>
      <c r="G29" s="107">
        <v>0</v>
      </c>
      <c r="H29" s="15">
        <f t="shared" si="0"/>
        <v>0</v>
      </c>
      <c r="I29" s="64">
        <f t="shared" si="1"/>
        <v>0</v>
      </c>
      <c r="J29" s="7"/>
    </row>
    <row r="30" spans="2:10" ht="15.6" customHeight="1">
      <c r="B30" s="223"/>
      <c r="C30" s="13" t="s">
        <v>211</v>
      </c>
      <c r="D30" s="14" t="s">
        <v>224</v>
      </c>
      <c r="E30" s="15">
        <v>0.58599999999999997</v>
      </c>
      <c r="F30" s="68">
        <v>1427.3505599999994</v>
      </c>
      <c r="G30" s="107">
        <v>0</v>
      </c>
      <c r="H30" s="15">
        <f t="shared" si="0"/>
        <v>0</v>
      </c>
      <c r="I30" s="64">
        <f t="shared" si="1"/>
        <v>0</v>
      </c>
      <c r="J30" s="7"/>
    </row>
    <row r="31" spans="2:10" ht="15.6" customHeight="1">
      <c r="B31" s="223"/>
      <c r="C31" s="13" t="s">
        <v>212</v>
      </c>
      <c r="D31" s="14" t="s">
        <v>225</v>
      </c>
      <c r="E31" s="15">
        <v>0.58599999999999997</v>
      </c>
      <c r="F31" s="68">
        <v>1427.3505599999994</v>
      </c>
      <c r="G31" s="107">
        <v>0</v>
      </c>
      <c r="H31" s="15">
        <f t="shared" si="0"/>
        <v>0</v>
      </c>
      <c r="I31" s="64">
        <f t="shared" si="1"/>
        <v>0</v>
      </c>
      <c r="J31" s="7"/>
    </row>
    <row r="32" spans="2:10" ht="15.6" customHeight="1">
      <c r="B32" s="223"/>
      <c r="C32" s="13" t="s">
        <v>213</v>
      </c>
      <c r="D32" s="14" t="s">
        <v>226</v>
      </c>
      <c r="E32" s="15">
        <v>0.48199999999999998</v>
      </c>
      <c r="F32" s="68">
        <v>1176.7683199999997</v>
      </c>
      <c r="G32" s="107">
        <v>0</v>
      </c>
      <c r="H32" s="15">
        <f t="shared" si="0"/>
        <v>0</v>
      </c>
      <c r="I32" s="64">
        <f t="shared" si="1"/>
        <v>0</v>
      </c>
      <c r="J32" s="7"/>
    </row>
    <row r="33" spans="2:10" ht="15.6" customHeight="1">
      <c r="B33" s="224"/>
      <c r="C33" s="13" t="s">
        <v>214</v>
      </c>
      <c r="D33" s="14" t="s">
        <v>227</v>
      </c>
      <c r="E33" s="15">
        <v>0.48199999999999998</v>
      </c>
      <c r="F33" s="68">
        <v>1176.7683199999997</v>
      </c>
      <c r="G33" s="107">
        <v>0</v>
      </c>
      <c r="H33" s="15">
        <f t="shared" si="0"/>
        <v>0</v>
      </c>
      <c r="I33" s="64">
        <f t="shared" si="1"/>
        <v>0</v>
      </c>
      <c r="J33" s="7"/>
    </row>
    <row r="34" spans="2:10" ht="15.6" customHeight="1">
      <c r="B34" s="10" t="s">
        <v>6</v>
      </c>
      <c r="C34" s="10" t="s">
        <v>7</v>
      </c>
      <c r="D34" s="20" t="s">
        <v>8</v>
      </c>
      <c r="E34" s="11" t="s">
        <v>0</v>
      </c>
      <c r="F34" s="181" t="s">
        <v>9</v>
      </c>
      <c r="G34" s="54" t="s">
        <v>105</v>
      </c>
      <c r="H34" s="53" t="s">
        <v>106</v>
      </c>
      <c r="I34" s="12" t="s">
        <v>107</v>
      </c>
      <c r="J34" s="7"/>
    </row>
    <row r="35" spans="2:10" ht="15.6" customHeight="1">
      <c r="B35" s="223" t="s">
        <v>332</v>
      </c>
      <c r="C35" s="13" t="s">
        <v>18</v>
      </c>
      <c r="D35" s="14" t="s">
        <v>228</v>
      </c>
      <c r="E35" s="15">
        <v>0.14599999999999999</v>
      </c>
      <c r="F35" s="68">
        <v>363.09823999999992</v>
      </c>
      <c r="G35" s="107">
        <v>0</v>
      </c>
      <c r="H35" s="15">
        <f t="shared" ref="H35:H44" si="2">SUM(E35*G35)</f>
        <v>0</v>
      </c>
      <c r="I35" s="64">
        <f t="shared" ref="I35:I44" si="3">SUM(F35*G35)</f>
        <v>0</v>
      </c>
      <c r="J35" s="7"/>
    </row>
    <row r="36" spans="2:10" ht="15.6" customHeight="1">
      <c r="B36" s="223"/>
      <c r="C36" s="13" t="s">
        <v>19</v>
      </c>
      <c r="D36" s="14" t="s">
        <v>20</v>
      </c>
      <c r="E36" s="15">
        <v>7.0999999999999994E-2</v>
      </c>
      <c r="F36" s="68">
        <v>171.56896</v>
      </c>
      <c r="G36" s="107">
        <v>0</v>
      </c>
      <c r="H36" s="15">
        <f t="shared" si="2"/>
        <v>0</v>
      </c>
      <c r="I36" s="64">
        <f t="shared" si="3"/>
        <v>0</v>
      </c>
      <c r="J36" s="7"/>
    </row>
    <row r="37" spans="2:10" ht="15.6" customHeight="1">
      <c r="B37" s="223"/>
      <c r="C37" s="13" t="s">
        <v>21</v>
      </c>
      <c r="D37" s="14" t="s">
        <v>22</v>
      </c>
      <c r="E37" s="15">
        <v>9.6000000000000002E-2</v>
      </c>
      <c r="F37" s="68">
        <v>229.0616</v>
      </c>
      <c r="G37" s="107">
        <v>0</v>
      </c>
      <c r="H37" s="15">
        <f t="shared" si="2"/>
        <v>0</v>
      </c>
      <c r="I37" s="64">
        <f t="shared" si="3"/>
        <v>0</v>
      </c>
      <c r="J37" s="7"/>
    </row>
    <row r="38" spans="2:10" ht="15.6" customHeight="1">
      <c r="B38" s="223"/>
      <c r="C38" s="13" t="s">
        <v>23</v>
      </c>
      <c r="D38" s="14" t="s">
        <v>24</v>
      </c>
      <c r="E38" s="15">
        <v>1.9E-2</v>
      </c>
      <c r="F38" s="68">
        <v>45.775519999999986</v>
      </c>
      <c r="G38" s="107">
        <v>0</v>
      </c>
      <c r="H38" s="15">
        <f t="shared" si="2"/>
        <v>0</v>
      </c>
      <c r="I38" s="64">
        <f t="shared" si="3"/>
        <v>0</v>
      </c>
      <c r="J38" s="7"/>
    </row>
    <row r="39" spans="2:10" ht="15.6" customHeight="1">
      <c r="B39" s="223"/>
      <c r="C39" s="13" t="s">
        <v>25</v>
      </c>
      <c r="D39" s="14" t="s">
        <v>26</v>
      </c>
      <c r="E39" s="15">
        <v>1.9E-2</v>
      </c>
      <c r="F39" s="68">
        <v>45.775519999999986</v>
      </c>
      <c r="G39" s="107">
        <v>0</v>
      </c>
      <c r="H39" s="15">
        <f t="shared" si="2"/>
        <v>0</v>
      </c>
      <c r="I39" s="64">
        <f t="shared" si="3"/>
        <v>0</v>
      </c>
      <c r="J39" s="7"/>
    </row>
    <row r="40" spans="2:10" ht="15.6" customHeight="1">
      <c r="B40" s="223"/>
      <c r="C40" s="13" t="s">
        <v>252</v>
      </c>
      <c r="D40" s="14" t="s">
        <v>310</v>
      </c>
      <c r="E40" s="15">
        <v>0.10199999999999999</v>
      </c>
      <c r="F40" s="68">
        <v>254.24016000000003</v>
      </c>
      <c r="G40" s="107">
        <v>0</v>
      </c>
      <c r="H40" s="15">
        <f t="shared" si="2"/>
        <v>0</v>
      </c>
      <c r="I40" s="64">
        <f t="shared" si="3"/>
        <v>0</v>
      </c>
      <c r="J40" s="7"/>
    </row>
    <row r="41" spans="2:10" ht="15.6" customHeight="1">
      <c r="B41" s="223"/>
      <c r="C41" s="13" t="s">
        <v>371</v>
      </c>
      <c r="D41" s="14" t="s">
        <v>311</v>
      </c>
      <c r="E41" s="15">
        <v>0.39600000000000002</v>
      </c>
      <c r="F41" s="68">
        <v>893.47087999999997</v>
      </c>
      <c r="G41" s="107">
        <v>0</v>
      </c>
      <c r="H41" s="15">
        <f t="shared" si="2"/>
        <v>0</v>
      </c>
      <c r="I41" s="64">
        <f t="shared" si="3"/>
        <v>0</v>
      </c>
      <c r="J41" s="7"/>
    </row>
    <row r="42" spans="2:10" ht="15.6" customHeight="1">
      <c r="B42" s="223"/>
      <c r="C42" s="13" t="s">
        <v>253</v>
      </c>
      <c r="D42" s="14" t="s">
        <v>312</v>
      </c>
      <c r="E42" s="15">
        <v>0.10199999999999999</v>
      </c>
      <c r="F42" s="68">
        <v>254.24016000000003</v>
      </c>
      <c r="G42" s="107">
        <v>0</v>
      </c>
      <c r="H42" s="15">
        <f t="shared" si="2"/>
        <v>0</v>
      </c>
      <c r="I42" s="64">
        <f t="shared" si="3"/>
        <v>0</v>
      </c>
      <c r="J42" s="7"/>
    </row>
    <row r="43" spans="2:10" ht="15.6" customHeight="1">
      <c r="B43" s="223"/>
      <c r="C43" s="13" t="s">
        <v>412</v>
      </c>
      <c r="D43" s="14" t="s">
        <v>413</v>
      </c>
      <c r="E43" s="15">
        <v>0.10199999999999999</v>
      </c>
      <c r="F43" s="68">
        <v>254.24016000000003</v>
      </c>
      <c r="G43" s="107">
        <v>0</v>
      </c>
      <c r="H43" s="15">
        <f t="shared" ref="H43" si="4">SUM(E43*G43)</f>
        <v>0</v>
      </c>
      <c r="I43" s="64">
        <f t="shared" ref="I43" si="5">SUM(F43*G43)</f>
        <v>0</v>
      </c>
      <c r="J43" s="7"/>
    </row>
    <row r="44" spans="2:10" ht="15.6" customHeight="1">
      <c r="B44" s="224"/>
      <c r="C44" s="13" t="s">
        <v>254</v>
      </c>
      <c r="D44" s="14" t="s">
        <v>313</v>
      </c>
      <c r="E44" s="15">
        <v>0.1</v>
      </c>
      <c r="F44" s="68">
        <v>247.99520000000001</v>
      </c>
      <c r="G44" s="107">
        <v>0</v>
      </c>
      <c r="H44" s="15">
        <f t="shared" si="2"/>
        <v>0</v>
      </c>
      <c r="I44" s="64">
        <f t="shared" si="3"/>
        <v>0</v>
      </c>
      <c r="J44" s="7"/>
    </row>
    <row r="45" spans="2:10" ht="15.6" customHeight="1">
      <c r="B45" s="10" t="s">
        <v>6</v>
      </c>
      <c r="C45" s="10" t="s">
        <v>7</v>
      </c>
      <c r="D45" s="20" t="s">
        <v>8</v>
      </c>
      <c r="E45" s="11" t="s">
        <v>0</v>
      </c>
      <c r="F45" s="181" t="s">
        <v>9</v>
      </c>
      <c r="G45" s="54" t="s">
        <v>105</v>
      </c>
      <c r="H45" s="53" t="s">
        <v>106</v>
      </c>
      <c r="I45" s="12" t="s">
        <v>107</v>
      </c>
      <c r="J45" s="7"/>
    </row>
    <row r="46" spans="2:10" ht="15.6" customHeight="1">
      <c r="B46" s="225" t="s">
        <v>27</v>
      </c>
      <c r="C46" s="13" t="s">
        <v>28</v>
      </c>
      <c r="D46" s="14" t="s">
        <v>246</v>
      </c>
      <c r="E46" s="15">
        <v>6.2E-2</v>
      </c>
      <c r="F46" s="68">
        <v>149.02527999999998</v>
      </c>
      <c r="G46" s="107">
        <v>0</v>
      </c>
      <c r="H46" s="15">
        <f>SUM(E46*G46)</f>
        <v>0</v>
      </c>
      <c r="I46" s="64">
        <f>SUM(F46*G46)</f>
        <v>0</v>
      </c>
      <c r="J46" s="7"/>
    </row>
    <row r="47" spans="2:10" ht="15.6" customHeight="1">
      <c r="B47" s="226"/>
      <c r="C47" s="13" t="s">
        <v>29</v>
      </c>
      <c r="D47" s="14" t="s">
        <v>247</v>
      </c>
      <c r="E47" s="15">
        <v>0.129</v>
      </c>
      <c r="F47" s="68">
        <v>311.22863999999993</v>
      </c>
      <c r="G47" s="107">
        <v>0</v>
      </c>
      <c r="H47" s="15">
        <f>SUM(E47*G47)</f>
        <v>0</v>
      </c>
      <c r="I47" s="64">
        <f>SUM(F47*G47)</f>
        <v>0</v>
      </c>
      <c r="J47" s="7"/>
    </row>
    <row r="48" spans="2:10" ht="15.6" customHeight="1">
      <c r="B48" s="226"/>
      <c r="C48" s="13" t="s">
        <v>30</v>
      </c>
      <c r="D48" s="14" t="s">
        <v>31</v>
      </c>
      <c r="E48" s="15">
        <v>0.13300000000000001</v>
      </c>
      <c r="F48" s="68">
        <v>322.0551999999999</v>
      </c>
      <c r="G48" s="107">
        <v>0</v>
      </c>
      <c r="H48" s="15">
        <f>SUM(E48*G48)</f>
        <v>0</v>
      </c>
      <c r="I48" s="64">
        <f>SUM(F48*G48)</f>
        <v>0</v>
      </c>
      <c r="J48" s="7"/>
    </row>
    <row r="49" spans="2:10" ht="15.6" customHeight="1">
      <c r="B49" s="10" t="s">
        <v>6</v>
      </c>
      <c r="C49" s="10" t="s">
        <v>7</v>
      </c>
      <c r="D49" s="20" t="s">
        <v>8</v>
      </c>
      <c r="E49" s="11" t="s">
        <v>0</v>
      </c>
      <c r="F49" s="181" t="s">
        <v>9</v>
      </c>
      <c r="G49" s="54" t="s">
        <v>105</v>
      </c>
      <c r="H49" s="53" t="s">
        <v>106</v>
      </c>
      <c r="I49" s="12" t="s">
        <v>107</v>
      </c>
      <c r="J49" s="7"/>
    </row>
    <row r="50" spans="2:10" ht="15.6" customHeight="1">
      <c r="B50" s="222" t="s">
        <v>32</v>
      </c>
      <c r="C50" s="13" t="s">
        <v>33</v>
      </c>
      <c r="D50" s="14" t="s">
        <v>34</v>
      </c>
      <c r="E50" s="15">
        <v>7.1999999999999995E-2</v>
      </c>
      <c r="F50" s="68">
        <v>172.67663999999999</v>
      </c>
      <c r="G50" s="107">
        <v>0</v>
      </c>
      <c r="H50" s="15">
        <f t="shared" ref="H50:H70" si="6">SUM(E50*G50)</f>
        <v>0</v>
      </c>
      <c r="I50" s="64">
        <f t="shared" ref="I50:I70" si="7">SUM(F50*G50)</f>
        <v>0</v>
      </c>
      <c r="J50" s="7"/>
    </row>
    <row r="51" spans="2:10" ht="15.6" customHeight="1">
      <c r="B51" s="223"/>
      <c r="C51" s="13" t="s">
        <v>35</v>
      </c>
      <c r="D51" s="14" t="s">
        <v>36</v>
      </c>
      <c r="E51" s="15">
        <v>6.9000000000000006E-2</v>
      </c>
      <c r="F51" s="68">
        <v>166.60095999999993</v>
      </c>
      <c r="G51" s="107">
        <v>0</v>
      </c>
      <c r="H51" s="15">
        <f t="shared" si="6"/>
        <v>0</v>
      </c>
      <c r="I51" s="64">
        <f t="shared" si="7"/>
        <v>0</v>
      </c>
      <c r="J51" s="7"/>
    </row>
    <row r="52" spans="2:10" ht="15.6" customHeight="1">
      <c r="B52" s="223"/>
      <c r="C52" s="13" t="s">
        <v>37</v>
      </c>
      <c r="D52" s="14" t="s">
        <v>38</v>
      </c>
      <c r="E52" s="15">
        <v>7.3999999999999996E-2</v>
      </c>
      <c r="F52" s="68">
        <v>177.42752000000002</v>
      </c>
      <c r="G52" s="107">
        <v>0</v>
      </c>
      <c r="H52" s="15">
        <f t="shared" si="6"/>
        <v>0</v>
      </c>
      <c r="I52" s="64">
        <f t="shared" si="7"/>
        <v>0</v>
      </c>
      <c r="J52" s="7"/>
    </row>
    <row r="53" spans="2:10" ht="15.6" customHeight="1">
      <c r="B53" s="223"/>
      <c r="C53" s="13" t="s">
        <v>39</v>
      </c>
      <c r="D53" s="14" t="s">
        <v>40</v>
      </c>
      <c r="E53" s="15">
        <v>5.1999999999999998E-2</v>
      </c>
      <c r="F53" s="68">
        <v>124.26624</v>
      </c>
      <c r="G53" s="107">
        <v>0</v>
      </c>
      <c r="H53" s="15">
        <f t="shared" si="6"/>
        <v>0</v>
      </c>
      <c r="I53" s="64">
        <f t="shared" si="7"/>
        <v>0</v>
      </c>
      <c r="J53" s="7"/>
    </row>
    <row r="54" spans="2:10" ht="15.6" customHeight="1">
      <c r="B54" s="223"/>
      <c r="C54" s="13" t="s">
        <v>41</v>
      </c>
      <c r="D54" s="14" t="s">
        <v>248</v>
      </c>
      <c r="E54" s="15">
        <v>0.122</v>
      </c>
      <c r="F54" s="68">
        <v>295.65119999999996</v>
      </c>
      <c r="G54" s="107">
        <v>0</v>
      </c>
      <c r="H54" s="15">
        <f t="shared" si="6"/>
        <v>0</v>
      </c>
      <c r="I54" s="64">
        <f t="shared" si="7"/>
        <v>0</v>
      </c>
      <c r="J54" s="7"/>
    </row>
    <row r="55" spans="2:10" ht="15.6" customHeight="1">
      <c r="B55" s="223"/>
      <c r="C55" s="13" t="s">
        <v>42</v>
      </c>
      <c r="D55" s="14" t="s">
        <v>249</v>
      </c>
      <c r="E55" s="15">
        <v>9.8000000000000004E-2</v>
      </c>
      <c r="F55" s="68">
        <v>235.91007999999999</v>
      </c>
      <c r="G55" s="107">
        <v>0</v>
      </c>
      <c r="H55" s="15">
        <f t="shared" si="6"/>
        <v>0</v>
      </c>
      <c r="I55" s="64">
        <f t="shared" si="7"/>
        <v>0</v>
      </c>
      <c r="J55" s="7"/>
    </row>
    <row r="56" spans="2:10" ht="15.6" customHeight="1">
      <c r="B56" s="223"/>
      <c r="C56" s="13" t="s">
        <v>43</v>
      </c>
      <c r="D56" s="14" t="s">
        <v>44</v>
      </c>
      <c r="E56" s="15">
        <v>0.107</v>
      </c>
      <c r="F56" s="68">
        <v>257.27983999999987</v>
      </c>
      <c r="G56" s="107">
        <v>0</v>
      </c>
      <c r="H56" s="15">
        <f t="shared" si="6"/>
        <v>0</v>
      </c>
      <c r="I56" s="64">
        <f t="shared" si="7"/>
        <v>0</v>
      </c>
      <c r="J56" s="7"/>
    </row>
    <row r="57" spans="2:10" ht="15.6" customHeight="1">
      <c r="B57" s="223"/>
      <c r="C57" s="13" t="s">
        <v>45</v>
      </c>
      <c r="D57" s="14" t="s">
        <v>46</v>
      </c>
      <c r="E57" s="15">
        <v>0.13600000000000001</v>
      </c>
      <c r="F57" s="68">
        <v>325.54751999999996</v>
      </c>
      <c r="G57" s="107">
        <v>0</v>
      </c>
      <c r="H57" s="15">
        <f t="shared" si="6"/>
        <v>0</v>
      </c>
      <c r="I57" s="64">
        <f t="shared" si="7"/>
        <v>0</v>
      </c>
      <c r="J57" s="7"/>
    </row>
    <row r="58" spans="2:10" ht="15.6" customHeight="1">
      <c r="B58" s="223"/>
      <c r="C58" s="13" t="s">
        <v>47</v>
      </c>
      <c r="D58" s="14" t="s">
        <v>48</v>
      </c>
      <c r="E58" s="15">
        <v>0.13300000000000001</v>
      </c>
      <c r="F58" s="68">
        <v>320.22624000000002</v>
      </c>
      <c r="G58" s="107">
        <v>0</v>
      </c>
      <c r="H58" s="15">
        <f t="shared" si="6"/>
        <v>0</v>
      </c>
      <c r="I58" s="64">
        <f t="shared" si="7"/>
        <v>0</v>
      </c>
      <c r="J58" s="7"/>
    </row>
    <row r="59" spans="2:10" ht="15.6" customHeight="1">
      <c r="B59" s="223"/>
      <c r="C59" s="13" t="s">
        <v>49</v>
      </c>
      <c r="D59" s="14" t="s">
        <v>50</v>
      </c>
      <c r="E59" s="15">
        <v>0.06</v>
      </c>
      <c r="F59" s="68">
        <v>144.56144</v>
      </c>
      <c r="G59" s="107">
        <v>0</v>
      </c>
      <c r="H59" s="15">
        <f t="shared" si="6"/>
        <v>0</v>
      </c>
      <c r="I59" s="64">
        <f t="shared" si="7"/>
        <v>0</v>
      </c>
      <c r="J59" s="7"/>
    </row>
    <row r="60" spans="2:10" ht="15.6" customHeight="1">
      <c r="B60" s="223"/>
      <c r="C60" s="13" t="s">
        <v>51</v>
      </c>
      <c r="D60" s="14" t="s">
        <v>52</v>
      </c>
      <c r="E60" s="15">
        <v>9.2999999999999999E-2</v>
      </c>
      <c r="F60" s="68">
        <v>224.0935999999999</v>
      </c>
      <c r="G60" s="107">
        <v>0</v>
      </c>
      <c r="H60" s="15">
        <f t="shared" si="6"/>
        <v>0</v>
      </c>
      <c r="I60" s="64">
        <f t="shared" si="7"/>
        <v>0</v>
      </c>
      <c r="J60" s="7"/>
    </row>
    <row r="61" spans="2:10" ht="15.6" customHeight="1">
      <c r="B61" s="223"/>
      <c r="C61" s="13" t="s">
        <v>53</v>
      </c>
      <c r="D61" s="14" t="s">
        <v>102</v>
      </c>
      <c r="E61" s="15">
        <v>0.12</v>
      </c>
      <c r="F61" s="68">
        <v>289.27376000000004</v>
      </c>
      <c r="G61" s="107">
        <v>0</v>
      </c>
      <c r="H61" s="15">
        <f t="shared" si="6"/>
        <v>0</v>
      </c>
      <c r="I61" s="64">
        <f t="shared" si="7"/>
        <v>0</v>
      </c>
      <c r="J61" s="7"/>
    </row>
    <row r="62" spans="2:10" ht="15.6" customHeight="1">
      <c r="B62" s="223"/>
      <c r="C62" s="13" t="s">
        <v>54</v>
      </c>
      <c r="D62" s="14" t="s">
        <v>103</v>
      </c>
      <c r="E62" s="15">
        <v>0.127</v>
      </c>
      <c r="F62" s="68">
        <v>306.22751999999997</v>
      </c>
      <c r="G62" s="107">
        <v>0</v>
      </c>
      <c r="H62" s="15">
        <f t="shared" si="6"/>
        <v>0</v>
      </c>
      <c r="I62" s="64">
        <f t="shared" si="7"/>
        <v>0</v>
      </c>
      <c r="J62" s="7"/>
    </row>
    <row r="63" spans="2:10" ht="15.6" customHeight="1">
      <c r="B63" s="223"/>
      <c r="C63" s="13" t="s">
        <v>55</v>
      </c>
      <c r="D63" s="14" t="s">
        <v>104</v>
      </c>
      <c r="E63" s="15">
        <v>0.12</v>
      </c>
      <c r="F63" s="68">
        <v>289.25536</v>
      </c>
      <c r="G63" s="107">
        <v>0</v>
      </c>
      <c r="H63" s="15">
        <f t="shared" si="6"/>
        <v>0</v>
      </c>
      <c r="I63" s="64">
        <f t="shared" si="7"/>
        <v>0</v>
      </c>
      <c r="J63" s="7"/>
    </row>
    <row r="64" spans="2:10" ht="15.6" customHeight="1">
      <c r="B64" s="223"/>
      <c r="C64" s="115" t="s">
        <v>56</v>
      </c>
      <c r="D64" s="114" t="s">
        <v>57</v>
      </c>
      <c r="E64" s="113">
        <v>0.08</v>
      </c>
      <c r="F64" s="68">
        <v>192.78783999999996</v>
      </c>
      <c r="G64" s="107">
        <v>0</v>
      </c>
      <c r="H64" s="15">
        <f t="shared" si="6"/>
        <v>0</v>
      </c>
      <c r="I64" s="64">
        <f t="shared" si="7"/>
        <v>0</v>
      </c>
      <c r="J64" s="7"/>
    </row>
    <row r="65" spans="2:10" ht="15.6" customHeight="1">
      <c r="B65" s="223"/>
      <c r="C65" s="13" t="s">
        <v>367</v>
      </c>
      <c r="D65" s="14" t="s">
        <v>58</v>
      </c>
      <c r="E65" s="15">
        <v>0.30299999999999999</v>
      </c>
      <c r="F65" s="68">
        <v>730.70816000000002</v>
      </c>
      <c r="G65" s="107">
        <v>0</v>
      </c>
      <c r="H65" s="15">
        <f t="shared" si="6"/>
        <v>0</v>
      </c>
      <c r="I65" s="64">
        <f t="shared" si="7"/>
        <v>0</v>
      </c>
      <c r="J65" s="7"/>
    </row>
    <row r="66" spans="2:10" ht="15.6" customHeight="1">
      <c r="B66" s="223"/>
      <c r="C66" s="13" t="s">
        <v>215</v>
      </c>
      <c r="D66" s="14" t="s">
        <v>229</v>
      </c>
      <c r="E66" s="15">
        <v>0.25</v>
      </c>
      <c r="F66" s="68">
        <v>602.58528000000001</v>
      </c>
      <c r="G66" s="107">
        <v>0</v>
      </c>
      <c r="H66" s="15">
        <f t="shared" si="6"/>
        <v>0</v>
      </c>
      <c r="I66" s="64">
        <f t="shared" si="7"/>
        <v>0</v>
      </c>
      <c r="J66" s="7"/>
    </row>
    <row r="67" spans="2:10" ht="15.6" customHeight="1">
      <c r="B67" s="223"/>
      <c r="C67" s="13" t="s">
        <v>282</v>
      </c>
      <c r="D67" s="14" t="s">
        <v>283</v>
      </c>
      <c r="E67" s="15">
        <v>0.14699999999999999</v>
      </c>
      <c r="F67" s="68">
        <v>354.45391999999993</v>
      </c>
      <c r="G67" s="107">
        <v>0</v>
      </c>
      <c r="H67" s="15">
        <f t="shared" si="6"/>
        <v>0</v>
      </c>
      <c r="I67" s="64">
        <f t="shared" si="7"/>
        <v>0</v>
      </c>
      <c r="J67" s="7"/>
    </row>
    <row r="68" spans="2:10" ht="15.6" customHeight="1">
      <c r="B68" s="223"/>
      <c r="C68" s="13" t="s">
        <v>298</v>
      </c>
      <c r="D68" s="14" t="s">
        <v>299</v>
      </c>
      <c r="E68" s="15">
        <v>0.154</v>
      </c>
      <c r="F68" s="68">
        <v>371.07279999999986</v>
      </c>
      <c r="G68" s="107">
        <v>0</v>
      </c>
      <c r="H68" s="15">
        <f t="shared" si="6"/>
        <v>0</v>
      </c>
      <c r="I68" s="64">
        <f t="shared" si="7"/>
        <v>0</v>
      </c>
      <c r="J68" s="7"/>
    </row>
    <row r="69" spans="2:10" ht="15.6" customHeight="1">
      <c r="B69" s="223"/>
      <c r="C69" s="13" t="s">
        <v>308</v>
      </c>
      <c r="D69" s="14" t="s">
        <v>307</v>
      </c>
      <c r="E69" s="15">
        <v>0.33400000000000002</v>
      </c>
      <c r="F69" s="68">
        <v>805.09199999999987</v>
      </c>
      <c r="G69" s="107">
        <v>0</v>
      </c>
      <c r="H69" s="15">
        <f t="shared" ref="H69" si="8">SUM(E69*G69)</f>
        <v>0</v>
      </c>
      <c r="I69" s="64">
        <f t="shared" ref="I69" si="9">SUM(F69*G69)</f>
        <v>0</v>
      </c>
      <c r="J69" s="7"/>
    </row>
    <row r="70" spans="2:10" ht="15.6" customHeight="1">
      <c r="B70" s="224"/>
      <c r="C70" s="13" t="s">
        <v>330</v>
      </c>
      <c r="D70" s="14" t="s">
        <v>328</v>
      </c>
      <c r="E70" s="15">
        <v>0.14000000000000001</v>
      </c>
      <c r="F70" s="68">
        <v>337.53327999999988</v>
      </c>
      <c r="G70" s="107">
        <v>0</v>
      </c>
      <c r="H70" s="15">
        <f t="shared" si="6"/>
        <v>0</v>
      </c>
      <c r="I70" s="64">
        <f t="shared" si="7"/>
        <v>0</v>
      </c>
      <c r="J70" s="7"/>
    </row>
    <row r="71" spans="2:10" ht="15.6" customHeight="1">
      <c r="B71" s="10" t="s">
        <v>6</v>
      </c>
      <c r="C71" s="10" t="s">
        <v>7</v>
      </c>
      <c r="D71" s="20" t="s">
        <v>8</v>
      </c>
      <c r="E71" s="52" t="s">
        <v>0</v>
      </c>
      <c r="F71" s="181" t="s">
        <v>9</v>
      </c>
      <c r="G71" s="54" t="s">
        <v>105</v>
      </c>
      <c r="H71" s="53" t="s">
        <v>106</v>
      </c>
      <c r="I71" s="12" t="s">
        <v>107</v>
      </c>
      <c r="J71" s="7"/>
    </row>
    <row r="72" spans="2:10" ht="15.6" customHeight="1">
      <c r="B72" s="222" t="s">
        <v>300</v>
      </c>
      <c r="C72" s="13" t="s">
        <v>59</v>
      </c>
      <c r="D72" s="14" t="s">
        <v>60</v>
      </c>
      <c r="E72" s="15">
        <v>0.122</v>
      </c>
      <c r="F72" s="68">
        <v>295.65119999999996</v>
      </c>
      <c r="G72" s="107">
        <v>0</v>
      </c>
      <c r="H72" s="15">
        <f t="shared" ref="H72:H78" si="10">SUM(E72*G72)</f>
        <v>0</v>
      </c>
      <c r="I72" s="64">
        <f t="shared" ref="I72:I78" si="11">SUM(F72*G72)</f>
        <v>0</v>
      </c>
      <c r="J72" s="7"/>
    </row>
    <row r="73" spans="2:10" ht="15.6" customHeight="1">
      <c r="B73" s="223"/>
      <c r="C73" s="13" t="s">
        <v>61</v>
      </c>
      <c r="D73" s="14" t="s">
        <v>62</v>
      </c>
      <c r="E73" s="15">
        <v>0.16700000000000001</v>
      </c>
      <c r="F73" s="68">
        <v>402.22768000000008</v>
      </c>
      <c r="G73" s="107">
        <v>0</v>
      </c>
      <c r="H73" s="15">
        <f t="shared" si="10"/>
        <v>0</v>
      </c>
      <c r="I73" s="64">
        <f t="shared" si="11"/>
        <v>0</v>
      </c>
      <c r="J73" s="7"/>
    </row>
    <row r="74" spans="2:10" ht="15.6" customHeight="1">
      <c r="B74" s="223"/>
      <c r="C74" s="110">
        <v>463</v>
      </c>
      <c r="D74" s="109" t="s">
        <v>63</v>
      </c>
      <c r="E74" s="108">
        <v>0.114</v>
      </c>
      <c r="F74" s="68">
        <v>274.77087999999992</v>
      </c>
      <c r="G74" s="107">
        <v>0</v>
      </c>
      <c r="H74" s="15">
        <f t="shared" si="10"/>
        <v>0</v>
      </c>
      <c r="I74" s="64">
        <f t="shared" si="11"/>
        <v>0</v>
      </c>
      <c r="J74" s="7"/>
    </row>
    <row r="75" spans="2:10" ht="15.6" customHeight="1">
      <c r="B75" s="223"/>
      <c r="C75" s="110">
        <v>464</v>
      </c>
      <c r="D75" s="109" t="s">
        <v>64</v>
      </c>
      <c r="E75" s="108">
        <v>0.115</v>
      </c>
      <c r="F75" s="68">
        <v>277.10399999999993</v>
      </c>
      <c r="G75" s="107">
        <v>0</v>
      </c>
      <c r="H75" s="15">
        <f t="shared" si="10"/>
        <v>0</v>
      </c>
      <c r="I75" s="64">
        <f t="shared" si="11"/>
        <v>0</v>
      </c>
      <c r="J75" s="7"/>
    </row>
    <row r="76" spans="2:10" ht="15.6" customHeight="1">
      <c r="B76" s="223"/>
      <c r="C76" s="110">
        <v>470</v>
      </c>
      <c r="D76" s="109" t="s">
        <v>65</v>
      </c>
      <c r="E76" s="108">
        <v>0.122</v>
      </c>
      <c r="F76" s="68">
        <v>293.87376</v>
      </c>
      <c r="G76" s="107">
        <v>0</v>
      </c>
      <c r="H76" s="15">
        <f t="shared" si="10"/>
        <v>0</v>
      </c>
      <c r="I76" s="64">
        <f t="shared" si="11"/>
        <v>0</v>
      </c>
      <c r="J76" s="7"/>
    </row>
    <row r="77" spans="2:10" ht="15.6" customHeight="1">
      <c r="B77" s="223"/>
      <c r="C77" s="110">
        <v>471</v>
      </c>
      <c r="D77" s="109" t="s">
        <v>66</v>
      </c>
      <c r="E77" s="108">
        <v>0.122</v>
      </c>
      <c r="F77" s="68">
        <v>293.87376</v>
      </c>
      <c r="G77" s="107">
        <v>0</v>
      </c>
      <c r="H77" s="15">
        <f t="shared" si="10"/>
        <v>0</v>
      </c>
      <c r="I77" s="64">
        <f t="shared" si="11"/>
        <v>0</v>
      </c>
      <c r="J77" s="7"/>
    </row>
    <row r="78" spans="2:10" ht="15.6" customHeight="1">
      <c r="B78" s="224"/>
      <c r="C78" s="110">
        <v>520</v>
      </c>
      <c r="D78" s="14" t="s">
        <v>230</v>
      </c>
      <c r="E78" s="108">
        <v>2.1000000000000001E-2</v>
      </c>
      <c r="F78" s="68">
        <v>50.592639999999996</v>
      </c>
      <c r="G78" s="107">
        <v>0</v>
      </c>
      <c r="H78" s="15">
        <f t="shared" si="10"/>
        <v>0</v>
      </c>
      <c r="I78" s="64">
        <f t="shared" si="11"/>
        <v>0</v>
      </c>
      <c r="J78" s="7"/>
    </row>
    <row r="79" spans="2:10" ht="15.6" customHeight="1">
      <c r="B79" s="10" t="s">
        <v>6</v>
      </c>
      <c r="C79" s="10" t="s">
        <v>7</v>
      </c>
      <c r="D79" s="20" t="s">
        <v>8</v>
      </c>
      <c r="E79" s="52" t="s">
        <v>0</v>
      </c>
      <c r="F79" s="181" t="s">
        <v>9</v>
      </c>
      <c r="G79" s="54" t="s">
        <v>105</v>
      </c>
      <c r="H79" s="53" t="s">
        <v>106</v>
      </c>
      <c r="I79" s="12" t="s">
        <v>107</v>
      </c>
      <c r="J79" s="7"/>
    </row>
    <row r="80" spans="2:10" ht="15.6" customHeight="1">
      <c r="B80" s="222" t="s">
        <v>67</v>
      </c>
      <c r="C80" s="13" t="s">
        <v>68</v>
      </c>
      <c r="D80" s="14" t="s">
        <v>69</v>
      </c>
      <c r="E80" s="15">
        <v>7.9000000000000001E-2</v>
      </c>
      <c r="F80" s="68">
        <v>191.35999999999996</v>
      </c>
      <c r="G80" s="107">
        <v>0</v>
      </c>
      <c r="H80" s="15">
        <f t="shared" ref="H80:H89" si="12">SUM(E80*G80)</f>
        <v>0</v>
      </c>
      <c r="I80" s="64">
        <f t="shared" ref="I80:I89" si="13">SUM(F80*G80)</f>
        <v>0</v>
      </c>
      <c r="J80" s="7"/>
    </row>
    <row r="81" spans="2:10" ht="15.6" customHeight="1">
      <c r="B81" s="223"/>
      <c r="C81" s="13" t="s">
        <v>70</v>
      </c>
      <c r="D81" s="14" t="s">
        <v>71</v>
      </c>
      <c r="E81" s="15">
        <v>0.08</v>
      </c>
      <c r="F81" s="68">
        <v>193.00495999999998</v>
      </c>
      <c r="G81" s="107">
        <v>0</v>
      </c>
      <c r="H81" s="15">
        <f t="shared" si="12"/>
        <v>0</v>
      </c>
      <c r="I81" s="64">
        <f t="shared" si="13"/>
        <v>0</v>
      </c>
      <c r="J81" s="7"/>
    </row>
    <row r="82" spans="2:10" ht="15.6" customHeight="1">
      <c r="B82" s="223"/>
      <c r="C82" s="13" t="s">
        <v>72</v>
      </c>
      <c r="D82" s="14" t="s">
        <v>73</v>
      </c>
      <c r="E82" s="15">
        <v>0.06</v>
      </c>
      <c r="F82" s="68">
        <v>145.16495999999995</v>
      </c>
      <c r="G82" s="107">
        <v>0</v>
      </c>
      <c r="H82" s="15">
        <f t="shared" si="12"/>
        <v>0</v>
      </c>
      <c r="I82" s="64">
        <f t="shared" si="13"/>
        <v>0</v>
      </c>
      <c r="J82" s="7"/>
    </row>
    <row r="83" spans="2:10" ht="15.6" customHeight="1">
      <c r="B83" s="223"/>
      <c r="C83" s="13" t="s">
        <v>74</v>
      </c>
      <c r="D83" s="14" t="s">
        <v>75</v>
      </c>
      <c r="E83" s="15">
        <v>0.06</v>
      </c>
      <c r="F83" s="68">
        <v>145.16495999999995</v>
      </c>
      <c r="G83" s="107">
        <v>0</v>
      </c>
      <c r="H83" s="15">
        <f t="shared" si="12"/>
        <v>0</v>
      </c>
      <c r="I83" s="64">
        <f t="shared" si="13"/>
        <v>0</v>
      </c>
      <c r="J83" s="7"/>
    </row>
    <row r="84" spans="2:10" ht="15.6" customHeight="1">
      <c r="B84" s="223"/>
      <c r="C84" s="13" t="s">
        <v>76</v>
      </c>
      <c r="D84" s="14" t="s">
        <v>77</v>
      </c>
      <c r="E84" s="15">
        <v>0.06</v>
      </c>
      <c r="F84" s="68">
        <v>145.16495999999995</v>
      </c>
      <c r="G84" s="107">
        <v>0</v>
      </c>
      <c r="H84" s="15">
        <f t="shared" si="12"/>
        <v>0</v>
      </c>
      <c r="I84" s="64">
        <f t="shared" si="13"/>
        <v>0</v>
      </c>
      <c r="J84" s="7"/>
    </row>
    <row r="85" spans="2:10" ht="15.6" customHeight="1">
      <c r="B85" s="223"/>
      <c r="C85" s="13" t="s">
        <v>78</v>
      </c>
      <c r="D85" s="14" t="s">
        <v>79</v>
      </c>
      <c r="E85" s="15">
        <v>0.129</v>
      </c>
      <c r="F85" s="68">
        <v>311.04464000000002</v>
      </c>
      <c r="G85" s="107">
        <v>0</v>
      </c>
      <c r="H85" s="15">
        <f t="shared" si="12"/>
        <v>0</v>
      </c>
      <c r="I85" s="64">
        <f t="shared" si="13"/>
        <v>0</v>
      </c>
      <c r="J85" s="7"/>
    </row>
    <row r="86" spans="2:10" ht="15.6" customHeight="1">
      <c r="B86" s="223"/>
      <c r="C86" s="13" t="s">
        <v>80</v>
      </c>
      <c r="D86" s="14" t="s">
        <v>81</v>
      </c>
      <c r="E86" s="15">
        <v>0.13300000000000001</v>
      </c>
      <c r="F86" s="68">
        <v>322.0551999999999</v>
      </c>
      <c r="G86" s="107">
        <v>0</v>
      </c>
      <c r="H86" s="15">
        <f t="shared" si="12"/>
        <v>0</v>
      </c>
      <c r="I86" s="64">
        <f t="shared" si="13"/>
        <v>0</v>
      </c>
      <c r="J86" s="7"/>
    </row>
    <row r="87" spans="2:10" ht="15.6" customHeight="1">
      <c r="B87" s="223"/>
      <c r="C87" s="13" t="s">
        <v>82</v>
      </c>
      <c r="D87" s="14" t="s">
        <v>83</v>
      </c>
      <c r="E87" s="15">
        <v>6.4000000000000001E-2</v>
      </c>
      <c r="F87" s="68">
        <v>153.23887999999999</v>
      </c>
      <c r="G87" s="107">
        <v>0</v>
      </c>
      <c r="H87" s="15">
        <f t="shared" si="12"/>
        <v>0</v>
      </c>
      <c r="I87" s="64">
        <f t="shared" si="13"/>
        <v>0</v>
      </c>
      <c r="J87" s="7"/>
    </row>
    <row r="88" spans="2:10" ht="15.6" customHeight="1">
      <c r="B88" s="223"/>
      <c r="C88" s="13" t="s">
        <v>301</v>
      </c>
      <c r="D88" s="14" t="s">
        <v>314</v>
      </c>
      <c r="E88" s="15">
        <v>8.3000000000000004E-2</v>
      </c>
      <c r="F88" s="68">
        <v>200.02271999999996</v>
      </c>
      <c r="G88" s="107">
        <v>0</v>
      </c>
      <c r="H88" s="15">
        <f t="shared" ref="H88" si="14">SUM(E88*G88)</f>
        <v>0</v>
      </c>
      <c r="I88" s="64">
        <f t="shared" ref="I88" si="15">SUM(F88*G88)</f>
        <v>0</v>
      </c>
      <c r="J88" s="7"/>
    </row>
    <row r="89" spans="2:10" ht="15.6" customHeight="1">
      <c r="B89" s="224"/>
      <c r="C89" s="179" t="s">
        <v>380</v>
      </c>
      <c r="D89" s="180" t="s">
        <v>381</v>
      </c>
      <c r="E89" s="15">
        <v>9.0999999999999998E-2</v>
      </c>
      <c r="F89" s="68">
        <v>219.37584000000001</v>
      </c>
      <c r="G89" s="107">
        <v>0</v>
      </c>
      <c r="H89" s="15">
        <f t="shared" si="12"/>
        <v>0</v>
      </c>
      <c r="I89" s="64">
        <f t="shared" si="13"/>
        <v>0</v>
      </c>
      <c r="J89" s="7"/>
    </row>
    <row r="90" spans="2:10" ht="15.6" customHeight="1">
      <c r="B90" s="10" t="s">
        <v>6</v>
      </c>
      <c r="C90" s="10" t="s">
        <v>7</v>
      </c>
      <c r="D90" s="20" t="s">
        <v>8</v>
      </c>
      <c r="E90" s="11" t="s">
        <v>0</v>
      </c>
      <c r="F90" s="181" t="s">
        <v>9</v>
      </c>
      <c r="G90" s="54" t="s">
        <v>105</v>
      </c>
      <c r="H90" s="53" t="s">
        <v>106</v>
      </c>
      <c r="I90" s="12" t="s">
        <v>107</v>
      </c>
      <c r="J90" s="7"/>
    </row>
    <row r="91" spans="2:10" ht="15.6" customHeight="1">
      <c r="B91" s="223" t="s">
        <v>382</v>
      </c>
      <c r="C91" s="112" t="s">
        <v>236</v>
      </c>
      <c r="D91" s="111" t="s">
        <v>275</v>
      </c>
      <c r="E91" s="15">
        <v>7.2999999999999995E-2</v>
      </c>
      <c r="F91" s="68">
        <v>175.83407999999994</v>
      </c>
      <c r="G91" s="107">
        <v>0</v>
      </c>
      <c r="H91" s="15">
        <f t="shared" ref="H91:H96" si="16">SUM(E91*G91)</f>
        <v>0</v>
      </c>
      <c r="I91" s="64">
        <f t="shared" ref="I91:I96" si="17">SUM(F91*G91)</f>
        <v>0</v>
      </c>
      <c r="J91" s="7"/>
    </row>
    <row r="92" spans="2:10" ht="15.6" customHeight="1">
      <c r="B92" s="223"/>
      <c r="C92" s="112" t="s">
        <v>237</v>
      </c>
      <c r="D92" s="111" t="s">
        <v>261</v>
      </c>
      <c r="E92" s="15">
        <v>8.6999999999999994E-2</v>
      </c>
      <c r="F92" s="68">
        <v>209.80783999999997</v>
      </c>
      <c r="G92" s="107">
        <v>0</v>
      </c>
      <c r="H92" s="15">
        <f t="shared" si="16"/>
        <v>0</v>
      </c>
      <c r="I92" s="64">
        <f t="shared" si="17"/>
        <v>0</v>
      </c>
      <c r="J92" s="7"/>
    </row>
    <row r="93" spans="2:10" ht="15.6" customHeight="1">
      <c r="B93" s="223"/>
      <c r="C93" s="112" t="s">
        <v>238</v>
      </c>
      <c r="D93" s="111" t="s">
        <v>263</v>
      </c>
      <c r="E93" s="15">
        <v>7.2999999999999995E-2</v>
      </c>
      <c r="F93" s="68">
        <v>175.83407999999994</v>
      </c>
      <c r="G93" s="107">
        <v>0</v>
      </c>
      <c r="H93" s="15">
        <f t="shared" si="16"/>
        <v>0</v>
      </c>
      <c r="I93" s="64">
        <f t="shared" si="17"/>
        <v>0</v>
      </c>
      <c r="J93" s="7"/>
    </row>
    <row r="94" spans="2:10" ht="15.6" customHeight="1">
      <c r="B94" s="223"/>
      <c r="C94" s="13" t="s">
        <v>284</v>
      </c>
      <c r="D94" s="14" t="s">
        <v>84</v>
      </c>
      <c r="E94" s="15">
        <v>6.4000000000000001E-2</v>
      </c>
      <c r="F94" s="68">
        <v>154.24719999999994</v>
      </c>
      <c r="G94" s="107">
        <v>0</v>
      </c>
      <c r="H94" s="15">
        <f t="shared" si="16"/>
        <v>0</v>
      </c>
      <c r="I94" s="64">
        <f t="shared" si="17"/>
        <v>0</v>
      </c>
      <c r="J94" s="7"/>
    </row>
    <row r="95" spans="2:10" ht="15.6" customHeight="1">
      <c r="B95" s="223"/>
      <c r="C95" s="13" t="s">
        <v>285</v>
      </c>
      <c r="D95" s="14" t="s">
        <v>286</v>
      </c>
      <c r="E95" s="15">
        <v>0.21</v>
      </c>
      <c r="F95" s="68">
        <v>506.09935999999988</v>
      </c>
      <c r="G95" s="107">
        <v>0</v>
      </c>
      <c r="H95" s="15">
        <f t="shared" ref="H95" si="18">SUM(E95*G95)</f>
        <v>0</v>
      </c>
      <c r="I95" s="64">
        <f t="shared" ref="I95" si="19">SUM(F95*G95)</f>
        <v>0</v>
      </c>
      <c r="J95" s="7"/>
    </row>
    <row r="96" spans="2:10" ht="15.6" customHeight="1">
      <c r="B96" s="224"/>
      <c r="C96" s="13" t="s">
        <v>359</v>
      </c>
      <c r="D96" s="14" t="s">
        <v>360</v>
      </c>
      <c r="E96" s="15">
        <v>0.14000000000000001</v>
      </c>
      <c r="F96" s="68">
        <v>337.53327999999988</v>
      </c>
      <c r="G96" s="107">
        <v>0</v>
      </c>
      <c r="H96" s="15">
        <f t="shared" si="16"/>
        <v>0</v>
      </c>
      <c r="I96" s="64">
        <f t="shared" si="17"/>
        <v>0</v>
      </c>
      <c r="J96" s="7"/>
    </row>
    <row r="97" spans="2:10" ht="15.6" customHeight="1">
      <c r="B97" s="10" t="s">
        <v>6</v>
      </c>
      <c r="C97" s="10" t="s">
        <v>7</v>
      </c>
      <c r="D97" s="20" t="s">
        <v>8</v>
      </c>
      <c r="E97" s="11" t="s">
        <v>0</v>
      </c>
      <c r="F97" s="181" t="s">
        <v>9</v>
      </c>
      <c r="G97" s="54" t="s">
        <v>105</v>
      </c>
      <c r="H97" s="53" t="s">
        <v>106</v>
      </c>
      <c r="I97" s="12" t="s">
        <v>107</v>
      </c>
      <c r="J97" s="7"/>
    </row>
    <row r="98" spans="2:10" ht="15.6" customHeight="1">
      <c r="B98" s="222" t="s">
        <v>251</v>
      </c>
      <c r="C98" s="112" t="s">
        <v>231</v>
      </c>
      <c r="D98" s="111" t="s">
        <v>255</v>
      </c>
      <c r="E98" s="15">
        <v>0.64600000000000002</v>
      </c>
      <c r="F98" s="68">
        <v>1557.5710399999996</v>
      </c>
      <c r="G98" s="107">
        <v>0</v>
      </c>
      <c r="H98" s="15">
        <f>SUM(E98*G98)</f>
        <v>0</v>
      </c>
      <c r="I98" s="64">
        <f>SUM(F98*G98)</f>
        <v>0</v>
      </c>
      <c r="J98" s="7"/>
    </row>
    <row r="99" spans="2:10" ht="15.6" customHeight="1">
      <c r="B99" s="223"/>
      <c r="C99" s="112" t="s">
        <v>232</v>
      </c>
      <c r="D99" s="111" t="s">
        <v>256</v>
      </c>
      <c r="E99" s="15">
        <v>0.107</v>
      </c>
      <c r="F99" s="68">
        <v>258.23663999999985</v>
      </c>
      <c r="G99" s="107">
        <v>0</v>
      </c>
      <c r="H99" s="15">
        <f>SUM(E99*G99)</f>
        <v>0</v>
      </c>
      <c r="I99" s="64">
        <f>SUM(F99*G99)</f>
        <v>0</v>
      </c>
      <c r="J99" s="7"/>
    </row>
    <row r="100" spans="2:10" ht="15.6" customHeight="1">
      <c r="B100" s="223"/>
      <c r="C100" s="112" t="s">
        <v>233</v>
      </c>
      <c r="D100" s="111" t="s">
        <v>257</v>
      </c>
      <c r="E100" s="15">
        <v>0.17899999999999999</v>
      </c>
      <c r="F100" s="68">
        <v>430.94639999999981</v>
      </c>
      <c r="G100" s="107">
        <v>0</v>
      </c>
      <c r="H100" s="15">
        <f>SUM(E100*G100)</f>
        <v>0</v>
      </c>
      <c r="I100" s="64">
        <f>SUM(F100*G100)</f>
        <v>0</v>
      </c>
      <c r="J100" s="7"/>
    </row>
    <row r="101" spans="2:10" ht="15.6" customHeight="1">
      <c r="B101" s="223"/>
      <c r="C101" s="112" t="s">
        <v>234</v>
      </c>
      <c r="D101" s="111" t="s">
        <v>258</v>
      </c>
      <c r="E101" s="15">
        <v>0.17899999999999999</v>
      </c>
      <c r="F101" s="68">
        <v>430.39439999999996</v>
      </c>
      <c r="G101" s="107">
        <v>0</v>
      </c>
      <c r="H101" s="15">
        <f>SUM(E101*G101)</f>
        <v>0</v>
      </c>
      <c r="I101" s="64">
        <f>SUM(F101*G101)</f>
        <v>0</v>
      </c>
      <c r="J101" s="7"/>
    </row>
    <row r="102" spans="2:10" ht="15.6" customHeight="1">
      <c r="B102" s="223"/>
      <c r="C102" s="112" t="s">
        <v>235</v>
      </c>
      <c r="D102" s="111" t="s">
        <v>274</v>
      </c>
      <c r="E102" s="15">
        <v>0.2</v>
      </c>
      <c r="F102" s="68">
        <v>482.06159999999988</v>
      </c>
      <c r="G102" s="107">
        <v>0</v>
      </c>
      <c r="H102" s="15">
        <f>SUM(E102*G102)</f>
        <v>0</v>
      </c>
      <c r="I102" s="64">
        <f>SUM(F102*G102)</f>
        <v>0</v>
      </c>
      <c r="J102" s="7"/>
    </row>
    <row r="103" spans="2:10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181" t="s">
        <v>9</v>
      </c>
      <c r="G103" s="54" t="s">
        <v>105</v>
      </c>
      <c r="H103" s="53" t="s">
        <v>106</v>
      </c>
      <c r="I103" s="12" t="s">
        <v>107</v>
      </c>
      <c r="J103" s="7"/>
    </row>
    <row r="104" spans="2:10" ht="15.6" customHeight="1">
      <c r="B104" s="223" t="s">
        <v>85</v>
      </c>
      <c r="C104" s="13" t="s">
        <v>86</v>
      </c>
      <c r="D104" s="14" t="s">
        <v>87</v>
      </c>
      <c r="E104" s="15">
        <v>1.4E-2</v>
      </c>
      <c r="F104" s="68">
        <v>33.907519999999998</v>
      </c>
      <c r="G104" s="107">
        <v>0</v>
      </c>
      <c r="H104" s="15">
        <f t="shared" ref="H104:H112" si="20">SUM(E104*G104)</f>
        <v>0</v>
      </c>
      <c r="I104" s="64">
        <f t="shared" ref="I104:I112" si="21">SUM(F104*G104)</f>
        <v>0</v>
      </c>
      <c r="J104" s="7"/>
    </row>
    <row r="105" spans="2:10" ht="15.6" customHeight="1">
      <c r="B105" s="223"/>
      <c r="C105" s="13" t="s">
        <v>88</v>
      </c>
      <c r="D105" s="14" t="s">
        <v>89</v>
      </c>
      <c r="E105" s="15">
        <v>3.1E-2</v>
      </c>
      <c r="F105" s="68">
        <v>74.781279999999967</v>
      </c>
      <c r="G105" s="107">
        <v>0</v>
      </c>
      <c r="H105" s="15">
        <f t="shared" si="20"/>
        <v>0</v>
      </c>
      <c r="I105" s="64">
        <f t="shared" si="21"/>
        <v>0</v>
      </c>
      <c r="J105" s="7"/>
    </row>
    <row r="106" spans="2:10" ht="15.6" customHeight="1">
      <c r="B106" s="223"/>
      <c r="C106" s="13" t="s">
        <v>90</v>
      </c>
      <c r="D106" s="14" t="s">
        <v>91</v>
      </c>
      <c r="E106" s="15">
        <v>2.9000000000000001E-2</v>
      </c>
      <c r="F106" s="68">
        <v>69.813279999999992</v>
      </c>
      <c r="G106" s="107">
        <v>0</v>
      </c>
      <c r="H106" s="15">
        <f t="shared" si="20"/>
        <v>0</v>
      </c>
      <c r="I106" s="64">
        <f t="shared" si="21"/>
        <v>0</v>
      </c>
      <c r="J106" s="7"/>
    </row>
    <row r="107" spans="2:10" ht="15.6" customHeight="1">
      <c r="B107" s="223"/>
      <c r="C107" s="13" t="s">
        <v>92</v>
      </c>
      <c r="D107" s="14" t="s">
        <v>93</v>
      </c>
      <c r="E107" s="15">
        <v>0.06</v>
      </c>
      <c r="F107" s="68">
        <v>145.16495999999995</v>
      </c>
      <c r="G107" s="107">
        <v>0</v>
      </c>
      <c r="H107" s="15">
        <f t="shared" si="20"/>
        <v>0</v>
      </c>
      <c r="I107" s="64">
        <f t="shared" si="21"/>
        <v>0</v>
      </c>
      <c r="J107" s="7"/>
    </row>
    <row r="108" spans="2:10" ht="15.6" customHeight="1">
      <c r="B108" s="223"/>
      <c r="C108" s="13" t="s">
        <v>94</v>
      </c>
      <c r="D108" s="14" t="s">
        <v>95</v>
      </c>
      <c r="E108" s="15">
        <v>9.2999999999999999E-2</v>
      </c>
      <c r="F108" s="68">
        <v>225.08351999999996</v>
      </c>
      <c r="G108" s="107">
        <v>0</v>
      </c>
      <c r="H108" s="15">
        <f t="shared" si="20"/>
        <v>0</v>
      </c>
      <c r="I108" s="64">
        <f t="shared" si="21"/>
        <v>0</v>
      </c>
      <c r="J108" s="7"/>
    </row>
    <row r="109" spans="2:10" ht="15.6" customHeight="1">
      <c r="B109" s="223"/>
      <c r="C109" s="13" t="s">
        <v>96</v>
      </c>
      <c r="D109" s="14" t="s">
        <v>97</v>
      </c>
      <c r="E109" s="15">
        <v>2.7E-2</v>
      </c>
      <c r="F109" s="68">
        <v>65.12863999999999</v>
      </c>
      <c r="G109" s="107">
        <v>0</v>
      </c>
      <c r="H109" s="15">
        <f t="shared" si="20"/>
        <v>0</v>
      </c>
      <c r="I109" s="64">
        <f t="shared" si="21"/>
        <v>0</v>
      </c>
      <c r="J109" s="7"/>
    </row>
    <row r="110" spans="2:10" ht="15.6" customHeight="1">
      <c r="B110" s="223"/>
      <c r="C110" s="13" t="s">
        <v>98</v>
      </c>
      <c r="D110" s="14" t="s">
        <v>99</v>
      </c>
      <c r="E110" s="15">
        <v>9.9000000000000005E-2</v>
      </c>
      <c r="F110" s="68">
        <v>238.71423999999996</v>
      </c>
      <c r="G110" s="107">
        <v>0</v>
      </c>
      <c r="H110" s="15">
        <f t="shared" si="20"/>
        <v>0</v>
      </c>
      <c r="I110" s="64">
        <f t="shared" si="21"/>
        <v>0</v>
      </c>
      <c r="J110" s="7"/>
    </row>
    <row r="111" spans="2:10" ht="15.6" customHeight="1">
      <c r="B111" s="223"/>
      <c r="C111" s="13" t="s">
        <v>109</v>
      </c>
      <c r="D111" s="14" t="s">
        <v>110</v>
      </c>
      <c r="E111" s="15">
        <v>1.7000000000000001E-2</v>
      </c>
      <c r="F111" s="68">
        <v>41.024639999999998</v>
      </c>
      <c r="G111" s="107">
        <v>0</v>
      </c>
      <c r="H111" s="15">
        <f t="shared" si="20"/>
        <v>0</v>
      </c>
      <c r="I111" s="64">
        <f t="shared" si="21"/>
        <v>0</v>
      </c>
      <c r="J111" s="7"/>
    </row>
    <row r="112" spans="2:10" ht="15.6" customHeight="1">
      <c r="B112" s="223"/>
      <c r="C112" s="179" t="s">
        <v>372</v>
      </c>
      <c r="D112" s="180" t="s">
        <v>373</v>
      </c>
      <c r="E112" s="108">
        <v>7.4999999999999997E-2</v>
      </c>
      <c r="F112" s="68">
        <v>180.83519999999999</v>
      </c>
      <c r="G112" s="107">
        <v>0</v>
      </c>
      <c r="H112" s="15">
        <f t="shared" si="20"/>
        <v>0</v>
      </c>
      <c r="I112" s="64">
        <f t="shared" si="21"/>
        <v>0</v>
      </c>
      <c r="J112" s="7"/>
    </row>
    <row r="113" spans="2:10" ht="15.6" customHeight="1">
      <c r="B113" s="223"/>
      <c r="C113" s="179" t="s">
        <v>374</v>
      </c>
      <c r="D113" s="180" t="s">
        <v>375</v>
      </c>
      <c r="E113" s="108">
        <v>8.6999999999999994E-2</v>
      </c>
      <c r="F113" s="68">
        <v>209.80783999999997</v>
      </c>
      <c r="G113" s="107">
        <v>0</v>
      </c>
      <c r="H113" s="15">
        <f t="shared" ref="H113:H115" si="22">SUM(E113*G113)</f>
        <v>0</v>
      </c>
      <c r="I113" s="64">
        <f t="shared" ref="I113:I115" si="23">SUM(F113*G113)</f>
        <v>0</v>
      </c>
      <c r="J113" s="7"/>
    </row>
    <row r="114" spans="2:10" ht="15.6" customHeight="1">
      <c r="B114" s="223"/>
      <c r="C114" s="179" t="s">
        <v>376</v>
      </c>
      <c r="D114" s="180" t="s">
        <v>377</v>
      </c>
      <c r="E114" s="108">
        <v>9.2999999999999999E-2</v>
      </c>
      <c r="F114" s="68">
        <v>224.15983999999989</v>
      </c>
      <c r="G114" s="107">
        <v>0</v>
      </c>
      <c r="H114" s="15">
        <f t="shared" ref="H114" si="24">SUM(E114*G114)</f>
        <v>0</v>
      </c>
      <c r="I114" s="64">
        <f t="shared" ref="I114" si="25">SUM(F114*G114)</f>
        <v>0</v>
      </c>
      <c r="J114" s="7"/>
    </row>
    <row r="115" spans="2:10" ht="15.6" customHeight="1">
      <c r="B115" s="224"/>
      <c r="C115" s="179" t="s">
        <v>378</v>
      </c>
      <c r="D115" s="180" t="s">
        <v>379</v>
      </c>
      <c r="E115" s="108">
        <v>0.09</v>
      </c>
      <c r="F115" s="68">
        <v>217.07584</v>
      </c>
      <c r="G115" s="107">
        <v>0</v>
      </c>
      <c r="H115" s="15">
        <f t="shared" si="22"/>
        <v>0</v>
      </c>
      <c r="I115" s="64">
        <f t="shared" si="23"/>
        <v>0</v>
      </c>
      <c r="J115" s="7"/>
    </row>
    <row r="116" spans="2:10" ht="15.6" customHeight="1">
      <c r="B116" s="10" t="s">
        <v>6</v>
      </c>
      <c r="C116" s="10" t="s">
        <v>7</v>
      </c>
      <c r="D116" s="20" t="s">
        <v>8</v>
      </c>
      <c r="E116" s="11" t="s">
        <v>0</v>
      </c>
      <c r="F116" s="181" t="s">
        <v>9</v>
      </c>
      <c r="G116" s="54" t="s">
        <v>105</v>
      </c>
      <c r="H116" s="53" t="s">
        <v>106</v>
      </c>
      <c r="I116" s="12" t="s">
        <v>107</v>
      </c>
      <c r="J116" s="7"/>
    </row>
    <row r="117" spans="2:10" ht="15.6" customHeight="1">
      <c r="B117" s="223"/>
      <c r="C117" s="13" t="s">
        <v>100</v>
      </c>
      <c r="D117" s="14" t="s">
        <v>101</v>
      </c>
      <c r="E117" s="15">
        <v>0.13300000000000001</v>
      </c>
      <c r="F117" s="68">
        <v>320.22624000000002</v>
      </c>
      <c r="G117" s="107">
        <v>0</v>
      </c>
      <c r="H117" s="15">
        <f>SUM(E117*G117)</f>
        <v>0</v>
      </c>
      <c r="I117" s="64">
        <f>SUM(F117*G117)</f>
        <v>0</v>
      </c>
      <c r="J117" s="7"/>
    </row>
    <row r="118" spans="2:10" ht="15.6" customHeight="1">
      <c r="B118" s="223"/>
      <c r="C118" s="13" t="s">
        <v>287</v>
      </c>
      <c r="D118" s="14" t="s">
        <v>288</v>
      </c>
      <c r="E118" s="15">
        <v>7.1999999999999995E-2</v>
      </c>
      <c r="F118" s="68">
        <v>173.65184000000002</v>
      </c>
      <c r="G118" s="107">
        <v>0</v>
      </c>
      <c r="H118" s="15">
        <f>SUM(E118*G118)</f>
        <v>0</v>
      </c>
      <c r="I118" s="64">
        <f>SUM(F118*G118)</f>
        <v>0</v>
      </c>
      <c r="J118" s="7"/>
    </row>
    <row r="119" spans="2:10" ht="15.6" customHeight="1">
      <c r="B119" s="10" t="s">
        <v>6</v>
      </c>
      <c r="C119" s="10" t="s">
        <v>7</v>
      </c>
      <c r="D119" s="20" t="s">
        <v>8</v>
      </c>
      <c r="E119" s="11" t="s">
        <v>0</v>
      </c>
      <c r="F119" s="181" t="s">
        <v>9</v>
      </c>
      <c r="G119" s="54" t="s">
        <v>105</v>
      </c>
      <c r="H119" s="53" t="s">
        <v>106</v>
      </c>
      <c r="I119" s="12" t="s">
        <v>107</v>
      </c>
      <c r="J119" s="7"/>
    </row>
    <row r="120" spans="2:10" ht="15.6" customHeight="1">
      <c r="B120" s="222" t="s">
        <v>384</v>
      </c>
      <c r="C120" s="13" t="s">
        <v>264</v>
      </c>
      <c r="D120" s="14" t="s">
        <v>269</v>
      </c>
      <c r="E120" s="15">
        <v>0.34100000000000003</v>
      </c>
      <c r="F120" s="68">
        <v>821.82863999999995</v>
      </c>
      <c r="G120" s="107">
        <v>0</v>
      </c>
      <c r="H120" s="15">
        <f>SUM(E120*G120)</f>
        <v>0</v>
      </c>
      <c r="I120" s="64">
        <f>SUM(F120*G120)</f>
        <v>0</v>
      </c>
      <c r="J120" s="7"/>
    </row>
    <row r="121" spans="2:10" ht="15.6" customHeight="1">
      <c r="B121" s="223"/>
      <c r="C121" s="13" t="s">
        <v>265</v>
      </c>
      <c r="D121" s="14" t="s">
        <v>270</v>
      </c>
      <c r="E121" s="15">
        <v>9.4E-2</v>
      </c>
      <c r="F121" s="68">
        <v>226.54447999999985</v>
      </c>
      <c r="G121" s="107">
        <v>0</v>
      </c>
      <c r="H121" s="15">
        <f>SUM(E121*G121)</f>
        <v>0</v>
      </c>
      <c r="I121" s="64">
        <f>SUM(F121*G121)</f>
        <v>0</v>
      </c>
      <c r="J121" s="7"/>
    </row>
    <row r="122" spans="2:10" ht="15.6" customHeight="1">
      <c r="B122" s="223"/>
      <c r="C122" s="13" t="s">
        <v>266</v>
      </c>
      <c r="D122" s="14" t="s">
        <v>271</v>
      </c>
      <c r="E122" s="15">
        <v>8.8999999999999996E-2</v>
      </c>
      <c r="F122" s="68">
        <v>214.52559999999991</v>
      </c>
      <c r="G122" s="107">
        <v>0</v>
      </c>
      <c r="H122" s="15">
        <f>SUM(E122*G122)</f>
        <v>0</v>
      </c>
      <c r="I122" s="64">
        <f>SUM(F122*G122)</f>
        <v>0</v>
      </c>
      <c r="J122" s="7"/>
    </row>
    <row r="123" spans="2:10" ht="15.6" customHeight="1">
      <c r="B123" s="223"/>
      <c r="C123" s="13" t="s">
        <v>267</v>
      </c>
      <c r="D123" s="14" t="s">
        <v>272</v>
      </c>
      <c r="E123" s="15">
        <v>9.4E-2</v>
      </c>
      <c r="F123" s="68">
        <v>226.54447999999985</v>
      </c>
      <c r="G123" s="107">
        <v>0</v>
      </c>
      <c r="H123" s="15">
        <f>SUM(E123*G123)</f>
        <v>0</v>
      </c>
      <c r="I123" s="64">
        <f>SUM(F123*G123)</f>
        <v>0</v>
      </c>
      <c r="J123" s="7"/>
    </row>
    <row r="124" spans="2:10" ht="15.6" customHeight="1">
      <c r="B124" s="224"/>
      <c r="C124" s="13" t="s">
        <v>268</v>
      </c>
      <c r="D124" s="14" t="s">
        <v>273</v>
      </c>
      <c r="E124" s="15">
        <v>0.10299999999999999</v>
      </c>
      <c r="F124" s="68">
        <v>248.28224</v>
      </c>
      <c r="G124" s="107">
        <v>0</v>
      </c>
      <c r="H124" s="15">
        <f>SUM(E124*G124)</f>
        <v>0</v>
      </c>
      <c r="I124" s="64">
        <f>SUM(F124*G124)</f>
        <v>0</v>
      </c>
      <c r="J124" s="7"/>
    </row>
    <row r="125" spans="2:10">
      <c r="B125" s="10" t="s">
        <v>6</v>
      </c>
      <c r="C125" s="10" t="s">
        <v>7</v>
      </c>
      <c r="D125" s="20" t="s">
        <v>8</v>
      </c>
      <c r="E125" s="43"/>
      <c r="F125" s="55" t="s">
        <v>9</v>
      </c>
      <c r="G125" s="45" t="s">
        <v>105</v>
      </c>
      <c r="H125" s="12"/>
      <c r="I125" s="12" t="s">
        <v>107</v>
      </c>
      <c r="J125" s="106"/>
    </row>
    <row r="126" spans="2:10">
      <c r="B126" s="222" t="s">
        <v>383</v>
      </c>
      <c r="C126" s="13" t="s">
        <v>385</v>
      </c>
      <c r="D126" s="180" t="s">
        <v>389</v>
      </c>
      <c r="E126" s="67"/>
      <c r="F126" s="68">
        <v>700.12</v>
      </c>
      <c r="G126" s="121">
        <v>0</v>
      </c>
      <c r="H126" s="17"/>
      <c r="I126" s="120">
        <f>SUM(F126*G126)</f>
        <v>0</v>
      </c>
      <c r="J126" s="106"/>
    </row>
    <row r="127" spans="2:10">
      <c r="B127" s="223"/>
      <c r="C127" s="13" t="s">
        <v>386</v>
      </c>
      <c r="D127" s="180" t="s">
        <v>390</v>
      </c>
      <c r="E127" s="67"/>
      <c r="F127" s="68">
        <v>700.12</v>
      </c>
      <c r="G127" s="121">
        <v>0</v>
      </c>
      <c r="H127" s="17"/>
      <c r="I127" s="120">
        <f>SUM(F127*G127)</f>
        <v>0</v>
      </c>
      <c r="J127" s="106"/>
    </row>
    <row r="128" spans="2:10">
      <c r="B128" s="223"/>
      <c r="C128" s="13" t="s">
        <v>387</v>
      </c>
      <c r="D128" s="180" t="s">
        <v>391</v>
      </c>
      <c r="E128" s="67"/>
      <c r="F128" s="68">
        <v>700.12</v>
      </c>
      <c r="G128" s="121">
        <v>0</v>
      </c>
      <c r="H128" s="17"/>
      <c r="I128" s="120">
        <f>SUM(F128*G128)</f>
        <v>0</v>
      </c>
      <c r="J128" s="106"/>
    </row>
    <row r="129" spans="2:10" ht="16.2" thickBot="1">
      <c r="B129" s="224"/>
      <c r="C129" s="13" t="s">
        <v>388</v>
      </c>
      <c r="D129" s="180" t="s">
        <v>392</v>
      </c>
      <c r="E129" s="67"/>
      <c r="F129" s="69">
        <v>700.12</v>
      </c>
      <c r="G129" s="121">
        <v>0</v>
      </c>
      <c r="H129" s="17"/>
      <c r="I129" s="120">
        <f>SUM(F129*G129)</f>
        <v>0</v>
      </c>
      <c r="J129" s="106"/>
    </row>
    <row r="130" spans="2:10" ht="15.6" customHeight="1">
      <c r="B130" s="310"/>
      <c r="C130" s="311"/>
      <c r="D130" s="311"/>
      <c r="E130" s="311"/>
      <c r="F130" s="311"/>
      <c r="G130" s="311"/>
      <c r="H130" s="311"/>
      <c r="I130" s="312"/>
      <c r="J130" s="7"/>
    </row>
    <row r="131" spans="2:10" ht="15.6" customHeight="1">
      <c r="B131" s="254" t="s">
        <v>159</v>
      </c>
      <c r="C131" s="254"/>
      <c r="D131" s="254"/>
      <c r="E131" s="254"/>
      <c r="F131" s="254"/>
      <c r="G131" s="254"/>
      <c r="H131" s="254"/>
      <c r="I131" s="254"/>
      <c r="J131" s="7"/>
    </row>
    <row r="132" spans="2:10" ht="15.6" customHeight="1" thickBot="1">
      <c r="B132" s="254" t="s">
        <v>168</v>
      </c>
      <c r="C132" s="254"/>
      <c r="D132" s="254"/>
      <c r="E132" s="254"/>
      <c r="F132" s="254"/>
      <c r="G132" s="254"/>
      <c r="H132" s="254"/>
      <c r="I132" s="254"/>
      <c r="J132" s="7"/>
    </row>
    <row r="133" spans="2:10" ht="14.4" customHeight="1" thickBot="1">
      <c r="B133" s="10" t="s">
        <v>6</v>
      </c>
      <c r="C133" s="10" t="s">
        <v>7</v>
      </c>
      <c r="D133" s="20" t="s">
        <v>169</v>
      </c>
      <c r="E133" s="16"/>
      <c r="F133" s="174" t="s">
        <v>9</v>
      </c>
      <c r="G133" s="12" t="s">
        <v>105</v>
      </c>
      <c r="H133" s="12"/>
      <c r="I133" s="12" t="s">
        <v>107</v>
      </c>
    </row>
    <row r="134" spans="2:10">
      <c r="B134" s="239" t="s">
        <v>329</v>
      </c>
      <c r="C134" s="18">
        <v>1001</v>
      </c>
      <c r="D134" s="19" t="s">
        <v>361</v>
      </c>
      <c r="E134" s="16"/>
      <c r="F134" s="70">
        <v>16.130223325062033</v>
      </c>
      <c r="G134" s="61">
        <v>0</v>
      </c>
      <c r="H134" s="12"/>
      <c r="I134" s="77">
        <f>SUM(F134*G134)</f>
        <v>0</v>
      </c>
    </row>
    <row r="135" spans="2:10">
      <c r="B135" s="239"/>
      <c r="C135" s="18">
        <v>1008</v>
      </c>
      <c r="D135" s="19" t="s">
        <v>393</v>
      </c>
      <c r="E135" s="16"/>
      <c r="F135" s="70">
        <v>20.059999999999999</v>
      </c>
      <c r="G135" s="61">
        <v>0</v>
      </c>
      <c r="H135" s="12"/>
      <c r="I135" s="77">
        <f>SUM(F135*G135)</f>
        <v>0</v>
      </c>
    </row>
    <row r="136" spans="2:10">
      <c r="B136" s="240"/>
      <c r="C136" s="176">
        <v>1148</v>
      </c>
      <c r="D136" s="78" t="s">
        <v>276</v>
      </c>
      <c r="E136" s="16"/>
      <c r="F136" s="70">
        <v>1.656377171215881</v>
      </c>
      <c r="G136" s="61">
        <v>0</v>
      </c>
      <c r="H136" s="12"/>
      <c r="I136" s="77">
        <f>SUM(F136*G136)</f>
        <v>0</v>
      </c>
    </row>
    <row r="137" spans="2:10">
      <c r="B137" s="10" t="s">
        <v>6</v>
      </c>
      <c r="C137" s="10" t="s">
        <v>7</v>
      </c>
      <c r="D137" s="20" t="s">
        <v>169</v>
      </c>
      <c r="E137" s="16"/>
      <c r="F137" s="55" t="s">
        <v>9</v>
      </c>
      <c r="G137" s="54" t="s">
        <v>105</v>
      </c>
      <c r="H137" s="12"/>
      <c r="I137" s="12" t="s">
        <v>107</v>
      </c>
    </row>
    <row r="138" spans="2:10" ht="15.6" customHeight="1">
      <c r="B138" s="237" t="s">
        <v>112</v>
      </c>
      <c r="C138" s="18">
        <v>1100</v>
      </c>
      <c r="D138" s="19" t="s">
        <v>113</v>
      </c>
      <c r="E138" s="16"/>
      <c r="F138" s="70">
        <v>13.62</v>
      </c>
      <c r="G138" s="61">
        <v>0</v>
      </c>
      <c r="H138" s="12"/>
      <c r="I138" s="77">
        <f>SUM(F138*G138)</f>
        <v>0</v>
      </c>
    </row>
    <row r="139" spans="2:10">
      <c r="B139" s="238"/>
      <c r="C139" s="18">
        <v>1106</v>
      </c>
      <c r="D139" s="19" t="s">
        <v>114</v>
      </c>
      <c r="E139" s="16"/>
      <c r="F139" s="70">
        <v>3.3238709677419358</v>
      </c>
      <c r="G139" s="61">
        <v>0</v>
      </c>
      <c r="H139" s="12"/>
      <c r="I139" s="77">
        <f>SUM(F139*G139)</f>
        <v>0</v>
      </c>
    </row>
    <row r="140" spans="2:10">
      <c r="B140" s="238"/>
      <c r="C140" s="18">
        <v>1139</v>
      </c>
      <c r="D140" s="79" t="s">
        <v>239</v>
      </c>
      <c r="E140" s="16"/>
      <c r="F140" s="71">
        <v>1.7786600496277916</v>
      </c>
      <c r="G140" s="61">
        <v>0</v>
      </c>
      <c r="H140" s="12"/>
      <c r="I140" s="77">
        <f>SUM(F140*G140)</f>
        <v>0</v>
      </c>
    </row>
    <row r="141" spans="2:10">
      <c r="B141" s="238"/>
      <c r="C141" s="18">
        <v>1147</v>
      </c>
      <c r="D141" s="80" t="s">
        <v>277</v>
      </c>
      <c r="E141" s="16"/>
      <c r="F141" s="70">
        <v>2.1677419354838712</v>
      </c>
      <c r="G141" s="61">
        <v>0</v>
      </c>
      <c r="H141" s="12"/>
      <c r="I141" s="77">
        <f>SUM(F141*G141)</f>
        <v>0</v>
      </c>
    </row>
    <row r="142" spans="2:10">
      <c r="B142" s="10" t="s">
        <v>6</v>
      </c>
      <c r="C142" s="10" t="s">
        <v>7</v>
      </c>
      <c r="D142" s="20" t="s">
        <v>169</v>
      </c>
      <c r="E142" s="16"/>
      <c r="F142" s="55" t="s">
        <v>9</v>
      </c>
      <c r="G142" s="54" t="s">
        <v>105</v>
      </c>
      <c r="H142" s="12"/>
      <c r="I142" s="12" t="s">
        <v>107</v>
      </c>
    </row>
    <row r="143" spans="2:10" ht="15.6" customHeight="1">
      <c r="B143" s="257" t="s">
        <v>157</v>
      </c>
      <c r="C143" s="18">
        <v>1201</v>
      </c>
      <c r="D143" s="19" t="s">
        <v>115</v>
      </c>
      <c r="E143" s="16"/>
      <c r="F143" s="70">
        <v>64.821042183622836</v>
      </c>
      <c r="G143" s="61">
        <v>0</v>
      </c>
      <c r="H143" s="12"/>
      <c r="I143" s="77">
        <f t="shared" ref="I143:I149" si="26">SUM(F143*G143)</f>
        <v>0</v>
      </c>
    </row>
    <row r="144" spans="2:10">
      <c r="B144" s="257"/>
      <c r="C144" s="264">
        <v>1502</v>
      </c>
      <c r="D144" s="19" t="s">
        <v>116</v>
      </c>
      <c r="E144" s="16"/>
      <c r="F144" s="70">
        <v>80.773399503722075</v>
      </c>
      <c r="G144" s="61">
        <v>0</v>
      </c>
      <c r="H144" s="12"/>
      <c r="I144" s="77">
        <f t="shared" si="26"/>
        <v>0</v>
      </c>
    </row>
    <row r="145" spans="2:9">
      <c r="B145" s="257"/>
      <c r="C145" s="265"/>
      <c r="D145" s="19" t="s">
        <v>117</v>
      </c>
      <c r="E145" s="16"/>
      <c r="F145" s="70">
        <v>161.54679900744415</v>
      </c>
      <c r="G145" s="61">
        <v>0</v>
      </c>
      <c r="H145" s="12"/>
      <c r="I145" s="77">
        <f t="shared" si="26"/>
        <v>0</v>
      </c>
    </row>
    <row r="146" spans="2:9">
      <c r="B146" s="257"/>
      <c r="C146" s="266"/>
      <c r="D146" s="19" t="s">
        <v>118</v>
      </c>
      <c r="E146" s="16"/>
      <c r="F146" s="70">
        <v>242.33131513647646</v>
      </c>
      <c r="G146" s="61">
        <v>0</v>
      </c>
      <c r="H146" s="12"/>
      <c r="I146" s="77">
        <f t="shared" si="26"/>
        <v>0</v>
      </c>
    </row>
    <row r="147" spans="2:9">
      <c r="B147" s="257"/>
      <c r="C147" s="18">
        <v>1505</v>
      </c>
      <c r="D147" s="19" t="s">
        <v>119</v>
      </c>
      <c r="E147" s="16"/>
      <c r="F147" s="70">
        <v>694.52228287841194</v>
      </c>
      <c r="G147" s="61">
        <v>0</v>
      </c>
      <c r="H147" s="12"/>
      <c r="I147" s="77">
        <f t="shared" si="26"/>
        <v>0</v>
      </c>
    </row>
    <row r="148" spans="2:9">
      <c r="B148" s="257"/>
      <c r="C148" s="18">
        <v>1536</v>
      </c>
      <c r="D148" s="19" t="s">
        <v>120</v>
      </c>
      <c r="E148" s="16"/>
      <c r="F148" s="70">
        <v>814.01488833746896</v>
      </c>
      <c r="G148" s="61">
        <v>0</v>
      </c>
      <c r="H148" s="12"/>
      <c r="I148" s="77">
        <f t="shared" si="26"/>
        <v>0</v>
      </c>
    </row>
    <row r="149" spans="2:9" ht="16.2" thickBot="1">
      <c r="B149" s="257"/>
      <c r="C149" s="18">
        <v>1301</v>
      </c>
      <c r="D149" s="19" t="s">
        <v>121</v>
      </c>
      <c r="E149" s="16"/>
      <c r="F149" s="72">
        <v>64.58136774193548</v>
      </c>
      <c r="G149" s="61">
        <v>0</v>
      </c>
      <c r="H149" s="12"/>
      <c r="I149" s="77">
        <f t="shared" si="26"/>
        <v>0</v>
      </c>
    </row>
    <row r="150" spans="2:9">
      <c r="B150" s="10" t="s">
        <v>6</v>
      </c>
      <c r="C150" s="10" t="s">
        <v>7</v>
      </c>
      <c r="D150" s="20" t="s">
        <v>169</v>
      </c>
      <c r="E150" s="16"/>
      <c r="F150" s="55" t="s">
        <v>9</v>
      </c>
      <c r="G150" s="54" t="s">
        <v>105</v>
      </c>
      <c r="H150" s="12"/>
      <c r="I150" s="12" t="s">
        <v>107</v>
      </c>
    </row>
    <row r="151" spans="2:9">
      <c r="B151" s="145"/>
      <c r="C151" s="18">
        <v>1537</v>
      </c>
      <c r="D151" s="19" t="s">
        <v>122</v>
      </c>
      <c r="E151" s="16"/>
      <c r="F151" s="82">
        <v>0</v>
      </c>
      <c r="G151" s="61">
        <v>0</v>
      </c>
      <c r="H151" s="12"/>
      <c r="I151" s="77">
        <f>SUM(F151*G151)</f>
        <v>0</v>
      </c>
    </row>
    <row r="152" spans="2:9">
      <c r="B152" s="10" t="s">
        <v>6</v>
      </c>
      <c r="C152" s="10" t="s">
        <v>7</v>
      </c>
      <c r="D152" s="20" t="s">
        <v>169</v>
      </c>
      <c r="E152" s="16"/>
      <c r="F152" s="55" t="s">
        <v>9</v>
      </c>
      <c r="G152" s="54" t="s">
        <v>105</v>
      </c>
      <c r="H152" s="12"/>
      <c r="I152" s="12" t="s">
        <v>107</v>
      </c>
    </row>
    <row r="153" spans="2:9" ht="15.6" customHeight="1">
      <c r="B153" s="245"/>
      <c r="C153" s="18">
        <v>1503</v>
      </c>
      <c r="D153" s="19" t="s">
        <v>123</v>
      </c>
      <c r="E153" s="16"/>
      <c r="F153" s="70">
        <v>1745.521389578164</v>
      </c>
      <c r="G153" s="61">
        <v>0</v>
      </c>
      <c r="H153" s="12"/>
      <c r="I153" s="77">
        <f t="shared" ref="I153:I170" si="27">SUM(F153*G153)</f>
        <v>0</v>
      </c>
    </row>
    <row r="154" spans="2:9">
      <c r="B154" s="245"/>
      <c r="C154" s="18">
        <v>1508</v>
      </c>
      <c r="D154" s="19" t="s">
        <v>124</v>
      </c>
      <c r="E154" s="16"/>
      <c r="F154" s="70">
        <v>929.0322580645161</v>
      </c>
      <c r="G154" s="61">
        <v>0</v>
      </c>
      <c r="H154" s="12"/>
      <c r="I154" s="77">
        <f t="shared" si="27"/>
        <v>0</v>
      </c>
    </row>
    <row r="155" spans="2:9">
      <c r="B155" s="245"/>
      <c r="C155" s="18">
        <v>1510</v>
      </c>
      <c r="D155" s="19" t="s">
        <v>125</v>
      </c>
      <c r="E155" s="16"/>
      <c r="F155" s="70">
        <v>929.0322580645161</v>
      </c>
      <c r="G155" s="61">
        <v>0</v>
      </c>
      <c r="H155" s="12"/>
      <c r="I155" s="77">
        <f t="shared" si="27"/>
        <v>0</v>
      </c>
    </row>
    <row r="156" spans="2:9">
      <c r="B156" s="245"/>
      <c r="C156" s="18">
        <v>1511</v>
      </c>
      <c r="D156" s="19" t="s">
        <v>126</v>
      </c>
      <c r="E156" s="16"/>
      <c r="F156" s="70">
        <v>929.0322580645161</v>
      </c>
      <c r="G156" s="61">
        <v>0</v>
      </c>
      <c r="H156" s="12"/>
      <c r="I156" s="77">
        <f t="shared" si="27"/>
        <v>0</v>
      </c>
    </row>
    <row r="157" spans="2:9">
      <c r="B157" s="245"/>
      <c r="C157" s="18">
        <v>1512</v>
      </c>
      <c r="D157" s="19" t="s">
        <v>127</v>
      </c>
      <c r="E157" s="16"/>
      <c r="F157" s="70">
        <v>929.0322580645161</v>
      </c>
      <c r="G157" s="61">
        <v>0</v>
      </c>
      <c r="H157" s="12"/>
      <c r="I157" s="77">
        <f t="shared" si="27"/>
        <v>0</v>
      </c>
    </row>
    <row r="158" spans="2:9">
      <c r="B158" s="245"/>
      <c r="C158" s="18">
        <v>1513</v>
      </c>
      <c r="D158" s="19" t="s">
        <v>128</v>
      </c>
      <c r="E158" s="16"/>
      <c r="F158" s="70">
        <v>929.0322580645161</v>
      </c>
      <c r="G158" s="61">
        <v>0</v>
      </c>
      <c r="H158" s="12"/>
      <c r="I158" s="77">
        <f t="shared" si="27"/>
        <v>0</v>
      </c>
    </row>
    <row r="159" spans="2:9">
      <c r="B159" s="245"/>
      <c r="C159" s="18">
        <v>1514</v>
      </c>
      <c r="D159" s="19" t="s">
        <v>129</v>
      </c>
      <c r="E159" s="16"/>
      <c r="F159" s="70">
        <v>929.0322580645161</v>
      </c>
      <c r="G159" s="61">
        <v>0</v>
      </c>
      <c r="H159" s="12"/>
      <c r="I159" s="77">
        <f t="shared" si="27"/>
        <v>0</v>
      </c>
    </row>
    <row r="160" spans="2:9">
      <c r="B160" s="245"/>
      <c r="C160" s="18">
        <v>1515</v>
      </c>
      <c r="D160" s="19" t="s">
        <v>130</v>
      </c>
      <c r="E160" s="16"/>
      <c r="F160" s="70">
        <v>929.0322580645161</v>
      </c>
      <c r="G160" s="61">
        <v>0</v>
      </c>
      <c r="H160" s="12"/>
      <c r="I160" s="77">
        <f t="shared" si="27"/>
        <v>0</v>
      </c>
    </row>
    <row r="161" spans="2:9">
      <c r="B161" s="245"/>
      <c r="C161" s="18">
        <v>1518</v>
      </c>
      <c r="D161" s="19" t="s">
        <v>302</v>
      </c>
      <c r="E161" s="16"/>
      <c r="F161" s="70">
        <v>929.0322580645161</v>
      </c>
      <c r="G161" s="61">
        <v>0</v>
      </c>
      <c r="H161" s="12"/>
      <c r="I161" s="77">
        <f t="shared" si="27"/>
        <v>0</v>
      </c>
    </row>
    <row r="162" spans="2:9">
      <c r="B162" s="245"/>
      <c r="C162" s="18">
        <v>1532</v>
      </c>
      <c r="D162" s="19" t="s">
        <v>131</v>
      </c>
      <c r="E162" s="16"/>
      <c r="F162" s="70">
        <v>1032.258064516129</v>
      </c>
      <c r="G162" s="61">
        <v>0</v>
      </c>
      <c r="H162" s="12"/>
      <c r="I162" s="77">
        <f t="shared" si="27"/>
        <v>0</v>
      </c>
    </row>
    <row r="163" spans="2:9">
      <c r="B163" s="245"/>
      <c r="C163" s="18">
        <v>1533</v>
      </c>
      <c r="D163" s="19" t="s">
        <v>132</v>
      </c>
      <c r="E163" s="16"/>
      <c r="F163" s="70">
        <v>929.0322580645161</v>
      </c>
      <c r="G163" s="61">
        <v>0</v>
      </c>
      <c r="H163" s="12"/>
      <c r="I163" s="77">
        <f t="shared" si="27"/>
        <v>0</v>
      </c>
    </row>
    <row r="164" spans="2:9">
      <c r="B164" s="245"/>
      <c r="C164" s="18">
        <v>1534</v>
      </c>
      <c r="D164" s="19" t="s">
        <v>133</v>
      </c>
      <c r="E164" s="16"/>
      <c r="F164" s="70">
        <v>929.0322580645161</v>
      </c>
      <c r="G164" s="61">
        <v>0</v>
      </c>
      <c r="H164" s="12"/>
      <c r="I164" s="77">
        <f t="shared" si="27"/>
        <v>0</v>
      </c>
    </row>
    <row r="165" spans="2:9">
      <c r="B165" s="245"/>
      <c r="C165" s="18">
        <v>1535</v>
      </c>
      <c r="D165" s="19" t="s">
        <v>134</v>
      </c>
      <c r="E165" s="16"/>
      <c r="F165" s="70">
        <v>929.0322580645161</v>
      </c>
      <c r="G165" s="61">
        <v>0</v>
      </c>
      <c r="H165" s="12"/>
      <c r="I165" s="77">
        <f t="shared" si="27"/>
        <v>0</v>
      </c>
    </row>
    <row r="166" spans="2:9">
      <c r="B166" s="245"/>
      <c r="C166" s="18">
        <v>1541</v>
      </c>
      <c r="D166" s="19" t="s">
        <v>240</v>
      </c>
      <c r="E166" s="16"/>
      <c r="F166" s="70">
        <v>929.0322580645161</v>
      </c>
      <c r="G166" s="61">
        <v>0</v>
      </c>
      <c r="H166" s="12"/>
      <c r="I166" s="77">
        <f t="shared" si="27"/>
        <v>0</v>
      </c>
    </row>
    <row r="167" spans="2:9">
      <c r="B167" s="245"/>
      <c r="C167" s="18">
        <v>1542</v>
      </c>
      <c r="D167" s="19" t="s">
        <v>278</v>
      </c>
      <c r="E167" s="16"/>
      <c r="F167" s="70">
        <v>929.0322580645161</v>
      </c>
      <c r="G167" s="61">
        <v>0</v>
      </c>
      <c r="H167" s="12"/>
      <c r="I167" s="77">
        <f t="shared" si="27"/>
        <v>0</v>
      </c>
    </row>
    <row r="168" spans="2:9">
      <c r="B168" s="245"/>
      <c r="C168" s="18">
        <v>1543</v>
      </c>
      <c r="D168" s="19" t="s">
        <v>411</v>
      </c>
      <c r="E168" s="16"/>
      <c r="F168" s="70">
        <v>929.0322580645161</v>
      </c>
      <c r="G168" s="61">
        <v>0</v>
      </c>
      <c r="H168" s="12"/>
      <c r="I168" s="77">
        <f t="shared" ref="I168" si="28">SUM(F168*G168)</f>
        <v>0</v>
      </c>
    </row>
    <row r="169" spans="2:9">
      <c r="B169" s="245"/>
      <c r="C169" s="18">
        <v>7003</v>
      </c>
      <c r="D169" s="19" t="s">
        <v>279</v>
      </c>
      <c r="E169" s="16"/>
      <c r="F169" s="70">
        <v>722.58064516129036</v>
      </c>
      <c r="G169" s="61">
        <v>0</v>
      </c>
      <c r="H169" s="12"/>
      <c r="I169" s="77">
        <f t="shared" si="27"/>
        <v>0</v>
      </c>
    </row>
    <row r="170" spans="2:9" ht="16.2" thickBot="1">
      <c r="B170" s="246"/>
      <c r="C170" s="18">
        <v>7009</v>
      </c>
      <c r="D170" s="19" t="s">
        <v>289</v>
      </c>
      <c r="E170" s="16"/>
      <c r="F170" s="70">
        <v>722.58064516129036</v>
      </c>
      <c r="G170" s="61">
        <v>0</v>
      </c>
      <c r="H170" s="12"/>
      <c r="I170" s="77">
        <f t="shared" si="27"/>
        <v>0</v>
      </c>
    </row>
    <row r="171" spans="2:9" ht="16.2" thickBot="1">
      <c r="B171" s="10" t="s">
        <v>6</v>
      </c>
      <c r="C171" s="10" t="s">
        <v>7</v>
      </c>
      <c r="D171" s="20" t="s">
        <v>169</v>
      </c>
      <c r="E171" s="16"/>
      <c r="F171" s="174" t="s">
        <v>9</v>
      </c>
      <c r="G171" s="54" t="s">
        <v>105</v>
      </c>
      <c r="H171" s="12"/>
      <c r="I171" s="55" t="s">
        <v>107</v>
      </c>
    </row>
    <row r="172" spans="2:9">
      <c r="B172" s="241" t="s">
        <v>366</v>
      </c>
      <c r="C172" s="242"/>
      <c r="D172" s="242"/>
      <c r="E172" s="242"/>
      <c r="F172" s="242"/>
      <c r="G172" s="242"/>
      <c r="H172" s="242"/>
      <c r="I172" s="243"/>
    </row>
    <row r="173" spans="2:9" ht="15.6" customHeight="1">
      <c r="B173" s="244" t="s">
        <v>136</v>
      </c>
      <c r="C173" s="83" t="s">
        <v>137</v>
      </c>
      <c r="D173" s="19" t="s">
        <v>138</v>
      </c>
      <c r="E173" s="16"/>
      <c r="F173" s="70">
        <v>481.46104218362279</v>
      </c>
      <c r="G173" s="61">
        <v>0</v>
      </c>
      <c r="H173" s="12"/>
      <c r="I173" s="77">
        <f t="shared" ref="I173:I181" si="29">SUM(F173*G173)</f>
        <v>0</v>
      </c>
    </row>
    <row r="174" spans="2:9">
      <c r="B174" s="245"/>
      <c r="C174" s="83" t="s">
        <v>139</v>
      </c>
      <c r="D174" s="19" t="s">
        <v>140</v>
      </c>
      <c r="E174" s="16"/>
      <c r="F174" s="70">
        <v>321.59285359801493</v>
      </c>
      <c r="G174" s="61">
        <v>0</v>
      </c>
      <c r="H174" s="12"/>
      <c r="I174" s="77">
        <f t="shared" si="29"/>
        <v>0</v>
      </c>
    </row>
    <row r="175" spans="2:9">
      <c r="B175" s="245"/>
      <c r="C175" s="18">
        <v>1608</v>
      </c>
      <c r="D175" s="19" t="s">
        <v>141</v>
      </c>
      <c r="E175" s="16"/>
      <c r="F175" s="70">
        <v>176.98779156327544</v>
      </c>
      <c r="G175" s="61">
        <v>0</v>
      </c>
      <c r="H175" s="12"/>
      <c r="I175" s="77">
        <f t="shared" si="29"/>
        <v>0</v>
      </c>
    </row>
    <row r="176" spans="2:9">
      <c r="B176" s="245"/>
      <c r="C176" s="18">
        <v>1609</v>
      </c>
      <c r="D176" s="19" t="s">
        <v>142</v>
      </c>
      <c r="E176" s="16"/>
      <c r="F176" s="70">
        <v>192.95126550868483</v>
      </c>
      <c r="G176" s="61">
        <v>0</v>
      </c>
      <c r="H176" s="12"/>
      <c r="I176" s="77">
        <f t="shared" si="29"/>
        <v>0</v>
      </c>
    </row>
    <row r="177" spans="2:9">
      <c r="B177" s="245"/>
      <c r="C177" s="18">
        <v>1610</v>
      </c>
      <c r="D177" s="19" t="s">
        <v>143</v>
      </c>
      <c r="E177" s="16"/>
      <c r="F177" s="70">
        <v>80.773399503722075</v>
      </c>
      <c r="G177" s="61">
        <v>0</v>
      </c>
      <c r="H177" s="12"/>
      <c r="I177" s="77">
        <f t="shared" si="29"/>
        <v>0</v>
      </c>
    </row>
    <row r="178" spans="2:9">
      <c r="B178" s="245"/>
      <c r="C178" s="18">
        <v>1611</v>
      </c>
      <c r="D178" s="19" t="s">
        <v>144</v>
      </c>
      <c r="E178" s="16"/>
      <c r="F178" s="70">
        <v>234.32734491315136</v>
      </c>
      <c r="G178" s="61">
        <v>0</v>
      </c>
      <c r="H178" s="12"/>
      <c r="I178" s="77">
        <f t="shared" si="29"/>
        <v>0</v>
      </c>
    </row>
    <row r="179" spans="2:9">
      <c r="B179" s="245"/>
      <c r="C179" s="18">
        <v>1612</v>
      </c>
      <c r="D179" s="19" t="s">
        <v>145</v>
      </c>
      <c r="E179" s="16"/>
      <c r="F179" s="70">
        <v>161.20218362282878</v>
      </c>
      <c r="G179" s="61">
        <v>0</v>
      </c>
      <c r="H179" s="12"/>
      <c r="I179" s="77">
        <f t="shared" si="29"/>
        <v>0</v>
      </c>
    </row>
    <row r="180" spans="2:9">
      <c r="B180" s="245"/>
      <c r="C180" s="18">
        <v>1636</v>
      </c>
      <c r="D180" s="19" t="s">
        <v>146</v>
      </c>
      <c r="E180" s="21"/>
      <c r="F180" s="71">
        <v>390.56039702233249</v>
      </c>
      <c r="G180" s="61">
        <v>0</v>
      </c>
      <c r="H180" s="12"/>
      <c r="I180" s="77">
        <f t="shared" si="29"/>
        <v>0</v>
      </c>
    </row>
    <row r="181" spans="2:9" ht="16.2" thickBot="1">
      <c r="B181" s="246"/>
      <c r="C181" s="18">
        <v>1637</v>
      </c>
      <c r="D181" s="19" t="s">
        <v>216</v>
      </c>
      <c r="E181" s="21"/>
      <c r="F181" s="72">
        <v>169.35066997518609</v>
      </c>
      <c r="G181" s="61">
        <v>0</v>
      </c>
      <c r="H181" s="12"/>
      <c r="I181" s="77">
        <f t="shared" si="29"/>
        <v>0</v>
      </c>
    </row>
    <row r="182" spans="2:9">
      <c r="B182" s="10" t="s">
        <v>6</v>
      </c>
      <c r="C182" s="48" t="s">
        <v>7</v>
      </c>
      <c r="D182" s="20" t="s">
        <v>169</v>
      </c>
      <c r="E182" s="16"/>
      <c r="F182" s="55" t="s">
        <v>9</v>
      </c>
      <c r="G182" s="54" t="s">
        <v>105</v>
      </c>
      <c r="H182" s="12"/>
      <c r="I182" s="12" t="s">
        <v>107</v>
      </c>
    </row>
    <row r="183" spans="2:9">
      <c r="B183" s="234" t="s">
        <v>158</v>
      </c>
      <c r="C183" s="18">
        <v>1800</v>
      </c>
      <c r="D183" s="19" t="s">
        <v>135</v>
      </c>
      <c r="E183" s="16"/>
      <c r="F183" s="70">
        <v>2.76</v>
      </c>
      <c r="G183" s="61">
        <v>0</v>
      </c>
      <c r="H183" s="12"/>
      <c r="I183" s="77">
        <f t="shared" ref="I183:I193" si="30">SUM(F183*G183)</f>
        <v>0</v>
      </c>
    </row>
    <row r="184" spans="2:9" ht="15.6" customHeight="1">
      <c r="B184" s="235"/>
      <c r="C184" s="83" t="s">
        <v>147</v>
      </c>
      <c r="D184" s="19" t="s">
        <v>148</v>
      </c>
      <c r="E184" s="16"/>
      <c r="F184" s="73">
        <v>32.404962779156328</v>
      </c>
      <c r="G184" s="61">
        <v>0</v>
      </c>
      <c r="H184" s="12"/>
      <c r="I184" s="77">
        <f t="shared" si="30"/>
        <v>0</v>
      </c>
    </row>
    <row r="185" spans="2:9">
      <c r="B185" s="235"/>
      <c r="C185" s="83" t="s">
        <v>149</v>
      </c>
      <c r="D185" s="19" t="s">
        <v>150</v>
      </c>
      <c r="E185" s="16"/>
      <c r="F185" s="70">
        <v>45.033449131513642</v>
      </c>
      <c r="G185" s="61">
        <v>0</v>
      </c>
      <c r="H185" s="12"/>
      <c r="I185" s="77">
        <f t="shared" si="30"/>
        <v>0</v>
      </c>
    </row>
    <row r="186" spans="2:9">
      <c r="B186" s="235"/>
      <c r="C186" s="83" t="s">
        <v>151</v>
      </c>
      <c r="D186" s="19" t="s">
        <v>245</v>
      </c>
      <c r="E186" s="16"/>
      <c r="F186" s="70">
        <v>71.95791563275435</v>
      </c>
      <c r="G186" s="61">
        <v>0</v>
      </c>
      <c r="H186" s="12"/>
      <c r="I186" s="77">
        <f t="shared" si="30"/>
        <v>0</v>
      </c>
    </row>
    <row r="187" spans="2:9">
      <c r="B187" s="235"/>
      <c r="C187" s="83" t="s">
        <v>152</v>
      </c>
      <c r="D187" s="19" t="s">
        <v>244</v>
      </c>
      <c r="E187" s="16"/>
      <c r="F187" s="71">
        <v>56.172307692307697</v>
      </c>
      <c r="G187" s="61">
        <v>0</v>
      </c>
      <c r="H187" s="12"/>
      <c r="I187" s="77">
        <f t="shared" si="30"/>
        <v>0</v>
      </c>
    </row>
    <row r="188" spans="2:9">
      <c r="B188" s="235"/>
      <c r="C188" s="83" t="s">
        <v>153</v>
      </c>
      <c r="D188" s="19" t="s">
        <v>243</v>
      </c>
      <c r="E188" s="16"/>
      <c r="F188" s="71">
        <v>56.172307692307697</v>
      </c>
      <c r="G188" s="61">
        <v>0</v>
      </c>
      <c r="H188" s="12"/>
      <c r="I188" s="77">
        <f t="shared" si="30"/>
        <v>0</v>
      </c>
    </row>
    <row r="189" spans="2:9">
      <c r="B189" s="235"/>
      <c r="C189" s="83" t="s">
        <v>154</v>
      </c>
      <c r="D189" s="19" t="s">
        <v>290</v>
      </c>
      <c r="E189" s="16"/>
      <c r="F189" s="71">
        <v>2.5806451612903225</v>
      </c>
      <c r="G189" s="61">
        <v>0</v>
      </c>
      <c r="H189" s="12"/>
      <c r="I189" s="77">
        <f t="shared" si="30"/>
        <v>0</v>
      </c>
    </row>
    <row r="190" spans="2:9">
      <c r="B190" s="235"/>
      <c r="C190" s="83" t="s">
        <v>217</v>
      </c>
      <c r="D190" s="79" t="s">
        <v>242</v>
      </c>
      <c r="E190" s="16"/>
      <c r="F190" s="71">
        <v>56.172307692307697</v>
      </c>
      <c r="G190" s="61">
        <v>0</v>
      </c>
      <c r="H190" s="12"/>
      <c r="I190" s="77">
        <f t="shared" si="30"/>
        <v>0</v>
      </c>
    </row>
    <row r="191" spans="2:9">
      <c r="B191" s="235"/>
      <c r="C191" s="83" t="s">
        <v>218</v>
      </c>
      <c r="D191" s="79" t="s">
        <v>241</v>
      </c>
      <c r="E191" s="16"/>
      <c r="F191" s="71">
        <v>56.172307692307697</v>
      </c>
      <c r="G191" s="61">
        <v>0</v>
      </c>
      <c r="H191" s="12"/>
      <c r="I191" s="77">
        <f t="shared" si="30"/>
        <v>0</v>
      </c>
    </row>
    <row r="192" spans="2:9">
      <c r="B192" s="235"/>
      <c r="C192" s="83" t="s">
        <v>291</v>
      </c>
      <c r="D192" s="80" t="s">
        <v>293</v>
      </c>
      <c r="E192" s="16"/>
      <c r="F192" s="70">
        <v>3.6129032258064515</v>
      </c>
      <c r="G192" s="61">
        <v>0</v>
      </c>
      <c r="H192" s="12"/>
      <c r="I192" s="77">
        <f t="shared" si="30"/>
        <v>0</v>
      </c>
    </row>
    <row r="193" spans="2:9" ht="16.2" thickBot="1">
      <c r="B193" s="236"/>
      <c r="C193" s="83" t="s">
        <v>292</v>
      </c>
      <c r="D193" s="84" t="s">
        <v>294</v>
      </c>
      <c r="E193" s="16"/>
      <c r="F193" s="72">
        <v>56.172307692307697</v>
      </c>
      <c r="G193" s="61">
        <v>0</v>
      </c>
      <c r="H193" s="12"/>
      <c r="I193" s="77">
        <f t="shared" si="30"/>
        <v>0</v>
      </c>
    </row>
    <row r="194" spans="2:9" ht="16.2" thickBot="1">
      <c r="B194" s="10" t="s">
        <v>6</v>
      </c>
      <c r="C194" s="10" t="s">
        <v>7</v>
      </c>
      <c r="D194" s="20" t="s">
        <v>169</v>
      </c>
      <c r="E194" s="16"/>
      <c r="F194" s="174" t="s">
        <v>9</v>
      </c>
      <c r="G194" s="54" t="s">
        <v>105</v>
      </c>
      <c r="H194" s="12"/>
      <c r="I194" s="12" t="s">
        <v>107</v>
      </c>
    </row>
    <row r="195" spans="2:9" ht="15.6" customHeight="1">
      <c r="B195" s="255" t="s">
        <v>155</v>
      </c>
      <c r="C195" s="83" t="s">
        <v>368</v>
      </c>
      <c r="D195" s="19" t="s">
        <v>410</v>
      </c>
      <c r="E195" s="16"/>
      <c r="F195" s="177">
        <v>110.1</v>
      </c>
      <c r="G195" s="61">
        <v>0</v>
      </c>
      <c r="H195" s="12"/>
      <c r="I195" s="77">
        <f t="shared" ref="I195:I209" si="31">SUM(F195*G195)</f>
        <v>0</v>
      </c>
    </row>
    <row r="196" spans="2:9" ht="15.6" customHeight="1">
      <c r="B196" s="255"/>
      <c r="C196" s="83" t="s">
        <v>369</v>
      </c>
      <c r="D196" s="19" t="s">
        <v>370</v>
      </c>
      <c r="E196" s="16"/>
      <c r="F196" s="177">
        <v>110.1</v>
      </c>
      <c r="G196" s="61">
        <v>0</v>
      </c>
      <c r="H196" s="12"/>
      <c r="I196" s="77">
        <f t="shared" si="31"/>
        <v>0</v>
      </c>
    </row>
    <row r="197" spans="2:9" ht="15.6" customHeight="1">
      <c r="B197" s="255"/>
      <c r="C197" s="83" t="s">
        <v>303</v>
      </c>
      <c r="D197" s="19" t="s">
        <v>362</v>
      </c>
      <c r="E197" s="16"/>
      <c r="F197" s="177">
        <v>110.1</v>
      </c>
      <c r="G197" s="61">
        <v>0</v>
      </c>
      <c r="H197" s="12"/>
      <c r="I197" s="77">
        <f t="shared" si="31"/>
        <v>0</v>
      </c>
    </row>
    <row r="198" spans="2:9" ht="15.6" customHeight="1">
      <c r="B198" s="255"/>
      <c r="C198" s="83" t="s">
        <v>316</v>
      </c>
      <c r="D198" s="19" t="s">
        <v>317</v>
      </c>
      <c r="E198" s="16"/>
      <c r="F198" s="177">
        <v>110.1</v>
      </c>
      <c r="G198" s="61">
        <v>0</v>
      </c>
      <c r="H198" s="12"/>
      <c r="I198" s="77">
        <f t="shared" si="31"/>
        <v>0</v>
      </c>
    </row>
    <row r="199" spans="2:9" ht="15.6" customHeight="1">
      <c r="B199" s="255"/>
      <c r="C199" s="83" t="s">
        <v>309</v>
      </c>
      <c r="D199" s="19" t="s">
        <v>318</v>
      </c>
      <c r="E199" s="16"/>
      <c r="F199" s="177">
        <v>412.90322580645159</v>
      </c>
      <c r="G199" s="61">
        <v>0</v>
      </c>
      <c r="H199" s="12"/>
      <c r="I199" s="77">
        <f t="shared" si="31"/>
        <v>0</v>
      </c>
    </row>
    <row r="200" spans="2:9" ht="15.6" customHeight="1">
      <c r="B200" s="255"/>
      <c r="C200" s="83" t="s">
        <v>324</v>
      </c>
      <c r="D200" s="19" t="s">
        <v>325</v>
      </c>
      <c r="E200" s="16"/>
      <c r="F200" s="177">
        <v>185.80645161290323</v>
      </c>
      <c r="G200" s="61">
        <v>0</v>
      </c>
      <c r="H200" s="12"/>
      <c r="I200" s="77">
        <f t="shared" si="31"/>
        <v>0</v>
      </c>
    </row>
    <row r="201" spans="2:9" ht="15.6" customHeight="1">
      <c r="B201" s="255"/>
      <c r="C201" s="83" t="s">
        <v>319</v>
      </c>
      <c r="D201" s="19" t="s">
        <v>320</v>
      </c>
      <c r="E201" s="16"/>
      <c r="F201" s="177">
        <v>504.73290322580641</v>
      </c>
      <c r="G201" s="61">
        <v>0</v>
      </c>
      <c r="H201" s="12"/>
      <c r="I201" s="77">
        <f t="shared" si="31"/>
        <v>0</v>
      </c>
    </row>
    <row r="202" spans="2:9" ht="15.6" customHeight="1">
      <c r="B202" s="255"/>
      <c r="C202" s="18">
        <v>6034</v>
      </c>
      <c r="D202" s="19" t="s">
        <v>156</v>
      </c>
      <c r="E202" s="16"/>
      <c r="F202" s="177">
        <v>83.263523573200999</v>
      </c>
      <c r="G202" s="61">
        <v>0</v>
      </c>
      <c r="H202" s="12"/>
      <c r="I202" s="77">
        <f t="shared" si="31"/>
        <v>0</v>
      </c>
    </row>
    <row r="203" spans="2:9" ht="15.6" customHeight="1">
      <c r="B203" s="255"/>
      <c r="C203" s="18">
        <v>6052</v>
      </c>
      <c r="D203" s="19" t="s">
        <v>323</v>
      </c>
      <c r="E203" s="16"/>
      <c r="F203" s="177">
        <v>567.74193548387098</v>
      </c>
      <c r="G203" s="61">
        <v>0</v>
      </c>
      <c r="H203" s="12"/>
      <c r="I203" s="77">
        <f t="shared" si="31"/>
        <v>0</v>
      </c>
    </row>
    <row r="204" spans="2:9" ht="15.6" customHeight="1">
      <c r="B204" s="255"/>
      <c r="C204" s="18">
        <v>6054</v>
      </c>
      <c r="D204" s="19" t="s">
        <v>394</v>
      </c>
      <c r="E204" s="16"/>
      <c r="F204" s="177">
        <v>280</v>
      </c>
      <c r="G204" s="61">
        <v>0</v>
      </c>
      <c r="H204" s="12"/>
      <c r="I204" s="77">
        <f t="shared" si="31"/>
        <v>0</v>
      </c>
    </row>
    <row r="205" spans="2:9" ht="15.6" customHeight="1">
      <c r="B205" s="255"/>
      <c r="C205" s="18">
        <v>6057</v>
      </c>
      <c r="D205" s="19" t="s">
        <v>321</v>
      </c>
      <c r="E205" s="16"/>
      <c r="F205" s="177">
        <v>258.06451612903226</v>
      </c>
      <c r="G205" s="61">
        <v>0</v>
      </c>
      <c r="H205" s="12"/>
      <c r="I205" s="77">
        <f t="shared" si="31"/>
        <v>0</v>
      </c>
    </row>
    <row r="206" spans="2:9">
      <c r="B206" s="255"/>
      <c r="C206" s="83" t="s">
        <v>304</v>
      </c>
      <c r="D206" s="19" t="s">
        <v>280</v>
      </c>
      <c r="E206" s="16"/>
      <c r="F206" s="177">
        <v>53.524492234169657</v>
      </c>
      <c r="G206" s="61">
        <v>0</v>
      </c>
      <c r="H206" s="12"/>
      <c r="I206" s="77">
        <f t="shared" si="31"/>
        <v>0</v>
      </c>
    </row>
    <row r="207" spans="2:9">
      <c r="B207" s="255"/>
      <c r="C207" s="18">
        <v>6019</v>
      </c>
      <c r="D207" s="19" t="s">
        <v>322</v>
      </c>
      <c r="E207" s="16"/>
      <c r="F207" s="178">
        <v>10.32258064516129</v>
      </c>
      <c r="G207" s="61">
        <v>0</v>
      </c>
      <c r="H207" s="12"/>
      <c r="I207" s="77">
        <f t="shared" si="31"/>
        <v>0</v>
      </c>
    </row>
    <row r="208" spans="2:9">
      <c r="B208" s="255"/>
      <c r="C208" s="18">
        <v>6053</v>
      </c>
      <c r="D208" s="19" t="s">
        <v>363</v>
      </c>
      <c r="E208" s="16"/>
      <c r="F208" s="178">
        <v>280</v>
      </c>
      <c r="G208" s="61">
        <v>0</v>
      </c>
      <c r="H208" s="12"/>
      <c r="I208" s="77">
        <f t="shared" si="31"/>
        <v>0</v>
      </c>
    </row>
    <row r="209" spans="2:16" ht="16.2" thickBot="1">
      <c r="B209" s="255"/>
      <c r="C209" s="18">
        <v>6110</v>
      </c>
      <c r="D209" s="19" t="s">
        <v>364</v>
      </c>
      <c r="E209" s="16"/>
      <c r="F209" s="177">
        <v>40</v>
      </c>
      <c r="G209" s="61">
        <v>0</v>
      </c>
      <c r="H209" s="12"/>
      <c r="I209" s="77">
        <f t="shared" si="31"/>
        <v>0</v>
      </c>
    </row>
    <row r="210" spans="2:16" ht="16.2" thickBot="1">
      <c r="B210" s="10" t="s">
        <v>6</v>
      </c>
      <c r="C210" s="10" t="s">
        <v>7</v>
      </c>
      <c r="D210" s="20" t="s">
        <v>169</v>
      </c>
      <c r="E210" s="16"/>
      <c r="F210" s="174" t="s">
        <v>9</v>
      </c>
      <c r="G210" s="54" t="s">
        <v>105</v>
      </c>
      <c r="H210" s="12"/>
      <c r="I210" s="12" t="s">
        <v>107</v>
      </c>
    </row>
    <row r="211" spans="2:16" ht="15.6" customHeight="1">
      <c r="B211" s="234" t="s">
        <v>395</v>
      </c>
      <c r="C211" s="83" t="s">
        <v>396</v>
      </c>
      <c r="D211" s="182" t="s">
        <v>400</v>
      </c>
      <c r="E211" s="16"/>
      <c r="F211" s="177">
        <v>120</v>
      </c>
      <c r="G211" s="61">
        <v>0</v>
      </c>
      <c r="H211" s="12"/>
      <c r="I211" s="77">
        <f t="shared" ref="I211:I214" si="32">SUM(F211*G211)</f>
        <v>0</v>
      </c>
    </row>
    <row r="212" spans="2:16" ht="15.6" customHeight="1">
      <c r="B212" s="235"/>
      <c r="C212" s="83" t="s">
        <v>397</v>
      </c>
      <c r="D212" s="19" t="s">
        <v>401</v>
      </c>
      <c r="E212" s="16"/>
      <c r="F212" s="177">
        <v>120</v>
      </c>
      <c r="G212" s="61">
        <v>0</v>
      </c>
      <c r="H212" s="12"/>
      <c r="I212" s="77">
        <f t="shared" si="32"/>
        <v>0</v>
      </c>
    </row>
    <row r="213" spans="2:16" ht="15.6" customHeight="1">
      <c r="B213" s="235"/>
      <c r="C213" s="83" t="s">
        <v>398</v>
      </c>
      <c r="D213" s="19" t="s">
        <v>402</v>
      </c>
      <c r="E213" s="16"/>
      <c r="F213" s="177">
        <v>120</v>
      </c>
      <c r="G213" s="61">
        <v>0</v>
      </c>
      <c r="H213" s="12"/>
      <c r="I213" s="77">
        <f t="shared" si="32"/>
        <v>0</v>
      </c>
    </row>
    <row r="214" spans="2:16" ht="15.6" customHeight="1" thickBot="1">
      <c r="B214" s="236"/>
      <c r="C214" s="83" t="s">
        <v>399</v>
      </c>
      <c r="D214" s="183" t="s">
        <v>403</v>
      </c>
      <c r="E214" s="16"/>
      <c r="F214" s="177">
        <v>120</v>
      </c>
      <c r="G214" s="61">
        <v>0</v>
      </c>
      <c r="H214" s="12"/>
      <c r="I214" s="77">
        <f t="shared" si="32"/>
        <v>0</v>
      </c>
    </row>
    <row r="215" spans="2:16" s="9" customFormat="1" ht="14.4" customHeight="1">
      <c r="B215" s="75"/>
      <c r="C215" s="75"/>
      <c r="D215" s="75"/>
      <c r="E215" s="75"/>
      <c r="F215" s="75"/>
      <c r="G215" s="75"/>
      <c r="H215" s="75"/>
      <c r="I215" s="75"/>
    </row>
    <row r="216" spans="2:16" s="9" customFormat="1" ht="15.6" customHeight="1">
      <c r="B216" s="74"/>
      <c r="C216" s="74"/>
      <c r="D216" s="74"/>
      <c r="E216" s="74"/>
      <c r="F216" s="147"/>
      <c r="G216" s="74"/>
      <c r="H216" s="74"/>
      <c r="I216" s="74"/>
      <c r="K216" s="93" t="s">
        <v>355</v>
      </c>
      <c r="L216" s="97"/>
      <c r="M216" s="96"/>
      <c r="N216" s="91"/>
      <c r="O216" s="47"/>
      <c r="P216" s="95"/>
    </row>
    <row r="217" spans="2:16" s="9" customFormat="1" ht="15.6" customHeight="1">
      <c r="B217" s="74"/>
      <c r="C217" s="74"/>
      <c r="D217" s="74"/>
      <c r="E217" s="74"/>
      <c r="F217" s="147"/>
      <c r="G217" s="74"/>
      <c r="H217" s="74"/>
      <c r="I217" s="74"/>
      <c r="K217" s="150" t="s">
        <v>222</v>
      </c>
      <c r="L217" s="97"/>
      <c r="M217" s="96"/>
      <c r="N217" s="91"/>
      <c r="O217" s="47"/>
      <c r="P217" s="95"/>
    </row>
    <row r="218" spans="2:16" s="9" customFormat="1" ht="15.6" customHeight="1">
      <c r="B218" s="74"/>
      <c r="C218" s="74"/>
      <c r="D218" s="74"/>
      <c r="E218" s="74"/>
      <c r="F218" s="147"/>
      <c r="G218" s="74"/>
      <c r="H218" s="74"/>
      <c r="I218" s="74"/>
      <c r="K218" s="93"/>
      <c r="L218" s="97"/>
      <c r="M218" s="96"/>
      <c r="N218" s="91"/>
      <c r="O218" s="47"/>
      <c r="P218" s="95"/>
    </row>
    <row r="219" spans="2:16" s="9" customFormat="1" ht="16.2" thickBot="1">
      <c r="B219" s="50"/>
      <c r="C219" s="41"/>
      <c r="D219" s="38"/>
      <c r="E219" s="42"/>
      <c r="F219" s="47"/>
      <c r="G219" s="40"/>
      <c r="H219" s="8"/>
      <c r="I219" s="39"/>
      <c r="K219" s="93" t="s">
        <v>163</v>
      </c>
      <c r="L219" s="93" t="s">
        <v>221</v>
      </c>
      <c r="M219" s="92"/>
      <c r="N219" s="92"/>
      <c r="O219" s="90"/>
      <c r="P219" s="90"/>
    </row>
    <row r="220" spans="2:16" s="9" customFormat="1" ht="15.6" customHeight="1">
      <c r="B220"/>
      <c r="C220"/>
      <c r="D220"/>
      <c r="E220"/>
      <c r="F220" s="148"/>
      <c r="G220" s="143" t="s">
        <v>162</v>
      </c>
      <c r="H220" s="163"/>
      <c r="I220" s="158">
        <f>SUM(I23:I129)</f>
        <v>0</v>
      </c>
      <c r="K220" s="152" t="s">
        <v>357</v>
      </c>
      <c r="L220" s="151">
        <v>600</v>
      </c>
      <c r="M220"/>
      <c r="N220"/>
      <c r="O220"/>
      <c r="P220"/>
    </row>
    <row r="221" spans="2:16" s="9" customFormat="1">
      <c r="B221"/>
      <c r="C221"/>
      <c r="D221"/>
      <c r="E221"/>
      <c r="F221" s="148"/>
      <c r="G221" s="23" t="s">
        <v>170</v>
      </c>
      <c r="H221" s="164"/>
      <c r="I221" s="159">
        <f>SUM(I134:I170,I173:I214)</f>
        <v>0</v>
      </c>
      <c r="K221" s="153" t="s">
        <v>358</v>
      </c>
      <c r="L221" s="151">
        <v>0</v>
      </c>
      <c r="M221"/>
      <c r="N221"/>
      <c r="O221"/>
      <c r="P221"/>
    </row>
    <row r="222" spans="2:16" s="9" customFormat="1">
      <c r="B222"/>
      <c r="C222"/>
      <c r="D222"/>
      <c r="E222"/>
      <c r="F222" s="148"/>
      <c r="G222" s="280" t="s">
        <v>163</v>
      </c>
      <c r="H222" s="281"/>
      <c r="I222" s="160">
        <f>-SUM(I220)*15/85+I220+I221</f>
        <v>0</v>
      </c>
      <c r="K222" s="154" t="s">
        <v>336</v>
      </c>
      <c r="L222" s="151">
        <v>180</v>
      </c>
      <c r="M222"/>
      <c r="N222"/>
      <c r="O222"/>
      <c r="P222"/>
    </row>
    <row r="223" spans="2:16" s="9" customFormat="1">
      <c r="B223"/>
      <c r="C223"/>
      <c r="D223"/>
      <c r="E223"/>
      <c r="F223" s="148"/>
      <c r="G223" s="306" t="s">
        <v>164</v>
      </c>
      <c r="H223" s="307"/>
      <c r="I223" s="155">
        <v>0</v>
      </c>
      <c r="K223" s="152" t="s">
        <v>337</v>
      </c>
      <c r="L223" s="151">
        <v>240</v>
      </c>
      <c r="M223"/>
      <c r="N223"/>
      <c r="O223"/>
      <c r="P223"/>
    </row>
    <row r="224" spans="2:16" s="9" customFormat="1" ht="15.6" customHeight="1">
      <c r="B224"/>
      <c r="C224"/>
      <c r="D224"/>
      <c r="E224"/>
      <c r="F224" s="148"/>
      <c r="G224" s="157" t="s">
        <v>111</v>
      </c>
      <c r="H224" s="165"/>
      <c r="I224" s="161">
        <f>SUM(I220,I221,I223)*100/115</f>
        <v>0</v>
      </c>
      <c r="K224" s="152" t="s">
        <v>338</v>
      </c>
      <c r="L224" s="151">
        <v>300</v>
      </c>
      <c r="M224"/>
      <c r="N224"/>
      <c r="O224"/>
      <c r="P224"/>
    </row>
    <row r="225" spans="2:16" s="9" customFormat="1">
      <c r="B225"/>
      <c r="C225"/>
      <c r="D225"/>
      <c r="E225"/>
      <c r="F225" s="148"/>
      <c r="G225" s="23" t="s">
        <v>250</v>
      </c>
      <c r="H225" s="164"/>
      <c r="I225" s="161">
        <f>SUM(I224)*15/100</f>
        <v>0</v>
      </c>
      <c r="K225" s="154" t="s">
        <v>339</v>
      </c>
      <c r="L225" s="151">
        <v>360</v>
      </c>
      <c r="M225"/>
      <c r="N225"/>
      <c r="O225"/>
      <c r="P225"/>
    </row>
    <row r="226" spans="2:16" s="9" customFormat="1" ht="16.2" thickBot="1">
      <c r="B226"/>
      <c r="C226"/>
      <c r="D226"/>
      <c r="E226"/>
      <c r="F226" s="148"/>
      <c r="G226" s="140" t="s">
        <v>161</v>
      </c>
      <c r="H226" s="166"/>
      <c r="I226" s="162">
        <f>SUM(H23:H129)</f>
        <v>0</v>
      </c>
      <c r="K226" s="152" t="s">
        <v>340</v>
      </c>
      <c r="L226" s="151">
        <v>420</v>
      </c>
      <c r="M226"/>
      <c r="N226"/>
      <c r="O226"/>
      <c r="P226"/>
    </row>
    <row r="227" spans="2:16" s="9" customFormat="1" ht="16.2" thickBot="1">
      <c r="B227"/>
      <c r="C227"/>
      <c r="D227"/>
      <c r="E227"/>
      <c r="F227" s="148"/>
      <c r="G227" s="3"/>
      <c r="H227" s="22"/>
      <c r="I227" s="33"/>
      <c r="K227" s="152" t="s">
        <v>341</v>
      </c>
      <c r="L227" s="151">
        <v>480</v>
      </c>
      <c r="M227"/>
      <c r="N227"/>
      <c r="O227"/>
      <c r="P227"/>
    </row>
    <row r="228" spans="2:16" s="9" customFormat="1" ht="15.6" customHeight="1" thickBot="1">
      <c r="B228"/>
      <c r="C228"/>
      <c r="D228"/>
      <c r="E228"/>
      <c r="F228" s="148"/>
      <c r="G228" s="141" t="s">
        <v>176</v>
      </c>
      <c r="H228" s="142"/>
      <c r="I228" s="62">
        <f>SUM(I224:I225)</f>
        <v>0</v>
      </c>
      <c r="K228" s="154" t="s">
        <v>342</v>
      </c>
      <c r="L228" s="151">
        <v>540</v>
      </c>
      <c r="M228"/>
      <c r="N228"/>
      <c r="O228"/>
      <c r="P228"/>
    </row>
    <row r="229" spans="2:16">
      <c r="K229" s="152" t="s">
        <v>343</v>
      </c>
      <c r="L229" s="151">
        <v>600</v>
      </c>
    </row>
    <row r="230" spans="2:16">
      <c r="D230" s="27" t="s">
        <v>179</v>
      </c>
      <c r="E230" s="28" t="s">
        <v>178</v>
      </c>
      <c r="F230" s="146" t="s">
        <v>200</v>
      </c>
      <c r="K230" s="152" t="s">
        <v>344</v>
      </c>
      <c r="L230" s="151">
        <v>660</v>
      </c>
    </row>
    <row r="231" spans="2:16">
      <c r="D231" s="137"/>
      <c r="E231" s="138"/>
      <c r="F231" s="146" t="s">
        <v>201</v>
      </c>
      <c r="K231" s="154" t="s">
        <v>345</v>
      </c>
      <c r="L231" s="151">
        <v>720</v>
      </c>
    </row>
    <row r="232" spans="2:16" ht="14.4" customHeight="1">
      <c r="C232" s="139"/>
      <c r="D232" s="26" t="s">
        <v>180</v>
      </c>
      <c r="E232" s="32"/>
      <c r="K232" s="152" t="s">
        <v>346</v>
      </c>
      <c r="L232" s="151">
        <v>780</v>
      </c>
    </row>
    <row r="233" spans="2:16">
      <c r="C233" s="139"/>
      <c r="D233" s="26" t="s">
        <v>181</v>
      </c>
      <c r="E233" s="32"/>
      <c r="K233" s="152" t="s">
        <v>347</v>
      </c>
      <c r="L233" s="151">
        <v>840</v>
      </c>
    </row>
    <row r="234" spans="2:16">
      <c r="C234" s="139"/>
      <c r="D234" s="26" t="s">
        <v>189</v>
      </c>
      <c r="E234" s="32"/>
      <c r="K234" s="154" t="s">
        <v>348</v>
      </c>
      <c r="L234" s="151">
        <v>900</v>
      </c>
    </row>
    <row r="235" spans="2:16">
      <c r="C235" s="139"/>
      <c r="D235" s="26" t="s">
        <v>182</v>
      </c>
      <c r="E235" s="32"/>
      <c r="K235" s="152" t="s">
        <v>349</v>
      </c>
      <c r="L235" s="151">
        <v>960</v>
      </c>
    </row>
    <row r="236" spans="2:16">
      <c r="C236" s="139"/>
      <c r="D236" s="26" t="s">
        <v>198</v>
      </c>
      <c r="E236" s="32"/>
      <c r="K236" s="152" t="s">
        <v>350</v>
      </c>
      <c r="L236" s="151">
        <v>1020</v>
      </c>
    </row>
    <row r="237" spans="2:16">
      <c r="K237" s="154" t="s">
        <v>351</v>
      </c>
      <c r="L237" s="151">
        <v>1080</v>
      </c>
    </row>
    <row r="238" spans="2:16">
      <c r="K238" s="152" t="s">
        <v>352</v>
      </c>
      <c r="L238" s="151">
        <v>1140</v>
      </c>
    </row>
    <row r="239" spans="2:16">
      <c r="K239" s="152" t="s">
        <v>353</v>
      </c>
      <c r="L239" s="151">
        <v>1200</v>
      </c>
    </row>
    <row r="240" spans="2:16">
      <c r="K240" s="154" t="s">
        <v>354</v>
      </c>
      <c r="L240" s="151">
        <v>1260</v>
      </c>
    </row>
    <row r="241" spans="11:12">
      <c r="K241" s="85"/>
      <c r="L241" s="144"/>
    </row>
    <row r="242" spans="11:12">
      <c r="K242" s="305" t="s">
        <v>356</v>
      </c>
      <c r="L242" s="305"/>
    </row>
    <row r="243" spans="11:12">
      <c r="K243" s="85"/>
      <c r="L243" s="144"/>
    </row>
    <row r="244" spans="11:12">
      <c r="K244" s="85"/>
      <c r="L244" s="144"/>
    </row>
    <row r="245" spans="11:12">
      <c r="L245" s="144"/>
    </row>
    <row r="246" spans="11:12">
      <c r="K246" s="85"/>
      <c r="L246" s="144"/>
    </row>
    <row r="247" spans="11:12">
      <c r="K247" s="85"/>
      <c r="L247" s="144"/>
    </row>
    <row r="248" spans="11:12">
      <c r="L248" s="144"/>
    </row>
    <row r="249" spans="11:12">
      <c r="K249" s="85"/>
      <c r="L249" s="144"/>
    </row>
    <row r="250" spans="11:12">
      <c r="K250" s="85"/>
      <c r="L250" s="144"/>
    </row>
    <row r="251" spans="11:12">
      <c r="L251" s="144"/>
    </row>
    <row r="252" spans="11:12">
      <c r="K252" s="85"/>
      <c r="L252" s="144"/>
    </row>
    <row r="253" spans="11:12">
      <c r="K253" s="85"/>
      <c r="L253" s="144"/>
    </row>
    <row r="254" spans="11:12">
      <c r="L254" s="144"/>
    </row>
    <row r="255" spans="11:12">
      <c r="K255" s="85"/>
      <c r="L255" s="144"/>
    </row>
    <row r="256" spans="11:12">
      <c r="L256" s="144"/>
    </row>
    <row r="257" spans="11:12">
      <c r="K257" s="85"/>
      <c r="L257" s="144"/>
    </row>
    <row r="258" spans="11:12">
      <c r="K258" s="85"/>
      <c r="L258" s="144"/>
    </row>
    <row r="259" spans="11:12">
      <c r="L259" s="144"/>
    </row>
    <row r="260" spans="11:12">
      <c r="L260" s="144"/>
    </row>
    <row r="261" spans="11:12">
      <c r="K261" s="85"/>
      <c r="L261" s="144"/>
    </row>
    <row r="262" spans="11:12">
      <c r="K262" s="85"/>
      <c r="L262" s="144"/>
    </row>
    <row r="263" spans="11:12">
      <c r="L263" s="144"/>
    </row>
    <row r="264" spans="11:12">
      <c r="K264" s="85"/>
      <c r="L264" s="144"/>
    </row>
    <row r="265" spans="11:12">
      <c r="K265" s="85"/>
      <c r="L265" s="144"/>
    </row>
    <row r="266" spans="11:12">
      <c r="L266" s="144"/>
    </row>
    <row r="267" spans="11:12">
      <c r="K267" s="85"/>
      <c r="L267" s="144"/>
    </row>
    <row r="268" spans="11:12">
      <c r="K268" s="85"/>
      <c r="L268" s="144"/>
    </row>
    <row r="269" spans="11:12">
      <c r="L269" s="144"/>
    </row>
    <row r="270" spans="11:12">
      <c r="K270" s="85"/>
      <c r="L270" s="144"/>
    </row>
    <row r="271" spans="11:12">
      <c r="L271" s="144"/>
    </row>
    <row r="272" spans="11:12">
      <c r="K272" s="85"/>
      <c r="L272" s="144"/>
    </row>
  </sheetData>
  <sheetProtection sheet="1" selectLockedCells="1"/>
  <mergeCells count="48">
    <mergeCell ref="B80:B89"/>
    <mergeCell ref="B91:B96"/>
    <mergeCell ref="B98:B102"/>
    <mergeCell ref="K242:L242"/>
    <mergeCell ref="G222:H222"/>
    <mergeCell ref="G223:H223"/>
    <mergeCell ref="B7:E7"/>
    <mergeCell ref="H13:I13"/>
    <mergeCell ref="B23:B33"/>
    <mergeCell ref="B35:B44"/>
    <mergeCell ref="B46:B48"/>
    <mergeCell ref="B9:E16"/>
    <mergeCell ref="H9:I9"/>
    <mergeCell ref="H14:I14"/>
    <mergeCell ref="B21:I21"/>
    <mergeCell ref="H15:I15"/>
    <mergeCell ref="H16:I16"/>
    <mergeCell ref="B18:I18"/>
    <mergeCell ref="B19:C19"/>
    <mergeCell ref="D19:F19"/>
    <mergeCell ref="G19:I19"/>
    <mergeCell ref="G2:I2"/>
    <mergeCell ref="G3:H3"/>
    <mergeCell ref="G4:H4"/>
    <mergeCell ref="G5:H5"/>
    <mergeCell ref="G7:I7"/>
    <mergeCell ref="G10:G11"/>
    <mergeCell ref="H10:I11"/>
    <mergeCell ref="H12:I12"/>
    <mergeCell ref="B126:B129"/>
    <mergeCell ref="B143:B149"/>
    <mergeCell ref="C144:C146"/>
    <mergeCell ref="B104:B115"/>
    <mergeCell ref="B117:B118"/>
    <mergeCell ref="B120:B124"/>
    <mergeCell ref="B50:B70"/>
    <mergeCell ref="B72:B78"/>
    <mergeCell ref="B130:I130"/>
    <mergeCell ref="B131:I131"/>
    <mergeCell ref="B132:I132"/>
    <mergeCell ref="B134:B136"/>
    <mergeCell ref="B138:B141"/>
    <mergeCell ref="B211:B214"/>
    <mergeCell ref="B153:B170"/>
    <mergeCell ref="B172:I172"/>
    <mergeCell ref="B173:B181"/>
    <mergeCell ref="B183:B193"/>
    <mergeCell ref="B195:B209"/>
  </mergeCells>
  <dataValidations count="1">
    <dataValidation type="list" allowBlank="1" showInputMessage="1" showErrorMessage="1" sqref="I223" xr:uid="{00000000-0002-0000-0500-000001000000}">
      <formula1>INDIRECT($H$221)</formula1>
    </dataValidation>
  </dataValidations>
  <pageMargins left="0.7" right="0.7" top="0.75" bottom="0.75" header="0.3" footer="0.3"/>
  <pageSetup paperSize="9" scale="52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E232:E236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Customer</vt:lpstr>
      <vt:lpstr>Pref. Customer</vt:lpstr>
      <vt:lpstr>Assist. Superv.</vt:lpstr>
      <vt:lpstr>Supervisor</vt:lpstr>
      <vt:lpstr>Assist. Mng</vt:lpstr>
      <vt:lpstr>Manager</vt:lpstr>
      <vt:lpstr>'Assist. Mng'!Print_Area</vt:lpstr>
      <vt:lpstr>'Assist. Superv.'!Print_Area</vt:lpstr>
      <vt:lpstr>Customer!Print_Area</vt:lpstr>
      <vt:lpstr>Manager!Print_Area</vt:lpstr>
      <vt:lpstr>'Pref. Customer'!Print_Area</vt:lpstr>
      <vt:lpstr>Supervisor!Print_Area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Jean Flemming</cp:lastModifiedBy>
  <cp:lastPrinted>2015-11-25T11:17:32Z</cp:lastPrinted>
  <dcterms:created xsi:type="dcterms:W3CDTF">2015-08-17T15:42:30Z</dcterms:created>
  <dcterms:modified xsi:type="dcterms:W3CDTF">2022-06-02T20:07:03Z</dcterms:modified>
</cp:coreProperties>
</file>