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10" l="1"/>
  <c r="I130" i="10"/>
  <c r="H131" i="10"/>
  <c r="I131" i="10"/>
  <c r="H132" i="10"/>
  <c r="I132" i="10"/>
  <c r="H133" i="10"/>
  <c r="I133" i="10"/>
  <c r="H129" i="9"/>
  <c r="I129" i="9"/>
  <c r="H130" i="9"/>
  <c r="I130" i="9"/>
  <c r="H131" i="9"/>
  <c r="I131" i="9"/>
  <c r="H129" i="8"/>
  <c r="I129" i="8"/>
  <c r="H130" i="8"/>
  <c r="I130" i="8"/>
  <c r="H131" i="8"/>
  <c r="I131" i="8"/>
  <c r="I148" i="10"/>
  <c r="I144" i="10"/>
  <c r="I143" i="10"/>
  <c r="I140" i="10"/>
  <c r="I136" i="10"/>
  <c r="I135" i="10"/>
  <c r="I134" i="10"/>
  <c r="I129" i="10"/>
  <c r="I128" i="10"/>
  <c r="I126" i="10"/>
  <c r="H128" i="11"/>
  <c r="I128" i="11"/>
  <c r="H129" i="11"/>
  <c r="I129" i="11"/>
  <c r="H130" i="11"/>
  <c r="I130" i="11"/>
  <c r="H131" i="11"/>
  <c r="I131" i="11"/>
  <c r="H132" i="11"/>
  <c r="I132" i="11"/>
  <c r="H133" i="11"/>
  <c r="I133" i="11"/>
  <c r="H125" i="8"/>
  <c r="I125" i="8"/>
  <c r="H126" i="8"/>
  <c r="I126" i="8"/>
  <c r="H127" i="8"/>
  <c r="I127" i="8"/>
  <c r="H128" i="8"/>
  <c r="I128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25" i="9"/>
  <c r="I125" i="9"/>
  <c r="H126" i="9"/>
  <c r="I126" i="9"/>
  <c r="H127" i="9"/>
  <c r="I127" i="9"/>
  <c r="H128" i="9"/>
  <c r="I128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49" i="9"/>
  <c r="I149" i="9"/>
  <c r="H150" i="9"/>
  <c r="I150" i="9"/>
  <c r="H125" i="10"/>
  <c r="I125" i="10"/>
  <c r="H126" i="10"/>
  <c r="H127" i="10"/>
  <c r="I127" i="10"/>
  <c r="H128" i="10"/>
  <c r="H129" i="10"/>
  <c r="H134" i="10"/>
  <c r="H135" i="10"/>
  <c r="H136" i="10"/>
  <c r="H137" i="10"/>
  <c r="I137" i="10"/>
  <c r="H138" i="10"/>
  <c r="I138" i="10"/>
  <c r="H139" i="10"/>
  <c r="I139" i="10"/>
  <c r="H140" i="10"/>
  <c r="H141" i="10"/>
  <c r="I141" i="10"/>
  <c r="H142" i="10"/>
  <c r="I142" i="10"/>
  <c r="H143" i="10"/>
  <c r="H144" i="10"/>
  <c r="H145" i="10"/>
  <c r="I145" i="10"/>
  <c r="H146" i="10"/>
  <c r="I146" i="10"/>
  <c r="H147" i="10"/>
  <c r="I147" i="10"/>
  <c r="H148" i="10"/>
  <c r="H149" i="10"/>
  <c r="I149" i="10"/>
  <c r="H150" i="10"/>
  <c r="I150" i="10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83" i="7" l="1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83" i="9"/>
  <c r="I83" i="9"/>
  <c r="H84" i="9"/>
  <c r="I84" i="9"/>
  <c r="H85" i="9"/>
  <c r="I85" i="9"/>
  <c r="H86" i="9"/>
  <c r="I86" i="9"/>
  <c r="H87" i="9"/>
  <c r="I87" i="9"/>
  <c r="H88" i="9"/>
  <c r="I88" i="9"/>
  <c r="H89" i="9"/>
  <c r="I89" i="9"/>
  <c r="H90" i="9"/>
  <c r="I90" i="9"/>
  <c r="H83" i="10"/>
  <c r="I83" i="10"/>
  <c r="H84" i="10"/>
  <c r="I84" i="10"/>
  <c r="H85" i="10"/>
  <c r="I85" i="10"/>
  <c r="H86" i="10"/>
  <c r="I86" i="10"/>
  <c r="H87" i="10"/>
  <c r="I87" i="10"/>
  <c r="H88" i="10"/>
  <c r="I88" i="10"/>
  <c r="H89" i="10"/>
  <c r="I89" i="10"/>
  <c r="H90" i="10"/>
  <c r="I90" i="10"/>
  <c r="H83" i="11"/>
  <c r="I83" i="11"/>
  <c r="H84" i="11"/>
  <c r="I84" i="11"/>
  <c r="H85" i="11"/>
  <c r="I85" i="11"/>
  <c r="H86" i="11"/>
  <c r="I86" i="11"/>
  <c r="H87" i="11"/>
  <c r="I87" i="11"/>
  <c r="H88" i="11"/>
  <c r="I88" i="11"/>
  <c r="H89" i="11"/>
  <c r="I89" i="11"/>
  <c r="I136" i="3"/>
  <c r="I137" i="3"/>
  <c r="I129" i="3"/>
  <c r="I87" i="3"/>
  <c r="I88" i="3"/>
  <c r="I86" i="3"/>
  <c r="I83" i="3" l="1"/>
  <c r="H23" i="8" l="1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2" i="8"/>
  <c r="I52" i="8"/>
  <c r="H53" i="8"/>
  <c r="I53" i="8"/>
  <c r="H54" i="8"/>
  <c r="I54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2" i="8"/>
  <c r="I82" i="8"/>
  <c r="H90" i="8"/>
  <c r="I90" i="8"/>
  <c r="H91" i="8"/>
  <c r="I91" i="8"/>
  <c r="H92" i="8"/>
  <c r="I92" i="8"/>
  <c r="H93" i="8"/>
  <c r="I93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3" i="8"/>
  <c r="I123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1" i="8"/>
  <c r="I161" i="8"/>
  <c r="H162" i="8"/>
  <c r="I162" i="8"/>
  <c r="H163" i="8"/>
  <c r="I163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I327" i="8" l="1"/>
  <c r="I328" i="11"/>
  <c r="I328" i="10"/>
  <c r="I328" i="9"/>
  <c r="I328" i="8"/>
  <c r="I328" i="7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9" i="11"/>
  <c r="I308" i="11"/>
  <c r="I306" i="11"/>
  <c r="I305" i="11"/>
  <c r="I304" i="11"/>
  <c r="I303" i="11"/>
  <c r="I302" i="11"/>
  <c r="I301" i="11"/>
  <c r="I300" i="11"/>
  <c r="I299" i="11"/>
  <c r="I298" i="11"/>
  <c r="I297" i="11"/>
  <c r="I296" i="11"/>
  <c r="I295" i="11"/>
  <c r="I293" i="11"/>
  <c r="I292" i="11"/>
  <c r="I291" i="11"/>
  <c r="I290" i="11"/>
  <c r="I289" i="11"/>
  <c r="I288" i="11"/>
  <c r="I287" i="11"/>
  <c r="I286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5" i="11"/>
  <c r="I214" i="11"/>
  <c r="I212" i="11"/>
  <c r="I211" i="11"/>
  <c r="I210" i="11"/>
  <c r="I209" i="11"/>
  <c r="I208" i="11"/>
  <c r="I207" i="11"/>
  <c r="I206" i="11"/>
  <c r="I205" i="11"/>
  <c r="I204" i="11"/>
  <c r="I203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2" i="11"/>
  <c r="I181" i="11"/>
  <c r="I180" i="11"/>
  <c r="I179" i="11"/>
  <c r="I178" i="11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3" i="10"/>
  <c r="I292" i="10"/>
  <c r="I291" i="10"/>
  <c r="I290" i="10"/>
  <c r="I289" i="10"/>
  <c r="I288" i="10"/>
  <c r="I287" i="10"/>
  <c r="I286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1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5" i="10"/>
  <c r="I214" i="10"/>
  <c r="I212" i="10"/>
  <c r="I211" i="10"/>
  <c r="I210" i="10"/>
  <c r="I209" i="10"/>
  <c r="I208" i="10"/>
  <c r="I207" i="10"/>
  <c r="I206" i="10"/>
  <c r="I205" i="10"/>
  <c r="I204" i="10"/>
  <c r="I203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2" i="10"/>
  <c r="I181" i="10"/>
  <c r="I180" i="10"/>
  <c r="I179" i="10"/>
  <c r="I178" i="10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9" i="9"/>
  <c r="I308" i="9"/>
  <c r="I306" i="9"/>
  <c r="I305" i="9"/>
  <c r="I304" i="9"/>
  <c r="I303" i="9"/>
  <c r="I302" i="9"/>
  <c r="I301" i="9"/>
  <c r="I300" i="9"/>
  <c r="I299" i="9"/>
  <c r="I298" i="9"/>
  <c r="I297" i="9"/>
  <c r="I296" i="9"/>
  <c r="I295" i="9"/>
  <c r="I293" i="9"/>
  <c r="I292" i="9"/>
  <c r="I291" i="9"/>
  <c r="I290" i="9"/>
  <c r="I289" i="9"/>
  <c r="I288" i="9"/>
  <c r="I287" i="9"/>
  <c r="I286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5" i="9"/>
  <c r="I214" i="9"/>
  <c r="I212" i="9"/>
  <c r="I211" i="9"/>
  <c r="I210" i="9"/>
  <c r="I209" i="9"/>
  <c r="I208" i="9"/>
  <c r="I207" i="9"/>
  <c r="I206" i="9"/>
  <c r="I205" i="9"/>
  <c r="I204" i="9"/>
  <c r="I203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2" i="9"/>
  <c r="I181" i="9"/>
  <c r="I180" i="9"/>
  <c r="I179" i="9"/>
  <c r="I178" i="9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3" i="8"/>
  <c r="I292" i="8"/>
  <c r="I291" i="8"/>
  <c r="I290" i="8"/>
  <c r="I289" i="8"/>
  <c r="I288" i="8"/>
  <c r="I287" i="8"/>
  <c r="I286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5" i="8"/>
  <c r="I214" i="8"/>
  <c r="I212" i="8"/>
  <c r="I211" i="8"/>
  <c r="I210" i="8"/>
  <c r="I209" i="8"/>
  <c r="I208" i="8"/>
  <c r="I207" i="8"/>
  <c r="I206" i="8"/>
  <c r="I205" i="8"/>
  <c r="I204" i="8"/>
  <c r="I203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2" i="8"/>
  <c r="I181" i="8"/>
  <c r="I180" i="8"/>
  <c r="I179" i="8"/>
  <c r="I178" i="8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3" i="7"/>
  <c r="I292" i="7"/>
  <c r="I291" i="7"/>
  <c r="I290" i="7"/>
  <c r="I289" i="7"/>
  <c r="I288" i="7"/>
  <c r="I287" i="7"/>
  <c r="I286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5" i="7"/>
  <c r="I214" i="7"/>
  <c r="I212" i="7"/>
  <c r="I211" i="7"/>
  <c r="I210" i="7"/>
  <c r="I209" i="7"/>
  <c r="I208" i="7"/>
  <c r="I207" i="7"/>
  <c r="I206" i="7"/>
  <c r="I205" i="7"/>
  <c r="I204" i="7"/>
  <c r="I203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2" i="7"/>
  <c r="I181" i="7"/>
  <c r="I180" i="7"/>
  <c r="I179" i="7"/>
  <c r="I178" i="7"/>
  <c r="I173" i="11" l="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I165" i="11"/>
  <c r="H165" i="11"/>
  <c r="I163" i="11"/>
  <c r="H163" i="11"/>
  <c r="I162" i="11"/>
  <c r="H162" i="11"/>
  <c r="I161" i="11"/>
  <c r="H161" i="11"/>
  <c r="I159" i="11"/>
  <c r="H159" i="11"/>
  <c r="I158" i="11"/>
  <c r="H158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27" i="11"/>
  <c r="H127" i="11"/>
  <c r="I126" i="11"/>
  <c r="H126" i="11"/>
  <c r="I125" i="11"/>
  <c r="H125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3" i="11"/>
  <c r="H93" i="11"/>
  <c r="I92" i="11"/>
  <c r="H92" i="11"/>
  <c r="I91" i="11"/>
  <c r="H91" i="11"/>
  <c r="I90" i="11"/>
  <c r="H90" i="11"/>
  <c r="I82" i="11"/>
  <c r="H82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4" i="11"/>
  <c r="H54" i="11"/>
  <c r="I53" i="11"/>
  <c r="H53" i="11"/>
  <c r="I52" i="11"/>
  <c r="H52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173" i="10"/>
  <c r="H173" i="10"/>
  <c r="I172" i="10"/>
  <c r="H172" i="10"/>
  <c r="I171" i="10"/>
  <c r="H171" i="10"/>
  <c r="I170" i="10"/>
  <c r="H170" i="10"/>
  <c r="I169" i="10"/>
  <c r="H169" i="10"/>
  <c r="I168" i="10"/>
  <c r="H168" i="10"/>
  <c r="I167" i="10"/>
  <c r="H167" i="10"/>
  <c r="I166" i="10"/>
  <c r="H166" i="10"/>
  <c r="I165" i="10"/>
  <c r="H165" i="10"/>
  <c r="I163" i="10"/>
  <c r="H163" i="10"/>
  <c r="I162" i="10"/>
  <c r="H162" i="10"/>
  <c r="I161" i="10"/>
  <c r="H161" i="10"/>
  <c r="I159" i="10"/>
  <c r="H159" i="10"/>
  <c r="I158" i="10"/>
  <c r="H158" i="10"/>
  <c r="I157" i="10"/>
  <c r="H157" i="10"/>
  <c r="I156" i="10"/>
  <c r="H156" i="10"/>
  <c r="I155" i="10"/>
  <c r="H155" i="10"/>
  <c r="I154" i="10"/>
  <c r="H154" i="10"/>
  <c r="I153" i="10"/>
  <c r="H153" i="10"/>
  <c r="I152" i="10"/>
  <c r="H152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3" i="10"/>
  <c r="H93" i="10"/>
  <c r="I92" i="10"/>
  <c r="H92" i="10"/>
  <c r="I91" i="10"/>
  <c r="H91" i="10"/>
  <c r="I82" i="10"/>
  <c r="H82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4" i="10"/>
  <c r="H54" i="10"/>
  <c r="I53" i="10"/>
  <c r="H53" i="10"/>
  <c r="I52" i="10"/>
  <c r="H52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73" i="9"/>
  <c r="H173" i="9"/>
  <c r="I172" i="9"/>
  <c r="H172" i="9"/>
  <c r="I171" i="9"/>
  <c r="H171" i="9"/>
  <c r="I170" i="9"/>
  <c r="H170" i="9"/>
  <c r="I169" i="9"/>
  <c r="H169" i="9"/>
  <c r="I168" i="9"/>
  <c r="H168" i="9"/>
  <c r="I167" i="9"/>
  <c r="H167" i="9"/>
  <c r="I166" i="9"/>
  <c r="H166" i="9"/>
  <c r="I165" i="9"/>
  <c r="H165" i="9"/>
  <c r="I163" i="9"/>
  <c r="H163" i="9"/>
  <c r="I162" i="9"/>
  <c r="H162" i="9"/>
  <c r="I161" i="9"/>
  <c r="H161" i="9"/>
  <c r="I159" i="9"/>
  <c r="H159" i="9"/>
  <c r="I158" i="9"/>
  <c r="H158" i="9"/>
  <c r="I157" i="9"/>
  <c r="H157" i="9"/>
  <c r="I156" i="9"/>
  <c r="H156" i="9"/>
  <c r="I155" i="9"/>
  <c r="H155" i="9"/>
  <c r="I154" i="9"/>
  <c r="H154" i="9"/>
  <c r="I153" i="9"/>
  <c r="H153" i="9"/>
  <c r="I152" i="9"/>
  <c r="H152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3" i="9"/>
  <c r="H93" i="9"/>
  <c r="I92" i="9"/>
  <c r="H92" i="9"/>
  <c r="I91" i="9"/>
  <c r="H91" i="9"/>
  <c r="I82" i="9"/>
  <c r="H82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4" i="9"/>
  <c r="H54" i="9"/>
  <c r="I53" i="9"/>
  <c r="H53" i="9"/>
  <c r="I52" i="9"/>
  <c r="H52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I327" i="9" s="1"/>
  <c r="H25" i="9"/>
  <c r="I24" i="9"/>
  <c r="H24" i="9"/>
  <c r="I23" i="9"/>
  <c r="H23" i="9"/>
  <c r="I173" i="8"/>
  <c r="H173" i="8"/>
  <c r="H146" i="7"/>
  <c r="I146" i="7"/>
  <c r="H147" i="7"/>
  <c r="I147" i="7"/>
  <c r="H148" i="7"/>
  <c r="I148" i="7"/>
  <c r="H149" i="7"/>
  <c r="I149" i="7"/>
  <c r="H150" i="7"/>
  <c r="I150" i="7"/>
  <c r="H49" i="7"/>
  <c r="I49" i="7"/>
  <c r="H50" i="7"/>
  <c r="I50" i="7"/>
  <c r="I327" i="11" l="1"/>
  <c r="I327" i="10"/>
  <c r="I146" i="3"/>
  <c r="I147" i="3"/>
  <c r="I148" i="3"/>
  <c r="I149" i="3"/>
  <c r="I150" i="3"/>
  <c r="I91" i="3"/>
  <c r="I92" i="3"/>
  <c r="I93" i="3"/>
  <c r="I49" i="3"/>
  <c r="I50" i="3"/>
  <c r="H173" i="7" l="1"/>
  <c r="I173" i="7"/>
  <c r="I166" i="7"/>
  <c r="I167" i="7"/>
  <c r="I168" i="7"/>
  <c r="I169" i="7"/>
  <c r="I170" i="7"/>
  <c r="I171" i="7"/>
  <c r="I172" i="7"/>
  <c r="I165" i="7"/>
  <c r="I166" i="3"/>
  <c r="I167" i="3"/>
  <c r="I168" i="3"/>
  <c r="I169" i="3"/>
  <c r="I170" i="3"/>
  <c r="I171" i="3"/>
  <c r="I172" i="3"/>
  <c r="I173" i="3"/>
  <c r="I165" i="3"/>
  <c r="I249" i="3" l="1"/>
  <c r="I251" i="3"/>
  <c r="I250" i="3"/>
  <c r="H140" i="7" l="1"/>
  <c r="H141" i="7"/>
  <c r="H142" i="7"/>
  <c r="H143" i="7"/>
  <c r="H144" i="7"/>
  <c r="H172" i="7"/>
  <c r="H171" i="7"/>
  <c r="H170" i="7"/>
  <c r="H169" i="7"/>
  <c r="H168" i="7"/>
  <c r="H167" i="7"/>
  <c r="H166" i="7"/>
  <c r="H165" i="7"/>
  <c r="H163" i="7"/>
  <c r="H162" i="7"/>
  <c r="H161" i="7"/>
  <c r="H159" i="7"/>
  <c r="H158" i="7"/>
  <c r="H157" i="7"/>
  <c r="H156" i="7"/>
  <c r="H155" i="7"/>
  <c r="H154" i="7"/>
  <c r="H153" i="7"/>
  <c r="H152" i="7"/>
  <c r="H145" i="7"/>
  <c r="H139" i="7"/>
  <c r="H128" i="7"/>
  <c r="H127" i="7"/>
  <c r="H126" i="7"/>
  <c r="H125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82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4" i="7"/>
  <c r="H53" i="7"/>
  <c r="H52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163" i="7"/>
  <c r="I162" i="7"/>
  <c r="I161" i="7"/>
  <c r="I159" i="7"/>
  <c r="I158" i="7"/>
  <c r="I157" i="7"/>
  <c r="I156" i="7"/>
  <c r="I155" i="7"/>
  <c r="I154" i="7"/>
  <c r="I153" i="7"/>
  <c r="I152" i="7"/>
  <c r="I145" i="7"/>
  <c r="I144" i="7"/>
  <c r="I143" i="7"/>
  <c r="I142" i="7"/>
  <c r="I141" i="7"/>
  <c r="I140" i="7"/>
  <c r="I139" i="7"/>
  <c r="I128" i="7"/>
  <c r="I127" i="7"/>
  <c r="I126" i="7"/>
  <c r="I125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82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4" i="7"/>
  <c r="I53" i="7"/>
  <c r="I52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304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08" i="3"/>
  <c r="I305" i="3"/>
  <c r="I296" i="3"/>
  <c r="I297" i="3"/>
  <c r="I298" i="3"/>
  <c r="I299" i="3"/>
  <c r="I300" i="3"/>
  <c r="I301" i="3"/>
  <c r="I302" i="3"/>
  <c r="I303" i="3"/>
  <c r="I306" i="3"/>
  <c r="I295" i="3"/>
  <c r="I287" i="3"/>
  <c r="I288" i="3"/>
  <c r="I289" i="3"/>
  <c r="I290" i="3"/>
  <c r="I291" i="3"/>
  <c r="I292" i="3"/>
  <c r="I293" i="3"/>
  <c r="I286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53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17" i="3"/>
  <c r="I215" i="3"/>
  <c r="I214" i="3"/>
  <c r="I203" i="3"/>
  <c r="I207" i="3"/>
  <c r="I208" i="3"/>
  <c r="I209" i="3"/>
  <c r="I210" i="3"/>
  <c r="I211" i="3"/>
  <c r="I212" i="3"/>
  <c r="I206" i="3"/>
  <c r="I205" i="3"/>
  <c r="I20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184" i="3"/>
  <c r="I179" i="3"/>
  <c r="I180" i="3"/>
  <c r="I181" i="3"/>
  <c r="I182" i="3"/>
  <c r="I178" i="3"/>
  <c r="I327" i="7" l="1"/>
  <c r="I327" i="3"/>
  <c r="I333" i="11"/>
  <c r="I333" i="10"/>
  <c r="I333" i="9"/>
  <c r="I333" i="8"/>
  <c r="I333" i="7"/>
  <c r="I331" i="9" l="1"/>
  <c r="I332" i="9" s="1"/>
  <c r="I335" i="9" s="1"/>
  <c r="I334" i="9" s="1"/>
  <c r="I329" i="10"/>
  <c r="I329" i="8"/>
  <c r="I331" i="7"/>
  <c r="I332" i="7" s="1"/>
  <c r="I335" i="7" s="1"/>
  <c r="I334" i="7" s="1"/>
  <c r="I331" i="8"/>
  <c r="I332" i="8" s="1"/>
  <c r="I335" i="8" s="1"/>
  <c r="I334" i="8" s="1"/>
  <c r="I329" i="11"/>
  <c r="I329" i="7"/>
  <c r="I331" i="11"/>
  <c r="I332" i="11" s="1"/>
  <c r="I335" i="11" s="1"/>
  <c r="I334" i="11" s="1"/>
  <c r="I331" i="10"/>
  <c r="I332" i="10" s="1"/>
  <c r="I335" i="10" s="1"/>
  <c r="I334" i="10" s="1"/>
  <c r="I329" i="9"/>
  <c r="I140" i="3"/>
  <c r="I141" i="3"/>
  <c r="I142" i="3"/>
  <c r="I143" i="3"/>
  <c r="I144" i="3"/>
  <c r="I161" i="3" l="1"/>
  <c r="I162" i="3"/>
  <c r="I163" i="3"/>
  <c r="I152" i="3"/>
  <c r="I159" i="3" l="1"/>
  <c r="I158" i="3"/>
  <c r="I157" i="3"/>
  <c r="I156" i="3"/>
  <c r="I155" i="3"/>
  <c r="I154" i="3"/>
  <c r="I153" i="3"/>
  <c r="I145" i="3"/>
  <c r="I139" i="3"/>
  <c r="I138" i="3"/>
  <c r="I135" i="3"/>
  <c r="I134" i="3"/>
  <c r="I133" i="3"/>
  <c r="I132" i="3"/>
  <c r="I131" i="3"/>
  <c r="I130" i="3"/>
  <c r="I128" i="3"/>
  <c r="I127" i="3"/>
  <c r="I126" i="3"/>
  <c r="I125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0" i="3"/>
  <c r="I89" i="3"/>
  <c r="I85" i="3"/>
  <c r="I84" i="3"/>
  <c r="I82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4" i="3"/>
  <c r="I53" i="3"/>
  <c r="I52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26" i="3" l="1"/>
  <c r="I329" i="3" s="1"/>
  <c r="I330" i="3" l="1"/>
  <c r="I332" i="3" s="1"/>
  <c r="I331" i="3" s="1"/>
</calcChain>
</file>

<file path=xl/sharedStrings.xml><?xml version="1.0" encoding="utf-8"?>
<sst xmlns="http://schemas.openxmlformats.org/spreadsheetml/2006/main" count="4030" uniqueCount="584">
  <si>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</si>
  <si>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</si>
  <si>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</si>
  <si>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</si>
  <si>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</si>
  <si>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</si>
  <si>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</si>
  <si>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</si>
  <si>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</si>
  <si>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</si>
  <si>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</si>
  <si>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</si>
  <si>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</si>
  <si>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</si>
  <si>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</si>
  <si>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</si>
  <si>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</si>
  <si>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</si>
  <si>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</si>
  <si>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</si>
  <si>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</si>
  <si>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</si>
  <si>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</si>
  <si>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</si>
  <si>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</si>
  <si>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</si>
  <si>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</si>
  <si>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</si>
  <si>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</si>
  <si>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</si>
  <si>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</si>
  <si>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</si>
  <si>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</si>
  <si>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</si>
  <si>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</si>
  <si>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</si>
  <si>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</si>
  <si>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</si>
  <si>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</si>
  <si>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</si>
  <si>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</si>
  <si>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</si>
  <si>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</si>
  <si>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</si>
  <si>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</si>
  <si>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</si>
  <si>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</si>
  <si>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</si>
  <si>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</si>
  <si>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</si>
  <si>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</si>
  <si>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</si>
  <si>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</si>
  <si>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</si>
  <si>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</si>
  <si>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</si>
  <si>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</si>
  <si>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</si>
  <si>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</si>
  <si>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</si>
  <si>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</si>
  <si>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</si>
  <si>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</si>
  <si>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</si>
  <si>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</si>
  <si>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</si>
  <si>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</si>
  <si>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</si>
  <si>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</si>
  <si>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</si>
  <si>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</si>
  <si>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</si>
  <si>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</si>
  <si>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</si>
  <si>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</si>
  <si>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</si>
  <si>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</si>
  <si>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</si>
  <si>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</si>
  <si>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</si>
  <si>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</si>
  <si>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</si>
  <si>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</si>
  <si>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</si>
  <si>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</si>
  <si>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</si>
  <si>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</si>
  <si>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</si>
  <si>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</si>
  <si>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</si>
  <si>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</si>
  <si>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214</t>
  </si>
  <si>
    <t>Forever Echinacea Supreme (712938001)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</si>
  <si>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</si>
  <si>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</si>
  <si>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</si>
  <si>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</si>
  <si>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</si>
  <si>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</si>
  <si>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</si>
  <si>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</si>
  <si>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</si>
  <si>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</si>
  <si>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</si>
  <si>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</si>
  <si>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</si>
  <si>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</si>
  <si>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</si>
  <si>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</si>
  <si>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</si>
  <si>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</si>
  <si>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</si>
  <si>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</si>
  <si>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</si>
  <si>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</si>
  <si>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</si>
  <si>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</si>
  <si>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</si>
  <si>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</si>
  <si>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</si>
  <si>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</si>
  <si>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</si>
  <si>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</si>
  <si>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</si>
  <si>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</si>
  <si>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</si>
  <si>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</si>
  <si>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</si>
  <si>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</si>
  <si>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</si>
  <si>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</si>
  <si>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</si>
  <si>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</si>
  <si>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</si>
  <si>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</si>
  <si>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</si>
  <si>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</si>
  <si>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</si>
  <si>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</si>
  <si>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</si>
  <si>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</si>
  <si>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</si>
  <si>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</si>
  <si>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</si>
  <si>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</si>
  <si>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</si>
  <si>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</si>
  <si>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</si>
  <si>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</si>
  <si>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</si>
  <si>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</si>
  <si>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</si>
  <si>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</si>
  <si>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</si>
  <si>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</si>
  <si>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</si>
  <si>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</si>
  <si>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</si>
  <si>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</si>
  <si>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</si>
  <si>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</si>
  <si>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</si>
  <si>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</si>
  <si>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</si>
  <si>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</si>
  <si>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</si>
  <si>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</si>
  <si>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</si>
  <si>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</si>
  <si>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</si>
  <si>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</si>
  <si>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</si>
  <si>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</si>
  <si>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</si>
  <si>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</si>
  <si>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</si>
  <si>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</si>
  <si>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</si>
  <si>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</si>
  <si>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</si>
  <si>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</si>
  <si>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</si>
  <si>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</si>
  <si>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</si>
  <si>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</si>
  <si>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</si>
  <si>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</si>
  <si>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</si>
  <si>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</si>
  <si>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</si>
  <si>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</si>
  <si>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</si>
  <si>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</si>
  <si>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</si>
  <si>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</si>
  <si>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</si>
  <si>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</si>
  <si>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</si>
  <si>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</si>
  <si>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</si>
  <si>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</si>
  <si>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</si>
  <si>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</si>
  <si>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</si>
  <si>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</si>
  <si>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Aloe-Jojoba Shampoo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</si>
  <si>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</si>
  <si>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</si>
  <si>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</si>
  <si>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</si>
  <si>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</si>
  <si>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</si>
  <si>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</si>
  <si>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</si>
  <si>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</si>
  <si>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</si>
  <si>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</si>
  <si>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</si>
  <si>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</si>
  <si>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</si>
  <si>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</si>
  <si>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</si>
  <si>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</si>
  <si>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</si>
  <si>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</si>
  <si>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</si>
  <si>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</si>
  <si>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</si>
  <si>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</si>
  <si>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</si>
  <si>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</si>
  <si>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</si>
  <si>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</si>
  <si>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</si>
  <si>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</si>
  <si>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</si>
  <si>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</si>
  <si>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</si>
  <si>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</si>
  <si>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</si>
  <si>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</si>
  <si>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</si>
  <si>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</si>
  <si>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</si>
  <si>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</si>
  <si>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</si>
  <si>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</si>
  <si>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</si>
  <si>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</si>
  <si>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</si>
  <si>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</si>
  <si>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</si>
  <si>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</si>
  <si>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</si>
  <si>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</si>
  <si>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</si>
  <si>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</si>
  <si>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</si>
  <si>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</si>
  <si>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</si>
  <si>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</si>
  <si>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</si>
  <si>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</si>
  <si>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</si>
  <si>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</si>
  <si>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</si>
  <si>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</si>
  <si>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</si>
  <si>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</si>
  <si>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</si>
  <si>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</si>
  <si>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</si>
  <si>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</si>
  <si>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</si>
  <si>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</si>
  <si>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</si>
  <si>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</si>
  <si>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First Steps to Manager</t>
  </si>
  <si>
    <t>Top 10 Reasons - To Start your business with FLP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</si>
  <si>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</si>
  <si>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</si>
  <si>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</si>
  <si>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</si>
  <si>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</si>
  <si>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</si>
  <si>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</si>
  <si>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</si>
  <si>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</si>
  <si>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</si>
  <si>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</si>
  <si>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</si>
  <si>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</si>
  <si>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</si>
  <si>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</si>
  <si>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</si>
  <si>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</si>
  <si>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</si>
  <si>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</si>
  <si>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</si>
  <si>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</si>
  <si>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</si>
  <si>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</si>
  <si>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</si>
  <si>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</si>
  <si>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</si>
  <si>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</si>
  <si>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</si>
  <si>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</si>
  <si>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</si>
  <si>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</si>
  <si>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</si>
  <si>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En-Argi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</si>
  <si>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</si>
  <si>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</si>
  <si>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</si>
  <si>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</si>
  <si>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</si>
  <si>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</si>
  <si>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</si>
  <si>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</si>
  <si>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</si>
  <si>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</si>
  <si>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</si>
  <si>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</si>
  <si>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</si>
  <si>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</si>
  <si>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</si>
  <si>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</si>
  <si>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</si>
  <si>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</si>
  <si>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</si>
  <si>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</si>
  <si>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</si>
  <si>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</si>
  <si>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</si>
  <si>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</si>
  <si>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</si>
  <si>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</si>
  <si>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</si>
  <si>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</si>
  <si>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</si>
  <si>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</si>
  <si>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</si>
  <si>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</si>
  <si>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</si>
  <si>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</si>
  <si>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</si>
  <si>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</si>
  <si>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</si>
  <si>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</si>
  <si>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</si>
  <si>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</si>
  <si>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</si>
  <si>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</si>
  <si>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</si>
  <si>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</si>
  <si>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</si>
  <si>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</si>
  <si>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</si>
  <si>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</si>
  <si>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</si>
  <si>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</si>
  <si>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</si>
  <si>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</si>
  <si>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</si>
  <si>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</si>
  <si>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</si>
  <si>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</si>
  <si>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</si>
  <si>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</si>
  <si>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</si>
  <si>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</si>
  <si>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</si>
  <si>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</si>
  <si>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</si>
  <si>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</si>
  <si>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</si>
  <si>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</si>
  <si>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</si>
  <si>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</si>
  <si>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</si>
  <si>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</si>
  <si>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</si>
  <si>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</si>
  <si>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</si>
  <si>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</si>
  <si>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</si>
  <si>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</si>
  <si>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</si>
  <si>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</si>
  <si>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</si>
  <si>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</si>
  <si>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</si>
  <si>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</si>
  <si>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</si>
  <si>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</si>
  <si>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</si>
  <si>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</si>
  <si>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</si>
  <si>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</si>
  <si>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</si>
  <si>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</si>
  <si>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</si>
  <si>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</si>
  <si>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</si>
  <si>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</si>
  <si>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</si>
  <si>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</si>
  <si>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</si>
  <si>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</si>
  <si>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</si>
  <si>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</si>
  <si>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</si>
  <si>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</si>
  <si>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</si>
  <si>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</si>
  <si>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</si>
  <si>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</si>
  <si>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</si>
  <si>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</si>
  <si>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</si>
  <si>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</si>
  <si>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</si>
  <si>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</si>
  <si>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</si>
  <si>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</si>
  <si>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</si>
  <si>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</si>
  <si>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</si>
  <si>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</si>
  <si>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</si>
  <si>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</si>
  <si>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</si>
  <si>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</si>
  <si>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</si>
  <si>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</si>
  <si>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</si>
  <si>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</si>
  <si>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</si>
  <si>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</si>
  <si>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</si>
  <si>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</si>
  <si>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</si>
  <si>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</si>
  <si>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</si>
  <si>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</si>
  <si>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</si>
  <si>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</si>
  <si>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</si>
  <si>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</si>
  <si>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</si>
  <si>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</si>
  <si>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</si>
  <si>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</si>
  <si>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</si>
  <si>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</si>
  <si>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</si>
  <si>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</si>
  <si>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</si>
  <si>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</si>
  <si>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</si>
  <si>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</si>
  <si>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</si>
  <si>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</si>
  <si>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</si>
  <si>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</si>
  <si>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</si>
  <si>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</si>
  <si>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</si>
  <si>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</si>
  <si>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</si>
  <si>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</si>
  <si>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</si>
  <si>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</si>
  <si>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</si>
  <si>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</si>
  <si>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</si>
  <si>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</si>
  <si>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</si>
  <si>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</si>
  <si>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</si>
  <si>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</si>
  <si>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</si>
  <si>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</si>
  <si>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</si>
  <si>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</si>
  <si>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</si>
  <si>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</si>
  <si>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</si>
  <si>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</si>
  <si>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</si>
  <si>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</si>
  <si>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</si>
  <si>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</si>
  <si>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</si>
  <si>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</si>
  <si>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</si>
  <si>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</si>
  <si>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</si>
  <si>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</si>
  <si>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</si>
  <si>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</si>
  <si>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</si>
  <si>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</si>
  <si>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</si>
  <si>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</si>
  <si>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</si>
  <si>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</si>
  <si>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</si>
  <si>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</si>
  <si>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</si>
  <si>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</si>
  <si>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</si>
  <si>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</si>
  <si>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</si>
  <si>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</si>
  <si>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</si>
  <si>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</si>
  <si>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</si>
  <si>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</si>
  <si>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</si>
  <si>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</si>
  <si>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</si>
  <si>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</si>
  <si>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</si>
  <si>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</si>
  <si>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</si>
  <si>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</si>
  <si>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</si>
  <si>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</si>
  <si>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</si>
  <si>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</si>
  <si>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</si>
  <si>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</si>
  <si>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</si>
  <si>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</si>
  <si>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</si>
  <si>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</si>
  <si>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</si>
  <si>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</si>
  <si>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</si>
  <si>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</si>
  <si>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</si>
  <si>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</si>
  <si>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</si>
  <si>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</si>
  <si>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</si>
  <si>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</si>
  <si>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</si>
  <si>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</si>
  <si>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</si>
  <si>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</si>
  <si>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</si>
  <si>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</si>
  <si>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</si>
  <si>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</si>
  <si>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</si>
  <si>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</si>
  <si>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 xml:space="preserve">PRODUCT SAMPLES    (100 SAMPLES PER ORDER) </t>
  </si>
  <si>
    <t>9082</t>
  </si>
  <si>
    <t>Forever Essentail Oils - Diffuser Kit</t>
  </si>
  <si>
    <t>516</t>
  </si>
  <si>
    <t>517</t>
  </si>
  <si>
    <t xml:space="preserve">Forever Essentail Oils - Diffuser Kit (Accessory not Product) </t>
  </si>
  <si>
    <t>267</t>
  </si>
  <si>
    <t>Forever Fast Break Bar</t>
  </si>
  <si>
    <r>
      <t xml:space="preserve">Forever Fast Break </t>
    </r>
    <r>
      <rPr>
        <b/>
        <i/>
        <sz val="12"/>
        <color rgb="FF000000"/>
        <rFont val="Calibri"/>
        <family val="2"/>
        <scheme val="minor"/>
      </rPr>
      <t xml:space="preserve">(NEW &amp; IMPROVED) </t>
    </r>
  </si>
  <si>
    <r>
      <t xml:space="preserve">Forever Pro X2 - Chocolate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</si>
  <si>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r>
      <t xml:space="preserve">Forever Pro X2 - Cinnamon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</si>
  <si>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t xml:space="preserve">Forever Pro X2 - Cinnamon Bar </t>
  </si>
  <si>
    <t xml:space="preserve">Forever Pro X2 - Chocolate Bar </t>
  </si>
  <si>
    <t>038</t>
  </si>
  <si>
    <t>Aloe Hand and Face Liquid Soap</t>
  </si>
  <si>
    <t>260</t>
  </si>
  <si>
    <t>261</t>
  </si>
  <si>
    <r>
      <t xml:space="preserve">Aloe-Jojoba Shampoo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</si>
  <si>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Shave Gel </t>
    </r>
    <r>
      <rPr>
        <b/>
        <i/>
        <sz val="12"/>
        <color theme="1"/>
        <rFont val="Calibri"/>
        <family val="2"/>
        <scheme val="minor"/>
      </rPr>
      <t>(NEW)</t>
    </r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</si>
  <si>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(NEW)</t>
    </r>
  </si>
  <si>
    <r>
      <t xml:space="preserve">Aloe-Jojoba Conditioning Rinse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</si>
  <si>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Hand Soap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</si>
  <si>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Joost - Blueberry, Acai &amp; lemon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</si>
  <si>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Joost - Pineapple, Coconut &amp; Ginger </t>
    </r>
    <r>
      <rPr>
        <b/>
        <i/>
        <sz val="12"/>
        <color rgb="FF000000"/>
        <rFont val="Calibri"/>
        <family val="2"/>
        <scheme val="minor"/>
      </rPr>
      <t>(NEW)</t>
    </r>
  </si>
  <si>
    <t xml:space="preserve">Aloe-Jojoba Shampoo </t>
  </si>
  <si>
    <t xml:space="preserve">Aloe-Jojoba Conditioning Rinse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</si>
</sst>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4" fontId="7" fillId="4" borderId="22" xfId="2" applyNumberFormat="1" applyFont="1" applyFill="1" applyBorder="1" applyAlignment="1">
      <alignment horizontal="center"/>
    </xf>
    <xf numFmtId="167" fontId="7" fillId="0" borderId="25" xfId="2" applyNumberFormat="1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9" fontId="7" fillId="8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textRotation="90" wrapTex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textRotation="90" wrapText="1"/>
    </xf>
    <xf numFmtId="164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4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4" fontId="3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/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69" fontId="13" fillId="0" borderId="1" xfId="7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/>
    </xf>
    <xf numFmtId="169" fontId="13" fillId="0" borderId="0" xfId="7" applyNumberFormat="1" applyFont="1" applyFill="1" applyBorder="1" applyAlignment="1">
      <alignment horizontal="center" vertical="center"/>
    </xf>
    <xf numFmtId="169" fontId="13" fillId="0" borderId="0" xfId="0" applyNumberFormat="1" applyFont="1" applyFill="1" applyBorder="1" applyAlignment="1">
      <alignment horizontal="center"/>
    </xf>
    <xf numFmtId="169" fontId="10" fillId="4" borderId="1" xfId="2" applyNumberFormat="1" applyFont="1" applyFill="1" applyBorder="1" applyAlignment="1">
      <alignment horizontal="center"/>
    </xf>
    <xf numFmtId="169" fontId="7" fillId="0" borderId="26" xfId="0" applyNumberFormat="1" applyFont="1" applyFill="1" applyBorder="1" applyAlignment="1">
      <alignment horizontal="center"/>
    </xf>
    <xf numFmtId="169" fontId="7" fillId="0" borderId="39" xfId="0" applyNumberFormat="1" applyFont="1" applyFill="1" applyBorder="1" applyAlignment="1">
      <alignment horizontal="center"/>
    </xf>
    <xf numFmtId="169" fontId="7" fillId="0" borderId="57" xfId="0" applyNumberFormat="1" applyFont="1" applyFill="1" applyBorder="1" applyAlignment="1">
      <alignment horizontal="center"/>
    </xf>
    <xf numFmtId="169" fontId="7" fillId="0" borderId="40" xfId="0" applyNumberFormat="1" applyFont="1" applyFill="1" applyBorder="1" applyAlignment="1">
      <alignment horizontal="center"/>
    </xf>
    <xf numFmtId="169" fontId="11" fillId="0" borderId="27" xfId="0" applyNumberFormat="1" applyFont="1" applyFill="1" applyBorder="1" applyAlignment="1">
      <alignment horizontal="center"/>
    </xf>
    <xf numFmtId="169" fontId="7" fillId="0" borderId="27" xfId="0" applyNumberFormat="1" applyFont="1" applyFill="1" applyBorder="1" applyAlignment="1">
      <alignment horizontal="center"/>
    </xf>
    <xf numFmtId="169" fontId="13" fillId="0" borderId="1" xfId="7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 textRotation="90" wrapText="1"/>
    </xf>
    <xf numFmtId="0" fontId="10" fillId="0" borderId="50" xfId="2" applyFont="1" applyFill="1" applyBorder="1" applyAlignment="1">
      <alignment horizontal="center" vertical="center" textRotation="90" wrapText="1"/>
    </xf>
    <xf numFmtId="0" fontId="10" fillId="0" borderId="47" xfId="2" applyFont="1" applyFill="1" applyBorder="1" applyAlignment="1">
      <alignment horizontal="center" vertical="center" textRotation="90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325</xdr:row>
      <xdr:rowOff>16933</xdr:rowOff>
    </xdr:from>
    <xdr:to>
      <xdr:col>3</xdr:col>
      <xdr:colOff>1693333</xdr:colOff>
      <xdr:row>331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325</xdr:row>
      <xdr:rowOff>8467</xdr:rowOff>
    </xdr:from>
    <xdr:to>
      <xdr:col>5</xdr:col>
      <xdr:colOff>645007</xdr:colOff>
      <xdr:row>331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330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330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326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333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333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326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333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333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326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333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333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326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333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333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326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332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332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43"/>
  <sheetViews>
    <sheetView tabSelected="1" zoomScaleNormal="100" workbookViewId="0">
      <selection activeCell="G26" sqref="G2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258</v>
      </c>
      <c r="C7" s="179"/>
      <c r="D7" s="180"/>
      <c r="E7" s="181"/>
      <c r="G7" s="182" t="s">
        <v>261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59" t="s">
        <v>536</v>
      </c>
      <c r="C9" s="160"/>
      <c r="D9" s="160"/>
      <c r="E9" s="161"/>
      <c r="G9" s="190" t="s">
        <v>540</v>
      </c>
      <c r="H9" s="146"/>
      <c r="I9" s="147"/>
    </row>
    <row r="10" spans="2:9">
      <c r="B10" s="162"/>
      <c r="C10" s="163"/>
      <c r="D10" s="163"/>
      <c r="E10" s="164"/>
      <c r="G10" s="191"/>
      <c r="H10" s="148"/>
      <c r="I10" s="149"/>
    </row>
    <row r="11" spans="2:9">
      <c r="B11" s="162"/>
      <c r="C11" s="163"/>
      <c r="D11" s="163"/>
      <c r="E11" s="164"/>
      <c r="G11" s="168" t="s">
        <v>2</v>
      </c>
      <c r="H11" s="169"/>
      <c r="I11" s="170"/>
    </row>
    <row r="12" spans="2:9">
      <c r="B12" s="162"/>
      <c r="C12" s="163"/>
      <c r="D12" s="163"/>
      <c r="E12" s="164"/>
      <c r="G12" s="168"/>
      <c r="H12" s="169"/>
      <c r="I12" s="170"/>
    </row>
    <row r="13" spans="2:9">
      <c r="B13" s="162"/>
      <c r="C13" s="163"/>
      <c r="D13" s="163"/>
      <c r="E13" s="164"/>
      <c r="G13" s="168"/>
      <c r="H13" s="169"/>
      <c r="I13" s="170"/>
    </row>
    <row r="14" spans="2:9">
      <c r="B14" s="162"/>
      <c r="C14" s="163"/>
      <c r="D14" s="163"/>
      <c r="E14" s="164"/>
      <c r="G14" s="4" t="s">
        <v>3</v>
      </c>
      <c r="H14" s="201"/>
      <c r="I14" s="202"/>
    </row>
    <row r="15" spans="2:9">
      <c r="B15" s="162"/>
      <c r="C15" s="163"/>
      <c r="D15" s="163"/>
      <c r="E15" s="164"/>
      <c r="G15" s="4" t="s">
        <v>4</v>
      </c>
      <c r="H15" s="201"/>
      <c r="I15" s="202"/>
    </row>
    <row r="16" spans="2:9" ht="15" thickBot="1">
      <c r="B16" s="165"/>
      <c r="C16" s="166"/>
      <c r="D16" s="166"/>
      <c r="E16" s="167"/>
      <c r="G16" s="5" t="s">
        <v>5</v>
      </c>
      <c r="H16" s="203"/>
      <c r="I16" s="204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98" t="s">
        <v>539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08"/>
      <c r="F22" s="15" t="s">
        <v>10</v>
      </c>
      <c r="G22" s="113" t="s">
        <v>250</v>
      </c>
      <c r="H22" s="15"/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82"/>
      <c r="F23" s="87">
        <v>7024.8281999999999</v>
      </c>
      <c r="G23" s="84">
        <v>0</v>
      </c>
      <c r="H23" s="32"/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82"/>
      <c r="F24" s="87">
        <v>7024.8281999999999</v>
      </c>
      <c r="G24" s="84">
        <v>0</v>
      </c>
      <c r="H24" s="32"/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82"/>
      <c r="F25" s="87">
        <v>3583.0313999999998</v>
      </c>
      <c r="G25" s="84">
        <v>0</v>
      </c>
      <c r="H25" s="32"/>
      <c r="I25" s="30">
        <f t="shared" ref="I25:I89" si="0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82"/>
      <c r="F26" s="87">
        <v>3583.0313999999998</v>
      </c>
      <c r="G26" s="84">
        <v>0</v>
      </c>
      <c r="H26" s="32"/>
      <c r="I26" s="30">
        <f t="shared" si="0"/>
        <v>0</v>
      </c>
      <c r="J26" s="8"/>
    </row>
    <row r="27" spans="2:10" ht="15.6">
      <c r="B27" s="131"/>
      <c r="C27" s="19" t="s">
        <v>20</v>
      </c>
      <c r="D27" s="20" t="s">
        <v>21</v>
      </c>
      <c r="E27" s="82"/>
      <c r="F27" s="87">
        <v>1082.7492</v>
      </c>
      <c r="G27" s="84">
        <v>0</v>
      </c>
      <c r="H27" s="32"/>
      <c r="I27" s="30">
        <f t="shared" si="0"/>
        <v>0</v>
      </c>
      <c r="J27" s="8"/>
    </row>
    <row r="28" spans="2:10" ht="15.6">
      <c r="B28" s="131"/>
      <c r="C28" s="16" t="s">
        <v>22</v>
      </c>
      <c r="D28" s="17" t="s">
        <v>23</v>
      </c>
      <c r="E28" s="82"/>
      <c r="F28" s="87">
        <v>3583.0313999999998</v>
      </c>
      <c r="G28" s="84">
        <v>0</v>
      </c>
      <c r="H28" s="32"/>
      <c r="I28" s="30">
        <f t="shared" si="0"/>
        <v>0</v>
      </c>
      <c r="J28" s="8"/>
    </row>
    <row r="29" spans="2:10" ht="15.6">
      <c r="B29" s="131"/>
      <c r="C29" s="19" t="s">
        <v>24</v>
      </c>
      <c r="D29" s="17" t="s">
        <v>25</v>
      </c>
      <c r="E29" s="82"/>
      <c r="F29" s="87">
        <v>3560.0603999999998</v>
      </c>
      <c r="G29" s="84">
        <v>0</v>
      </c>
      <c r="H29" s="32"/>
      <c r="I29" s="30">
        <f t="shared" si="0"/>
        <v>0</v>
      </c>
      <c r="J29" s="8"/>
    </row>
    <row r="30" spans="2:10" ht="15.6">
      <c r="B30" s="131"/>
      <c r="C30" s="16" t="s">
        <v>26</v>
      </c>
      <c r="D30" s="17" t="s">
        <v>27</v>
      </c>
      <c r="E30" s="83"/>
      <c r="F30" s="87">
        <v>1845.5346</v>
      </c>
      <c r="G30" s="84">
        <v>0</v>
      </c>
      <c r="H30" s="32"/>
      <c r="I30" s="30">
        <f t="shared" si="0"/>
        <v>0</v>
      </c>
      <c r="J30" s="8"/>
    </row>
    <row r="31" spans="2:10" ht="15.6">
      <c r="B31" s="131"/>
      <c r="C31" s="16" t="s">
        <v>28</v>
      </c>
      <c r="D31" s="17" t="s">
        <v>29</v>
      </c>
      <c r="E31" s="83"/>
      <c r="F31" s="87">
        <v>1655.5421999999999</v>
      </c>
      <c r="G31" s="84">
        <v>0</v>
      </c>
      <c r="H31" s="32"/>
      <c r="I31" s="30">
        <f t="shared" si="0"/>
        <v>0</v>
      </c>
      <c r="J31" s="8"/>
    </row>
    <row r="32" spans="2:10" ht="15.6">
      <c r="B32" s="131"/>
      <c r="C32" s="16" t="s">
        <v>30</v>
      </c>
      <c r="D32" s="17" t="s">
        <v>31</v>
      </c>
      <c r="E32" s="83"/>
      <c r="F32" s="87">
        <v>1655.5421999999999</v>
      </c>
      <c r="G32" s="84">
        <v>0</v>
      </c>
      <c r="H32" s="32"/>
      <c r="I32" s="30">
        <f t="shared" si="0"/>
        <v>0</v>
      </c>
      <c r="J32" s="8"/>
    </row>
    <row r="33" spans="2:10" ht="15.6">
      <c r="B33" s="131"/>
      <c r="C33" s="16" t="s">
        <v>32</v>
      </c>
      <c r="D33" s="17" t="s">
        <v>33</v>
      </c>
      <c r="E33" s="83"/>
      <c r="F33" s="87">
        <v>4278.9785999999995</v>
      </c>
      <c r="G33" s="84">
        <v>0</v>
      </c>
      <c r="H33" s="32"/>
      <c r="I33" s="30">
        <f t="shared" si="0"/>
        <v>0</v>
      </c>
      <c r="J33" s="8"/>
    </row>
    <row r="34" spans="2:10" ht="15.6">
      <c r="B34" s="131"/>
      <c r="C34" s="16" t="s">
        <v>34</v>
      </c>
      <c r="D34" s="17" t="s">
        <v>35</v>
      </c>
      <c r="E34" s="83"/>
      <c r="F34" s="87">
        <v>4278.9785999999995</v>
      </c>
      <c r="G34" s="84">
        <v>0</v>
      </c>
      <c r="H34" s="32"/>
      <c r="I34" s="30">
        <f t="shared" si="0"/>
        <v>0</v>
      </c>
      <c r="J34" s="8"/>
    </row>
    <row r="35" spans="2:10" ht="15.6">
      <c r="B35" s="131"/>
      <c r="C35" s="16" t="s">
        <v>36</v>
      </c>
      <c r="D35" s="17" t="s">
        <v>37</v>
      </c>
      <c r="E35" s="83"/>
      <c r="F35" s="87">
        <v>4278.9785999999995</v>
      </c>
      <c r="G35" s="84">
        <v>0</v>
      </c>
      <c r="H35" s="32"/>
      <c r="I35" s="30">
        <f t="shared" si="0"/>
        <v>0</v>
      </c>
      <c r="J35" s="8"/>
    </row>
    <row r="36" spans="2:10" ht="15.6">
      <c r="B36" s="131"/>
      <c r="C36" s="16" t="s">
        <v>38</v>
      </c>
      <c r="D36" s="17" t="s">
        <v>39</v>
      </c>
      <c r="E36" s="83"/>
      <c r="F36" s="87">
        <v>4278.9785999999995</v>
      </c>
      <c r="G36" s="84">
        <v>0</v>
      </c>
      <c r="H36" s="32"/>
      <c r="I36" s="30">
        <f t="shared" si="0"/>
        <v>0</v>
      </c>
      <c r="J36" s="8"/>
    </row>
    <row r="37" spans="2:10" ht="15.6">
      <c r="B37" s="144"/>
      <c r="C37" s="19" t="s">
        <v>40</v>
      </c>
      <c r="D37" s="20" t="s">
        <v>41</v>
      </c>
      <c r="E37" s="83"/>
      <c r="F37" s="87">
        <v>516.03239999999994</v>
      </c>
      <c r="G37" s="84">
        <v>0</v>
      </c>
      <c r="H37" s="32"/>
      <c r="I37" s="30">
        <f t="shared" si="0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08"/>
      <c r="F38" s="15" t="s">
        <v>10</v>
      </c>
      <c r="G38" s="113" t="s">
        <v>250</v>
      </c>
      <c r="H38" s="15"/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82"/>
      <c r="F39" s="87">
        <v>363.97919999999993</v>
      </c>
      <c r="G39" s="84">
        <v>0</v>
      </c>
      <c r="H39" s="32"/>
      <c r="I39" s="30">
        <f t="shared" si="0"/>
        <v>0</v>
      </c>
      <c r="J39" s="8"/>
    </row>
    <row r="40" spans="2:10" ht="15.6">
      <c r="B40" s="131"/>
      <c r="C40" s="16" t="s">
        <v>45</v>
      </c>
      <c r="D40" s="17" t="s">
        <v>46</v>
      </c>
      <c r="E40" s="82"/>
      <c r="F40" s="87">
        <v>363.97919999999993</v>
      </c>
      <c r="G40" s="84">
        <v>0</v>
      </c>
      <c r="H40" s="32"/>
      <c r="I40" s="30">
        <f t="shared" si="0"/>
        <v>0</v>
      </c>
      <c r="J40" s="8"/>
    </row>
    <row r="41" spans="2:10" ht="15.6">
      <c r="B41" s="131"/>
      <c r="C41" s="19" t="s">
        <v>47</v>
      </c>
      <c r="D41" s="20" t="s">
        <v>48</v>
      </c>
      <c r="E41" s="82"/>
      <c r="F41" s="87">
        <v>354.93899999999991</v>
      </c>
      <c r="G41" s="84">
        <v>0</v>
      </c>
      <c r="H41" s="32"/>
      <c r="I41" s="30">
        <f t="shared" si="0"/>
        <v>0</v>
      </c>
      <c r="J41" s="8"/>
    </row>
    <row r="42" spans="2:10" ht="15.6">
      <c r="B42" s="131"/>
      <c r="C42" s="19" t="s">
        <v>49</v>
      </c>
      <c r="D42" s="20" t="s">
        <v>50</v>
      </c>
      <c r="E42" s="82"/>
      <c r="F42" s="87">
        <v>520.47839999999985</v>
      </c>
      <c r="G42" s="84">
        <v>0</v>
      </c>
      <c r="H42" s="32"/>
      <c r="I42" s="30">
        <f t="shared" si="0"/>
        <v>0</v>
      </c>
      <c r="J42" s="8"/>
    </row>
    <row r="43" spans="2:10" ht="15.6">
      <c r="B43" s="131"/>
      <c r="C43" s="19" t="s">
        <v>51</v>
      </c>
      <c r="D43" s="20" t="s">
        <v>52</v>
      </c>
      <c r="E43" s="82"/>
      <c r="F43" s="87">
        <v>252.97739999999996</v>
      </c>
      <c r="G43" s="84">
        <v>0</v>
      </c>
      <c r="H43" s="32"/>
      <c r="I43" s="30">
        <f t="shared" si="0"/>
        <v>0</v>
      </c>
      <c r="J43" s="8"/>
    </row>
    <row r="44" spans="2:10" ht="15.6">
      <c r="B44" s="131"/>
      <c r="C44" s="19" t="s">
        <v>53</v>
      </c>
      <c r="D44" s="20" t="s">
        <v>54</v>
      </c>
      <c r="E44" s="82"/>
      <c r="F44" s="87">
        <v>338.04419999999993</v>
      </c>
      <c r="G44" s="84">
        <v>0</v>
      </c>
      <c r="H44" s="32"/>
      <c r="I44" s="30">
        <f t="shared" si="0"/>
        <v>0</v>
      </c>
      <c r="J44" s="8"/>
    </row>
    <row r="45" spans="2:10" ht="15.6">
      <c r="B45" s="131"/>
      <c r="C45" s="19" t="s">
        <v>55</v>
      </c>
      <c r="D45" s="20" t="s">
        <v>56</v>
      </c>
      <c r="E45" s="82"/>
      <c r="F45" s="87">
        <v>1348.62</v>
      </c>
      <c r="G45" s="84">
        <v>0</v>
      </c>
      <c r="H45" s="32"/>
      <c r="I45" s="30">
        <f t="shared" si="0"/>
        <v>0</v>
      </c>
      <c r="J45" s="8"/>
    </row>
    <row r="46" spans="2:10" ht="15.6">
      <c r="B46" s="131"/>
      <c r="C46" s="19" t="s">
        <v>57</v>
      </c>
      <c r="D46" s="20" t="s">
        <v>58</v>
      </c>
      <c r="E46" s="82"/>
      <c r="F46" s="87">
        <v>1618.1958</v>
      </c>
      <c r="G46" s="84">
        <v>0</v>
      </c>
      <c r="H46" s="32"/>
      <c r="I46" s="30">
        <f t="shared" si="0"/>
        <v>0</v>
      </c>
      <c r="J46" s="8"/>
    </row>
    <row r="47" spans="2:10" ht="15.6">
      <c r="B47" s="131"/>
      <c r="C47" s="19" t="s">
        <v>59</v>
      </c>
      <c r="D47" s="20" t="s">
        <v>60</v>
      </c>
      <c r="E47" s="82"/>
      <c r="F47" s="87">
        <v>67.579199999999986</v>
      </c>
      <c r="G47" s="84">
        <v>0</v>
      </c>
      <c r="H47" s="32"/>
      <c r="I47" s="30">
        <f t="shared" si="0"/>
        <v>0</v>
      </c>
      <c r="J47" s="8"/>
    </row>
    <row r="48" spans="2:10" ht="15.6">
      <c r="B48" s="131"/>
      <c r="C48" s="19" t="s">
        <v>61</v>
      </c>
      <c r="D48" s="20" t="s">
        <v>62</v>
      </c>
      <c r="E48" s="82"/>
      <c r="F48" s="87">
        <v>67.579199999999986</v>
      </c>
      <c r="G48" s="84">
        <v>0</v>
      </c>
      <c r="H48" s="32"/>
      <c r="I48" s="30">
        <f t="shared" si="0"/>
        <v>0</v>
      </c>
      <c r="J48" s="8"/>
    </row>
    <row r="49" spans="2:10" ht="15.6">
      <c r="B49" s="131"/>
      <c r="C49" s="19" t="s">
        <v>561</v>
      </c>
      <c r="D49" s="20" t="s">
        <v>580</v>
      </c>
      <c r="E49" s="82"/>
      <c r="F49" s="87">
        <v>160.20419999999999</v>
      </c>
      <c r="G49" s="84">
        <v>0</v>
      </c>
      <c r="H49" s="32"/>
      <c r="I49" s="30">
        <f t="shared" ref="I49:I50" si="1">SUM(F49*G49)</f>
        <v>0</v>
      </c>
      <c r="J49" s="8"/>
    </row>
    <row r="50" spans="2:10" ht="15.6">
      <c r="B50" s="144"/>
      <c r="C50" s="19" t="s">
        <v>562</v>
      </c>
      <c r="D50" s="20" t="s">
        <v>581</v>
      </c>
      <c r="E50" s="82"/>
      <c r="F50" s="87">
        <v>160.20419999999999</v>
      </c>
      <c r="G50" s="84">
        <v>0</v>
      </c>
      <c r="H50" s="32"/>
      <c r="I50" s="30">
        <f t="shared" si="1"/>
        <v>0</v>
      </c>
      <c r="J50" s="8"/>
    </row>
    <row r="51" spans="2:10" ht="15.6">
      <c r="B51" s="13" t="s">
        <v>7</v>
      </c>
      <c r="C51" s="13" t="s">
        <v>8</v>
      </c>
      <c r="D51" s="42" t="s">
        <v>9</v>
      </c>
      <c r="E51" s="108"/>
      <c r="F51" s="15" t="s">
        <v>10</v>
      </c>
      <c r="G51" s="113" t="s">
        <v>250</v>
      </c>
      <c r="H51" s="15"/>
      <c r="I51" s="15" t="s">
        <v>252</v>
      </c>
      <c r="J51" s="8"/>
    </row>
    <row r="52" spans="2:10" ht="15.6" customHeight="1">
      <c r="B52" s="132" t="s">
        <v>63</v>
      </c>
      <c r="C52" s="19" t="s">
        <v>64</v>
      </c>
      <c r="D52" s="20" t="s">
        <v>65</v>
      </c>
      <c r="E52" s="82"/>
      <c r="F52" s="87">
        <v>219.63239999999999</v>
      </c>
      <c r="G52" s="84">
        <v>0</v>
      </c>
      <c r="H52" s="32"/>
      <c r="I52" s="30">
        <f t="shared" si="0"/>
        <v>0</v>
      </c>
      <c r="J52" s="8"/>
    </row>
    <row r="53" spans="2:10" ht="15.6">
      <c r="B53" s="133"/>
      <c r="C53" s="19" t="s">
        <v>66</v>
      </c>
      <c r="D53" s="20" t="s">
        <v>67</v>
      </c>
      <c r="E53" s="82"/>
      <c r="F53" s="87">
        <v>459.12359999999995</v>
      </c>
      <c r="G53" s="84">
        <v>0</v>
      </c>
      <c r="H53" s="32"/>
      <c r="I53" s="30">
        <f t="shared" si="0"/>
        <v>0</v>
      </c>
      <c r="J53" s="8"/>
    </row>
    <row r="54" spans="2:10" ht="15.6">
      <c r="B54" s="134"/>
      <c r="C54" s="19" t="s">
        <v>68</v>
      </c>
      <c r="D54" s="20" t="s">
        <v>69</v>
      </c>
      <c r="E54" s="82"/>
      <c r="F54" s="87">
        <v>474.98099999999994</v>
      </c>
      <c r="G54" s="84">
        <v>0</v>
      </c>
      <c r="H54" s="32"/>
      <c r="I54" s="30">
        <f t="shared" si="0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08"/>
      <c r="F55" s="15" t="s">
        <v>10</v>
      </c>
      <c r="G55" s="113" t="s">
        <v>250</v>
      </c>
      <c r="H55" s="15"/>
      <c r="I55" s="15" t="s">
        <v>252</v>
      </c>
      <c r="J55" s="8"/>
    </row>
    <row r="56" spans="2:10" ht="15.6" customHeight="1">
      <c r="B56" s="130" t="s">
        <v>70</v>
      </c>
      <c r="C56" s="19" t="s">
        <v>71</v>
      </c>
      <c r="D56" s="20" t="s">
        <v>72</v>
      </c>
      <c r="E56" s="82"/>
      <c r="F56" s="87">
        <v>254.45940000000002</v>
      </c>
      <c r="G56" s="84">
        <v>0</v>
      </c>
      <c r="H56" s="32"/>
      <c r="I56" s="30">
        <f t="shared" si="0"/>
        <v>0</v>
      </c>
      <c r="J56" s="8"/>
    </row>
    <row r="57" spans="2:10" ht="15.6">
      <c r="B57" s="131"/>
      <c r="C57" s="19" t="s">
        <v>73</v>
      </c>
      <c r="D57" s="20" t="s">
        <v>74</v>
      </c>
      <c r="E57" s="82"/>
      <c r="F57" s="87">
        <v>254.45940000000002</v>
      </c>
      <c r="G57" s="84">
        <v>0</v>
      </c>
      <c r="H57" s="32"/>
      <c r="I57" s="30">
        <f t="shared" si="0"/>
        <v>0</v>
      </c>
      <c r="J57" s="8"/>
    </row>
    <row r="58" spans="2:10" ht="15.6">
      <c r="B58" s="131"/>
      <c r="C58" s="19" t="s">
        <v>75</v>
      </c>
      <c r="D58" s="20" t="s">
        <v>76</v>
      </c>
      <c r="E58" s="82"/>
      <c r="F58" s="87">
        <v>245.86379999999997</v>
      </c>
      <c r="G58" s="84">
        <v>0</v>
      </c>
      <c r="H58" s="32"/>
      <c r="I58" s="30">
        <f t="shared" si="0"/>
        <v>0</v>
      </c>
      <c r="J58" s="8"/>
    </row>
    <row r="59" spans="2:10" ht="15.6">
      <c r="B59" s="131"/>
      <c r="C59" s="19" t="s">
        <v>77</v>
      </c>
      <c r="D59" s="20" t="s">
        <v>78</v>
      </c>
      <c r="E59" s="82"/>
      <c r="F59" s="87">
        <v>427.40879999999999</v>
      </c>
      <c r="G59" s="84">
        <v>0</v>
      </c>
      <c r="H59" s="32"/>
      <c r="I59" s="30">
        <f t="shared" si="0"/>
        <v>0</v>
      </c>
      <c r="J59" s="8"/>
    </row>
    <row r="60" spans="2:10" ht="15.6">
      <c r="B60" s="131"/>
      <c r="C60" s="19" t="s">
        <v>79</v>
      </c>
      <c r="D60" s="20" t="s">
        <v>80</v>
      </c>
      <c r="E60" s="82"/>
      <c r="F60" s="87">
        <v>261.72120000000001</v>
      </c>
      <c r="G60" s="84">
        <v>0</v>
      </c>
      <c r="H60" s="32"/>
      <c r="I60" s="30">
        <f t="shared" si="0"/>
        <v>0</v>
      </c>
      <c r="J60" s="8"/>
    </row>
    <row r="61" spans="2:10" ht="15.6">
      <c r="B61" s="131"/>
      <c r="C61" s="19" t="s">
        <v>81</v>
      </c>
      <c r="D61" s="20" t="s">
        <v>82</v>
      </c>
      <c r="E61" s="82"/>
      <c r="F61" s="87">
        <v>183.17519999999999</v>
      </c>
      <c r="G61" s="84">
        <v>0</v>
      </c>
      <c r="H61" s="32"/>
      <c r="I61" s="30">
        <f t="shared" si="0"/>
        <v>0</v>
      </c>
      <c r="J61" s="8"/>
    </row>
    <row r="62" spans="2:10" ht="15.6">
      <c r="B62" s="131"/>
      <c r="C62" s="19" t="s">
        <v>83</v>
      </c>
      <c r="D62" s="20" t="s">
        <v>84</v>
      </c>
      <c r="E62" s="82"/>
      <c r="F62" s="87">
        <v>436.15259999999995</v>
      </c>
      <c r="G62" s="84">
        <v>0</v>
      </c>
      <c r="H62" s="32"/>
      <c r="I62" s="30">
        <f t="shared" si="0"/>
        <v>0</v>
      </c>
      <c r="J62" s="8"/>
    </row>
    <row r="63" spans="2:10" ht="15.6">
      <c r="B63" s="131"/>
      <c r="C63" s="19" t="s">
        <v>85</v>
      </c>
      <c r="D63" s="20" t="s">
        <v>86</v>
      </c>
      <c r="E63" s="82"/>
      <c r="F63" s="87">
        <v>436.15259999999995</v>
      </c>
      <c r="G63" s="84">
        <v>0</v>
      </c>
      <c r="H63" s="32"/>
      <c r="I63" s="30">
        <f t="shared" si="0"/>
        <v>0</v>
      </c>
      <c r="J63" s="8"/>
    </row>
    <row r="64" spans="2:10" ht="15.6">
      <c r="B64" s="131"/>
      <c r="C64" s="19" t="s">
        <v>87</v>
      </c>
      <c r="D64" s="20" t="s">
        <v>88</v>
      </c>
      <c r="E64" s="82"/>
      <c r="F64" s="87">
        <v>221.26259999999999</v>
      </c>
      <c r="G64" s="84">
        <v>0</v>
      </c>
      <c r="H64" s="32"/>
      <c r="I64" s="30">
        <f t="shared" si="0"/>
        <v>0</v>
      </c>
      <c r="J64" s="8"/>
    </row>
    <row r="65" spans="2:10" ht="15.6">
      <c r="B65" s="131"/>
      <c r="C65" s="19" t="s">
        <v>89</v>
      </c>
      <c r="D65" s="20" t="s">
        <v>90</v>
      </c>
      <c r="E65" s="82"/>
      <c r="F65" s="87">
        <v>348.12179999999995</v>
      </c>
      <c r="G65" s="84">
        <v>0</v>
      </c>
      <c r="H65" s="32"/>
      <c r="I65" s="30">
        <f t="shared" si="0"/>
        <v>0</v>
      </c>
      <c r="J65" s="8"/>
    </row>
    <row r="66" spans="2:10" ht="15.6">
      <c r="B66" s="131"/>
      <c r="C66" s="19" t="s">
        <v>91</v>
      </c>
      <c r="D66" s="20" t="s">
        <v>92</v>
      </c>
      <c r="E66" s="82"/>
      <c r="F66" s="87">
        <v>300.69779999999997</v>
      </c>
      <c r="G66" s="84">
        <v>0</v>
      </c>
      <c r="H66" s="32"/>
      <c r="I66" s="30">
        <f t="shared" si="0"/>
        <v>0</v>
      </c>
      <c r="J66" s="8"/>
    </row>
    <row r="67" spans="2:10" ht="15.6">
      <c r="B67" s="131"/>
      <c r="C67" s="19" t="s">
        <v>93</v>
      </c>
      <c r="D67" s="20" t="s">
        <v>94</v>
      </c>
      <c r="E67" s="82"/>
      <c r="F67" s="87">
        <v>380.13299999999998</v>
      </c>
      <c r="G67" s="84">
        <v>0</v>
      </c>
      <c r="H67" s="32"/>
      <c r="I67" s="30">
        <f t="shared" si="0"/>
        <v>0</v>
      </c>
      <c r="J67" s="8"/>
    </row>
    <row r="68" spans="2:10" ht="15.6">
      <c r="B68" s="131"/>
      <c r="C68" s="19" t="s">
        <v>95</v>
      </c>
      <c r="D68" s="20" t="s">
        <v>96</v>
      </c>
      <c r="E68" s="82"/>
      <c r="F68" s="87">
        <v>420.73979999999995</v>
      </c>
      <c r="G68" s="84">
        <v>0</v>
      </c>
      <c r="H68" s="32"/>
      <c r="I68" s="30">
        <f t="shared" si="0"/>
        <v>0</v>
      </c>
      <c r="J68" s="8"/>
    </row>
    <row r="69" spans="2:10" ht="15.6">
      <c r="B69" s="131"/>
      <c r="C69" s="19" t="s">
        <v>97</v>
      </c>
      <c r="D69" s="20" t="s">
        <v>98</v>
      </c>
      <c r="E69" s="82"/>
      <c r="F69" s="87">
        <v>372.72299999999996</v>
      </c>
      <c r="G69" s="84">
        <v>0</v>
      </c>
      <c r="H69" s="32"/>
      <c r="I69" s="30">
        <f t="shared" si="0"/>
        <v>0</v>
      </c>
      <c r="J69" s="8"/>
    </row>
    <row r="70" spans="2:10" ht="15.6">
      <c r="B70" s="131"/>
      <c r="C70" s="19" t="s">
        <v>99</v>
      </c>
      <c r="D70" s="20" t="s">
        <v>100</v>
      </c>
      <c r="E70" s="82"/>
      <c r="F70" s="87">
        <v>480.46440000000001</v>
      </c>
      <c r="G70" s="84">
        <v>0</v>
      </c>
      <c r="H70" s="32"/>
      <c r="I70" s="30">
        <f t="shared" si="0"/>
        <v>0</v>
      </c>
      <c r="J70" s="8"/>
    </row>
    <row r="71" spans="2:10" ht="15.6">
      <c r="B71" s="131"/>
      <c r="C71" s="19" t="s">
        <v>101</v>
      </c>
      <c r="D71" s="20" t="s">
        <v>102</v>
      </c>
      <c r="E71" s="82"/>
      <c r="F71" s="87">
        <v>633.2586</v>
      </c>
      <c r="G71" s="84">
        <v>0</v>
      </c>
      <c r="H71" s="32"/>
      <c r="I71" s="30">
        <f t="shared" si="0"/>
        <v>0</v>
      </c>
      <c r="J71" s="8"/>
    </row>
    <row r="72" spans="2:10" ht="15.6">
      <c r="B72" s="131"/>
      <c r="C72" s="19" t="s">
        <v>103</v>
      </c>
      <c r="D72" s="20" t="s">
        <v>104</v>
      </c>
      <c r="E72" s="82"/>
      <c r="F72" s="87">
        <v>472.60979999999995</v>
      </c>
      <c r="G72" s="84">
        <v>0</v>
      </c>
      <c r="H72" s="32"/>
      <c r="I72" s="30">
        <f t="shared" si="0"/>
        <v>0</v>
      </c>
      <c r="J72" s="8"/>
    </row>
    <row r="73" spans="2:10" ht="15.6">
      <c r="B73" s="131"/>
      <c r="C73" s="19" t="s">
        <v>105</v>
      </c>
      <c r="D73" s="20" t="s">
        <v>106</v>
      </c>
      <c r="E73" s="82"/>
      <c r="F73" s="87">
        <v>213.55619999999999</v>
      </c>
      <c r="G73" s="84">
        <v>0</v>
      </c>
      <c r="H73" s="32"/>
      <c r="I73" s="30">
        <f t="shared" si="0"/>
        <v>0</v>
      </c>
      <c r="J73" s="8"/>
    </row>
    <row r="74" spans="2:10" ht="15.6">
      <c r="B74" s="131"/>
      <c r="C74" s="19" t="s">
        <v>107</v>
      </c>
      <c r="D74" s="20" t="s">
        <v>108</v>
      </c>
      <c r="E74" s="82"/>
      <c r="F74" s="87">
        <v>330.93059999999991</v>
      </c>
      <c r="G74" s="84">
        <v>0</v>
      </c>
      <c r="H74" s="32"/>
      <c r="I74" s="30">
        <f t="shared" si="0"/>
        <v>0</v>
      </c>
      <c r="J74" s="8"/>
    </row>
    <row r="75" spans="2:10" ht="15.6">
      <c r="B75" s="131"/>
      <c r="C75" s="19" t="s">
        <v>109</v>
      </c>
      <c r="D75" s="20" t="s">
        <v>247</v>
      </c>
      <c r="E75" s="82"/>
      <c r="F75" s="87">
        <v>427.2605999999999</v>
      </c>
      <c r="G75" s="84">
        <v>0</v>
      </c>
      <c r="H75" s="32"/>
      <c r="I75" s="30">
        <f t="shared" si="0"/>
        <v>0</v>
      </c>
      <c r="J75" s="8"/>
    </row>
    <row r="76" spans="2:10" ht="15.6">
      <c r="B76" s="131"/>
      <c r="C76" s="19" t="s">
        <v>110</v>
      </c>
      <c r="D76" s="20" t="s">
        <v>248</v>
      </c>
      <c r="E76" s="82"/>
      <c r="F76" s="87">
        <v>452.15819999999997</v>
      </c>
      <c r="G76" s="84">
        <v>0</v>
      </c>
      <c r="H76" s="32"/>
      <c r="I76" s="30">
        <f t="shared" si="0"/>
        <v>0</v>
      </c>
      <c r="J76" s="8"/>
    </row>
    <row r="77" spans="2:10" ht="15.6">
      <c r="B77" s="131"/>
      <c r="C77" s="19" t="s">
        <v>111</v>
      </c>
      <c r="D77" s="20" t="s">
        <v>249</v>
      </c>
      <c r="E77" s="82"/>
      <c r="F77" s="87">
        <v>426.51959999999997</v>
      </c>
      <c r="G77" s="84">
        <v>0</v>
      </c>
      <c r="H77" s="32"/>
      <c r="I77" s="30">
        <f t="shared" si="0"/>
        <v>0</v>
      </c>
      <c r="J77" s="8"/>
    </row>
    <row r="78" spans="2:10" ht="15.6">
      <c r="B78" s="131"/>
      <c r="C78" s="23" t="s">
        <v>112</v>
      </c>
      <c r="D78" s="24" t="s">
        <v>113</v>
      </c>
      <c r="E78" s="109"/>
      <c r="F78" s="87">
        <v>284.84039999999993</v>
      </c>
      <c r="G78" s="84">
        <v>0</v>
      </c>
      <c r="H78" s="32"/>
      <c r="I78" s="30">
        <f t="shared" si="0"/>
        <v>0</v>
      </c>
      <c r="J78" s="8"/>
    </row>
    <row r="79" spans="2:10" ht="15.6">
      <c r="B79" s="131"/>
      <c r="C79" s="19" t="s">
        <v>114</v>
      </c>
      <c r="D79" s="20" t="s">
        <v>115</v>
      </c>
      <c r="E79" s="82"/>
      <c r="F79" s="87">
        <v>1077.2657999999999</v>
      </c>
      <c r="G79" s="84">
        <v>0</v>
      </c>
      <c r="H79" s="32"/>
      <c r="I79" s="30">
        <f t="shared" si="0"/>
        <v>0</v>
      </c>
      <c r="J79" s="8"/>
    </row>
    <row r="80" spans="2:10" ht="15.6">
      <c r="B80" s="144"/>
      <c r="C80" s="19" t="s">
        <v>116</v>
      </c>
      <c r="D80" s="20" t="s">
        <v>117</v>
      </c>
      <c r="E80" s="82"/>
      <c r="F80" s="87">
        <v>1077.2657999999999</v>
      </c>
      <c r="G80" s="84">
        <v>0</v>
      </c>
      <c r="H80" s="32"/>
      <c r="I80" s="30">
        <f t="shared" si="0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08"/>
      <c r="F81" s="15" t="s">
        <v>10</v>
      </c>
      <c r="G81" s="113" t="s">
        <v>250</v>
      </c>
      <c r="H81" s="15"/>
      <c r="I81" s="15" t="s">
        <v>252</v>
      </c>
      <c r="J81" s="8"/>
    </row>
    <row r="82" spans="2:10" ht="15.6" customHeight="1">
      <c r="B82" s="130" t="s">
        <v>118</v>
      </c>
      <c r="C82" s="19" t="s">
        <v>119</v>
      </c>
      <c r="D82" s="20" t="s">
        <v>120</v>
      </c>
      <c r="E82" s="82"/>
      <c r="F82" s="87">
        <v>436.15259999999995</v>
      </c>
      <c r="G82" s="84">
        <v>0</v>
      </c>
      <c r="H82" s="32"/>
      <c r="I82" s="30">
        <f t="shared" si="0"/>
        <v>0</v>
      </c>
      <c r="J82" s="8"/>
    </row>
    <row r="83" spans="2:10" ht="15.6" customHeight="1">
      <c r="B83" s="131"/>
      <c r="C83" s="19" t="s">
        <v>564</v>
      </c>
      <c r="D83" s="20" t="s">
        <v>565</v>
      </c>
      <c r="E83" s="82"/>
      <c r="F83" s="87">
        <v>47.57</v>
      </c>
      <c r="G83" s="84">
        <v>0</v>
      </c>
      <c r="H83" s="32"/>
      <c r="I83" s="30">
        <f t="shared" ref="I83" si="2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82"/>
      <c r="F84" s="87">
        <v>594.28200000000004</v>
      </c>
      <c r="G84" s="84">
        <v>0</v>
      </c>
      <c r="H84" s="32"/>
      <c r="I84" s="30">
        <f t="shared" si="0"/>
        <v>0</v>
      </c>
      <c r="J84" s="8"/>
    </row>
    <row r="85" spans="2:10" ht="15.6">
      <c r="B85" s="131"/>
      <c r="C85" s="26">
        <v>463</v>
      </c>
      <c r="D85" s="27" t="s">
        <v>123</v>
      </c>
      <c r="E85" s="110"/>
      <c r="F85" s="87">
        <v>405.91979999999995</v>
      </c>
      <c r="G85" s="84">
        <v>0</v>
      </c>
      <c r="H85" s="32"/>
      <c r="I85" s="30">
        <f t="shared" si="0"/>
        <v>0</v>
      </c>
      <c r="J85" s="8"/>
    </row>
    <row r="86" spans="2:10" ht="15.6">
      <c r="B86" s="131"/>
      <c r="C86" s="26">
        <v>464</v>
      </c>
      <c r="D86" s="27" t="s">
        <v>124</v>
      </c>
      <c r="E86" s="110"/>
      <c r="F86" s="87">
        <v>409.32839999999999</v>
      </c>
      <c r="G86" s="84">
        <v>0</v>
      </c>
      <c r="H86" s="32"/>
      <c r="I86" s="30">
        <f>SUM(F86*G86)</f>
        <v>0</v>
      </c>
      <c r="J86" s="8"/>
    </row>
    <row r="87" spans="2:10" ht="15.6">
      <c r="B87" s="131"/>
      <c r="C87" s="26">
        <v>465</v>
      </c>
      <c r="D87" s="27" t="s">
        <v>569</v>
      </c>
      <c r="E87" s="110"/>
      <c r="F87" s="87">
        <v>711.95</v>
      </c>
      <c r="G87" s="84">
        <v>0</v>
      </c>
      <c r="H87" s="32"/>
      <c r="I87" s="30">
        <f t="shared" ref="I87:I88" si="3">SUM(F87*G87)</f>
        <v>0</v>
      </c>
      <c r="J87" s="8"/>
    </row>
    <row r="88" spans="2:10" ht="15.6">
      <c r="B88" s="131"/>
      <c r="C88" s="26">
        <v>466</v>
      </c>
      <c r="D88" s="27" t="s">
        <v>570</v>
      </c>
      <c r="E88" s="110"/>
      <c r="F88" s="87">
        <v>711.95</v>
      </c>
      <c r="G88" s="84">
        <v>0</v>
      </c>
      <c r="H88" s="32"/>
      <c r="I88" s="30">
        <f t="shared" si="3"/>
        <v>0</v>
      </c>
      <c r="J88" s="8"/>
    </row>
    <row r="89" spans="2:10" ht="15.6">
      <c r="B89" s="131"/>
      <c r="C89" s="9">
        <v>470</v>
      </c>
      <c r="D89" s="10" t="s">
        <v>125</v>
      </c>
      <c r="E89" s="110"/>
      <c r="F89" s="87">
        <v>434.226</v>
      </c>
      <c r="G89" s="84">
        <v>0</v>
      </c>
      <c r="H89" s="32"/>
      <c r="I89" s="30">
        <f t="shared" si="0"/>
        <v>0</v>
      </c>
      <c r="J89" s="8"/>
    </row>
    <row r="90" spans="2:10" ht="15.6">
      <c r="B90" s="131"/>
      <c r="C90" s="9">
        <v>471</v>
      </c>
      <c r="D90" s="10" t="s">
        <v>126</v>
      </c>
      <c r="E90" s="110"/>
      <c r="F90" s="87">
        <v>434.226</v>
      </c>
      <c r="G90" s="84">
        <v>0</v>
      </c>
      <c r="H90" s="32"/>
      <c r="I90" s="30">
        <f t="shared" ref="I90:I166" si="4">SUM(F90*G90)</f>
        <v>0</v>
      </c>
      <c r="J90" s="8"/>
    </row>
    <row r="91" spans="2:10" ht="15.6">
      <c r="B91" s="131"/>
      <c r="C91" s="9">
        <v>518</v>
      </c>
      <c r="D91" s="27" t="s">
        <v>568</v>
      </c>
      <c r="E91" s="110"/>
      <c r="F91" s="87">
        <v>71.135999999999996</v>
      </c>
      <c r="G91" s="84">
        <v>0</v>
      </c>
      <c r="H91" s="32"/>
      <c r="I91" s="30">
        <f t="shared" ref="I91:I93" si="5">SUM(F91*G91)</f>
        <v>0</v>
      </c>
      <c r="J91" s="8"/>
    </row>
    <row r="92" spans="2:10" ht="15.6">
      <c r="B92" s="131"/>
      <c r="C92" s="9">
        <v>519</v>
      </c>
      <c r="D92" s="27" t="s">
        <v>567</v>
      </c>
      <c r="E92" s="110"/>
      <c r="F92" s="87">
        <v>71.135999999999996</v>
      </c>
      <c r="G92" s="84">
        <v>0</v>
      </c>
      <c r="H92" s="32"/>
      <c r="I92" s="30">
        <f t="shared" si="5"/>
        <v>0</v>
      </c>
      <c r="J92" s="8"/>
    </row>
    <row r="93" spans="2:10" ht="15.6">
      <c r="B93" s="144"/>
      <c r="C93" s="9">
        <v>520</v>
      </c>
      <c r="D93" s="20" t="s">
        <v>566</v>
      </c>
      <c r="E93" s="110"/>
      <c r="F93" s="87">
        <v>74.544599999999988</v>
      </c>
      <c r="G93" s="84">
        <v>0</v>
      </c>
      <c r="H93" s="32"/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08"/>
      <c r="F94" s="15" t="s">
        <v>10</v>
      </c>
      <c r="G94" s="113" t="s">
        <v>250</v>
      </c>
      <c r="H94" s="15"/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82"/>
      <c r="F95" s="87">
        <v>282.32099999999997</v>
      </c>
      <c r="G95" s="84">
        <v>0</v>
      </c>
      <c r="H95" s="32"/>
      <c r="I95" s="30">
        <f t="shared" si="4"/>
        <v>0</v>
      </c>
      <c r="J95" s="8"/>
    </row>
    <row r="96" spans="2:10" ht="15.6">
      <c r="B96" s="131"/>
      <c r="C96" s="19" t="s">
        <v>130</v>
      </c>
      <c r="D96" s="20" t="s">
        <v>131</v>
      </c>
      <c r="E96" s="82"/>
      <c r="F96" s="87">
        <v>284.69220000000001</v>
      </c>
      <c r="G96" s="84">
        <v>0</v>
      </c>
      <c r="H96" s="32"/>
      <c r="I96" s="30">
        <f t="shared" si="4"/>
        <v>0</v>
      </c>
      <c r="J96" s="8"/>
    </row>
    <row r="97" spans="2:10" ht="15.6">
      <c r="B97" s="131"/>
      <c r="C97" s="19" t="s">
        <v>132</v>
      </c>
      <c r="D97" s="20" t="s">
        <v>133</v>
      </c>
      <c r="E97" s="82"/>
      <c r="F97" s="87">
        <v>1176.5597999999998</v>
      </c>
      <c r="G97" s="84">
        <v>0</v>
      </c>
      <c r="H97" s="32"/>
      <c r="I97" s="30">
        <f t="shared" si="4"/>
        <v>0</v>
      </c>
      <c r="J97" s="8"/>
    </row>
    <row r="98" spans="2:10" ht="15.6">
      <c r="B98" s="131"/>
      <c r="C98" s="19" t="s">
        <v>134</v>
      </c>
      <c r="D98" s="20" t="s">
        <v>135</v>
      </c>
      <c r="E98" s="82"/>
      <c r="F98" s="87">
        <v>390.06239999999997</v>
      </c>
      <c r="G98" s="84">
        <v>0</v>
      </c>
      <c r="H98" s="32"/>
      <c r="I98" s="30">
        <f t="shared" si="4"/>
        <v>0</v>
      </c>
      <c r="J98" s="8"/>
    </row>
    <row r="99" spans="2:10" ht="15.6">
      <c r="B99" s="131"/>
      <c r="C99" s="19" t="s">
        <v>136</v>
      </c>
      <c r="D99" s="20" t="s">
        <v>137</v>
      </c>
      <c r="E99" s="82"/>
      <c r="F99" s="87">
        <v>520.18200000000002</v>
      </c>
      <c r="G99" s="84">
        <v>0</v>
      </c>
      <c r="H99" s="32"/>
      <c r="I99" s="30">
        <f t="shared" si="4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82"/>
      <c r="F100" s="87">
        <v>266.46359999999999</v>
      </c>
      <c r="G100" s="84">
        <v>0</v>
      </c>
      <c r="H100" s="32"/>
      <c r="I100" s="30">
        <f t="shared" si="4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82"/>
      <c r="F101" s="87">
        <v>214.14899999999997</v>
      </c>
      <c r="G101" s="84">
        <v>0</v>
      </c>
      <c r="H101" s="32"/>
      <c r="I101" s="30">
        <f t="shared" si="4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82"/>
      <c r="F102" s="87">
        <v>214.14899999999997</v>
      </c>
      <c r="G102" s="84">
        <v>0</v>
      </c>
      <c r="H102" s="32"/>
      <c r="I102" s="30">
        <f t="shared" si="4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82"/>
      <c r="F103" s="87">
        <v>214.14899999999997</v>
      </c>
      <c r="G103" s="84">
        <v>0</v>
      </c>
      <c r="H103" s="32"/>
      <c r="I103" s="30">
        <f t="shared" si="4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82"/>
      <c r="F104" s="87">
        <v>214.14899999999997</v>
      </c>
      <c r="G104" s="84">
        <v>0</v>
      </c>
      <c r="H104" s="32"/>
      <c r="I104" s="30">
        <f t="shared" si="4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82"/>
      <c r="F105" s="87">
        <v>459.12359999999995</v>
      </c>
      <c r="G105" s="84">
        <v>0</v>
      </c>
      <c r="H105" s="32"/>
      <c r="I105" s="30">
        <f t="shared" si="4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82"/>
      <c r="F106" s="87">
        <v>474.98099999999994</v>
      </c>
      <c r="G106" s="84">
        <v>0</v>
      </c>
      <c r="H106" s="32"/>
      <c r="I106" s="30">
        <f t="shared" si="4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82"/>
      <c r="F107" s="87">
        <v>214.14899999999997</v>
      </c>
      <c r="G107" s="84">
        <v>0</v>
      </c>
      <c r="H107" s="32"/>
      <c r="I107" s="30">
        <f t="shared" si="4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82"/>
      <c r="F108" s="87">
        <v>348.12179999999995</v>
      </c>
      <c r="G108" s="84">
        <v>0</v>
      </c>
      <c r="H108" s="32"/>
      <c r="I108" s="30">
        <f t="shared" si="4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82"/>
      <c r="F109" s="87">
        <v>316.40699999999998</v>
      </c>
      <c r="G109" s="84">
        <v>0</v>
      </c>
      <c r="H109" s="32"/>
      <c r="I109" s="30">
        <f t="shared" si="4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82"/>
      <c r="F110" s="87">
        <v>281.43179999999995</v>
      </c>
      <c r="G110" s="84">
        <v>0</v>
      </c>
      <c r="H110" s="32"/>
      <c r="I110" s="30">
        <f t="shared" si="4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82"/>
      <c r="F111" s="87">
        <v>226.00499999999997</v>
      </c>
      <c r="G111" s="84">
        <v>0</v>
      </c>
      <c r="H111" s="32"/>
      <c r="I111" s="30">
        <f t="shared" si="4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82"/>
      <c r="F112" s="87">
        <v>1078.5995999999998</v>
      </c>
      <c r="G112" s="84">
        <v>0</v>
      </c>
      <c r="H112" s="32"/>
      <c r="I112" s="30">
        <f t="shared" si="4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82"/>
      <c r="F113" s="87">
        <v>391.5444</v>
      </c>
      <c r="G113" s="84">
        <v>0</v>
      </c>
      <c r="H113" s="32"/>
      <c r="I113" s="30">
        <f t="shared" si="4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82"/>
      <c r="F114" s="87">
        <v>323.81700000000001</v>
      </c>
      <c r="G114" s="84">
        <v>0</v>
      </c>
      <c r="H114" s="32"/>
      <c r="I114" s="30">
        <f t="shared" si="4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82"/>
      <c r="F115" s="87">
        <v>366.64679999999998</v>
      </c>
      <c r="G115" s="84">
        <v>0</v>
      </c>
      <c r="H115" s="32"/>
      <c r="I115" s="30">
        <f t="shared" si="4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82"/>
      <c r="F116" s="87">
        <v>298.62299999999993</v>
      </c>
      <c r="G116" s="84">
        <v>0</v>
      </c>
      <c r="H116" s="32"/>
      <c r="I116" s="30">
        <f t="shared" si="4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82"/>
      <c r="F117" s="87">
        <v>1619.6777999999999</v>
      </c>
      <c r="G117" s="84">
        <v>0</v>
      </c>
      <c r="H117" s="32"/>
      <c r="I117" s="30">
        <f t="shared" si="4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82"/>
      <c r="F118" s="87">
        <v>209.99939999999998</v>
      </c>
      <c r="G118" s="84">
        <v>0</v>
      </c>
      <c r="H118" s="32"/>
      <c r="I118" s="30">
        <f t="shared" si="4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82"/>
      <c r="F119" s="87">
        <v>209.99939999999998</v>
      </c>
      <c r="G119" s="84">
        <v>0</v>
      </c>
      <c r="H119" s="32"/>
      <c r="I119" s="30">
        <f t="shared" si="4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82"/>
      <c r="F120" s="87">
        <v>327.22559999999993</v>
      </c>
      <c r="G120" s="84">
        <v>0</v>
      </c>
      <c r="H120" s="32"/>
      <c r="I120" s="30">
        <f t="shared" si="4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82"/>
      <c r="F121" s="87">
        <v>298.9194</v>
      </c>
      <c r="G121" s="84">
        <v>0</v>
      </c>
      <c r="H121" s="32"/>
      <c r="I121" s="30">
        <f t="shared" si="4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82"/>
      <c r="F122" s="87">
        <v>459.12359999999995</v>
      </c>
      <c r="G122" s="84">
        <v>0</v>
      </c>
      <c r="H122" s="32"/>
      <c r="I122" s="30">
        <f t="shared" si="4"/>
        <v>0</v>
      </c>
      <c r="J122" s="8"/>
    </row>
    <row r="123" spans="2:10" ht="15.6">
      <c r="B123" s="144"/>
      <c r="C123" s="19" t="s">
        <v>184</v>
      </c>
      <c r="D123" s="20" t="s">
        <v>185</v>
      </c>
      <c r="E123" s="82"/>
      <c r="F123" s="87">
        <v>209.99939999999998</v>
      </c>
      <c r="G123" s="84">
        <v>0</v>
      </c>
      <c r="H123" s="32"/>
      <c r="I123" s="30">
        <f t="shared" si="4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08"/>
      <c r="F124" s="15" t="s">
        <v>10</v>
      </c>
      <c r="G124" s="114" t="s">
        <v>250</v>
      </c>
      <c r="H124" s="15"/>
      <c r="I124" s="15" t="s">
        <v>252</v>
      </c>
      <c r="J124" s="8"/>
    </row>
    <row r="125" spans="2:10" ht="15.6" customHeight="1">
      <c r="B125" s="130" t="s">
        <v>186</v>
      </c>
      <c r="C125" s="19" t="s">
        <v>138</v>
      </c>
      <c r="D125" s="20" t="s">
        <v>139</v>
      </c>
      <c r="E125" s="82"/>
      <c r="F125" s="87">
        <v>266.46359999999999</v>
      </c>
      <c r="G125" s="84">
        <v>0</v>
      </c>
      <c r="H125" s="32"/>
      <c r="I125" s="30">
        <f t="shared" si="4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82"/>
      <c r="F126" s="87">
        <v>49.943399999999997</v>
      </c>
      <c r="G126" s="84">
        <v>0</v>
      </c>
      <c r="H126" s="32"/>
      <c r="I126" s="30">
        <f t="shared" si="4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82"/>
      <c r="F127" s="87">
        <v>110.26079999999999</v>
      </c>
      <c r="G127" s="84">
        <v>0</v>
      </c>
      <c r="H127" s="32"/>
      <c r="I127" s="30">
        <f t="shared" si="4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82"/>
      <c r="F128" s="87">
        <v>284.69220000000001</v>
      </c>
      <c r="G128" s="84">
        <v>0</v>
      </c>
      <c r="H128" s="32"/>
      <c r="I128" s="30">
        <f t="shared" si="4"/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82"/>
      <c r="F129" s="87">
        <v>182.43</v>
      </c>
      <c r="G129" s="84">
        <v>0</v>
      </c>
      <c r="H129" s="32"/>
      <c r="I129" s="30">
        <f t="shared" ref="I129" si="6">SUM(F129*G129)</f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82"/>
      <c r="F130" s="87">
        <v>103.1472</v>
      </c>
      <c r="G130" s="84">
        <v>0</v>
      </c>
      <c r="H130" s="32"/>
      <c r="I130" s="30">
        <f t="shared" si="4"/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82"/>
      <c r="F131" s="87">
        <v>214.14899999999997</v>
      </c>
      <c r="G131" s="84">
        <v>0</v>
      </c>
      <c r="H131" s="32"/>
      <c r="I131" s="30">
        <f t="shared" si="4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82"/>
      <c r="F132" s="87">
        <v>214.14899999999997</v>
      </c>
      <c r="G132" s="84">
        <v>0</v>
      </c>
      <c r="H132" s="32"/>
      <c r="I132" s="30">
        <f t="shared" si="4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82"/>
      <c r="F133" s="87">
        <v>332.26440000000002</v>
      </c>
      <c r="G133" s="84">
        <v>0</v>
      </c>
      <c r="H133" s="32"/>
      <c r="I133" s="30">
        <f t="shared" si="4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82"/>
      <c r="F134" s="87">
        <v>633.55499999999995</v>
      </c>
      <c r="G134" s="84">
        <v>0</v>
      </c>
      <c r="H134" s="32"/>
      <c r="I134" s="30">
        <f t="shared" si="4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82"/>
      <c r="F135" s="87">
        <v>633.55499999999995</v>
      </c>
      <c r="G135" s="84">
        <v>0</v>
      </c>
      <c r="H135" s="32"/>
      <c r="I135" s="30">
        <f t="shared" si="4"/>
        <v>0</v>
      </c>
      <c r="J135" s="8"/>
    </row>
    <row r="136" spans="2:10" ht="15.6">
      <c r="B136" s="131"/>
      <c r="C136" s="19" t="s">
        <v>573</v>
      </c>
      <c r="D136" s="20" t="s">
        <v>205</v>
      </c>
      <c r="E136" s="82"/>
      <c r="F136" s="87">
        <v>247.35</v>
      </c>
      <c r="G136" s="84">
        <v>0</v>
      </c>
      <c r="H136" s="32"/>
      <c r="I136" s="30">
        <f t="shared" ref="I136:I137" si="7">SUM(F136*G136)</f>
        <v>0</v>
      </c>
      <c r="J136" s="8"/>
    </row>
    <row r="137" spans="2:10" ht="15.6">
      <c r="B137" s="131"/>
      <c r="C137" s="19" t="s">
        <v>574</v>
      </c>
      <c r="D137" s="20" t="s">
        <v>206</v>
      </c>
      <c r="E137" s="82"/>
      <c r="F137" s="87">
        <v>247.35</v>
      </c>
      <c r="G137" s="84">
        <v>0</v>
      </c>
      <c r="H137" s="32"/>
      <c r="I137" s="30">
        <f t="shared" si="7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82"/>
      <c r="F138" s="87">
        <v>95.737200000000001</v>
      </c>
      <c r="G138" s="84">
        <v>0</v>
      </c>
      <c r="H138" s="32"/>
      <c r="I138" s="30">
        <f t="shared" si="4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82"/>
      <c r="F139" s="87">
        <v>352.56779999999998</v>
      </c>
      <c r="G139" s="84">
        <v>0</v>
      </c>
      <c r="H139" s="32"/>
      <c r="I139" s="30">
        <f t="shared" si="4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82"/>
      <c r="F140" s="87">
        <v>60.465599999999995</v>
      </c>
      <c r="G140" s="84">
        <v>0</v>
      </c>
      <c r="H140" s="32"/>
      <c r="I140" s="30">
        <f t="shared" ref="I140:I144" si="8">SUM(F140*G140)</f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82"/>
      <c r="F141" s="87">
        <v>341.74919999999992</v>
      </c>
      <c r="G141" s="84">
        <v>0</v>
      </c>
      <c r="H141" s="32"/>
      <c r="I141" s="30">
        <f t="shared" si="8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82"/>
      <c r="F142" s="87">
        <v>341.74919999999992</v>
      </c>
      <c r="G142" s="84">
        <v>0</v>
      </c>
      <c r="H142" s="32"/>
      <c r="I142" s="30">
        <f t="shared" si="8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82"/>
      <c r="F143" s="87">
        <v>341.74919999999992</v>
      </c>
      <c r="G143" s="84">
        <v>0</v>
      </c>
      <c r="H143" s="32"/>
      <c r="I143" s="30">
        <f t="shared" si="8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82"/>
      <c r="F144" s="87">
        <v>341.74919999999992</v>
      </c>
      <c r="G144" s="84">
        <v>0</v>
      </c>
      <c r="H144" s="32"/>
      <c r="I144" s="30">
        <f t="shared" si="8"/>
        <v>0</v>
      </c>
      <c r="J144" s="8"/>
    </row>
    <row r="145" spans="2:10" ht="15.6">
      <c r="B145" s="131"/>
      <c r="C145" s="26">
        <v>462</v>
      </c>
      <c r="D145" s="27" t="s">
        <v>211</v>
      </c>
      <c r="E145" s="111"/>
      <c r="F145" s="87">
        <v>71.432400000000001</v>
      </c>
      <c r="G145" s="84">
        <v>0</v>
      </c>
      <c r="H145" s="32"/>
      <c r="I145" s="30">
        <f t="shared" si="4"/>
        <v>0</v>
      </c>
      <c r="J145" s="8"/>
    </row>
    <row r="146" spans="2:10" ht="15.6">
      <c r="B146" s="131"/>
      <c r="C146" s="26">
        <v>515</v>
      </c>
      <c r="D146" s="27" t="s">
        <v>576</v>
      </c>
      <c r="E146" s="111"/>
      <c r="F146" s="87">
        <v>245.56739999999996</v>
      </c>
      <c r="G146" s="84">
        <v>0</v>
      </c>
      <c r="H146" s="32"/>
      <c r="I146" s="30">
        <f t="shared" ref="I146:I150" si="9">SUM(F146*G146)</f>
        <v>0</v>
      </c>
      <c r="J146" s="8"/>
    </row>
    <row r="147" spans="2:10" ht="15.6">
      <c r="B147" s="131"/>
      <c r="C147" s="26">
        <v>521</v>
      </c>
      <c r="D147" s="20" t="s">
        <v>575</v>
      </c>
      <c r="E147" s="111"/>
      <c r="F147" s="87">
        <v>252.53279999999995</v>
      </c>
      <c r="G147" s="84">
        <v>0</v>
      </c>
      <c r="H147" s="32"/>
      <c r="I147" s="30">
        <f t="shared" si="9"/>
        <v>0</v>
      </c>
      <c r="J147" s="8"/>
    </row>
    <row r="148" spans="2:10" ht="15.6">
      <c r="B148" s="131"/>
      <c r="C148" s="26">
        <v>522</v>
      </c>
      <c r="D148" s="20" t="s">
        <v>578</v>
      </c>
      <c r="E148" s="111"/>
      <c r="F148" s="87">
        <v>252.53279999999995</v>
      </c>
      <c r="G148" s="84">
        <v>0</v>
      </c>
      <c r="H148" s="32"/>
      <c r="I148" s="30">
        <f t="shared" si="9"/>
        <v>0</v>
      </c>
      <c r="J148" s="8"/>
    </row>
    <row r="149" spans="2:10" ht="15.6">
      <c r="B149" s="131"/>
      <c r="C149" s="26">
        <v>523</v>
      </c>
      <c r="D149" s="20" t="s">
        <v>579</v>
      </c>
      <c r="E149" s="111"/>
      <c r="F149" s="87">
        <v>220.52159999999998</v>
      </c>
      <c r="G149" s="84">
        <v>0</v>
      </c>
      <c r="H149" s="32"/>
      <c r="I149" s="30">
        <f t="shared" si="9"/>
        <v>0</v>
      </c>
      <c r="J149" s="8"/>
    </row>
    <row r="150" spans="2:10" ht="15.6">
      <c r="B150" s="144"/>
      <c r="C150" s="26">
        <v>524</v>
      </c>
      <c r="D150" s="27" t="s">
        <v>577</v>
      </c>
      <c r="E150" s="111"/>
      <c r="F150" s="87">
        <v>430.52100000000002</v>
      </c>
      <c r="G150" s="84">
        <v>0</v>
      </c>
      <c r="H150" s="32"/>
      <c r="I150" s="30">
        <f t="shared" si="9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08"/>
      <c r="F151" s="15" t="s">
        <v>10</v>
      </c>
      <c r="G151" s="113" t="s">
        <v>250</v>
      </c>
      <c r="H151" s="15"/>
      <c r="I151" s="15" t="s">
        <v>252</v>
      </c>
      <c r="J151" s="8"/>
    </row>
    <row r="152" spans="2:10" ht="15.6" customHeight="1">
      <c r="B152" s="130" t="s">
        <v>212</v>
      </c>
      <c r="C152" s="16" t="s">
        <v>259</v>
      </c>
      <c r="D152" s="17" t="s">
        <v>260</v>
      </c>
      <c r="E152" s="82"/>
      <c r="F152" s="87">
        <v>157.833</v>
      </c>
      <c r="G152" s="84">
        <v>0</v>
      </c>
      <c r="H152" s="33"/>
      <c r="I152" s="30">
        <f t="shared" si="4"/>
        <v>0</v>
      </c>
      <c r="J152" s="8"/>
    </row>
    <row r="153" spans="2:10" ht="15.6" customHeight="1">
      <c r="B153" s="131"/>
      <c r="C153" s="19" t="s">
        <v>213</v>
      </c>
      <c r="D153" s="20" t="s">
        <v>214</v>
      </c>
      <c r="E153" s="82"/>
      <c r="F153" s="87">
        <v>2132.3015999999998</v>
      </c>
      <c r="G153" s="84">
        <v>0</v>
      </c>
      <c r="H153" s="32"/>
      <c r="I153" s="30">
        <f t="shared" si="4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82"/>
      <c r="F154" s="87">
        <v>455.71499999999997</v>
      </c>
      <c r="G154" s="84">
        <v>0</v>
      </c>
      <c r="H154" s="32"/>
      <c r="I154" s="30">
        <f t="shared" si="4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82"/>
      <c r="F155" s="87">
        <v>341.74919999999992</v>
      </c>
      <c r="G155" s="84">
        <v>0</v>
      </c>
      <c r="H155" s="32"/>
      <c r="I155" s="30">
        <f t="shared" si="4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82"/>
      <c r="F156" s="87">
        <v>455.71499999999997</v>
      </c>
      <c r="G156" s="84">
        <v>0</v>
      </c>
      <c r="H156" s="32"/>
      <c r="I156" s="30">
        <f t="shared" si="4"/>
        <v>0</v>
      </c>
      <c r="J156" s="8"/>
    </row>
    <row r="157" spans="2:10" ht="15.6">
      <c r="B157" s="131"/>
      <c r="C157" s="19" t="s">
        <v>221</v>
      </c>
      <c r="D157" s="20" t="s">
        <v>222</v>
      </c>
      <c r="E157" s="82"/>
      <c r="F157" s="87">
        <v>434.226</v>
      </c>
      <c r="G157" s="84">
        <v>0</v>
      </c>
      <c r="H157" s="32"/>
      <c r="I157" s="30">
        <f t="shared" si="4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82"/>
      <c r="F158" s="87">
        <v>565.97579999999994</v>
      </c>
      <c r="G158" s="84">
        <v>0</v>
      </c>
      <c r="H158" s="32"/>
      <c r="I158" s="30">
        <f t="shared" si="4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82"/>
      <c r="F159" s="87">
        <v>472.60979999999995</v>
      </c>
      <c r="G159" s="84">
        <v>0</v>
      </c>
      <c r="H159" s="32"/>
      <c r="I159" s="30">
        <f t="shared" si="4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08"/>
      <c r="F160" s="15" t="s">
        <v>10</v>
      </c>
      <c r="G160" s="113" t="s">
        <v>250</v>
      </c>
      <c r="H160" s="15"/>
      <c r="I160" s="15" t="s">
        <v>252</v>
      </c>
      <c r="J160" s="8"/>
    </row>
    <row r="161" spans="2:10" ht="15.6" customHeight="1">
      <c r="B161" s="132" t="s">
        <v>227</v>
      </c>
      <c r="C161" s="26">
        <v>371</v>
      </c>
      <c r="D161" s="27" t="s">
        <v>228</v>
      </c>
      <c r="E161" s="110"/>
      <c r="F161" s="87">
        <v>562.27079999999989</v>
      </c>
      <c r="G161" s="84">
        <v>0</v>
      </c>
      <c r="H161" s="32"/>
      <c r="I161" s="30">
        <f t="shared" si="4"/>
        <v>0</v>
      </c>
      <c r="J161" s="8"/>
    </row>
    <row r="162" spans="2:10" ht="15.6">
      <c r="B162" s="133"/>
      <c r="C162" s="26">
        <v>372</v>
      </c>
      <c r="D162" s="27" t="s">
        <v>229</v>
      </c>
      <c r="E162" s="110"/>
      <c r="F162" s="87">
        <v>562.27079999999989</v>
      </c>
      <c r="G162" s="84">
        <v>0</v>
      </c>
      <c r="H162" s="32"/>
      <c r="I162" s="30">
        <f t="shared" si="4"/>
        <v>0</v>
      </c>
      <c r="J162" s="8"/>
    </row>
    <row r="163" spans="2:10" ht="15.6">
      <c r="B163" s="134"/>
      <c r="C163" s="26">
        <v>373</v>
      </c>
      <c r="D163" s="27" t="s">
        <v>230</v>
      </c>
      <c r="E163" s="110"/>
      <c r="F163" s="87">
        <v>562.27079999999989</v>
      </c>
      <c r="G163" s="84">
        <v>0</v>
      </c>
      <c r="H163" s="32"/>
      <c r="I163" s="30">
        <f t="shared" si="4"/>
        <v>0</v>
      </c>
      <c r="J163" s="8"/>
    </row>
    <row r="164" spans="2:10" ht="15.6">
      <c r="B164" s="13" t="s">
        <v>7</v>
      </c>
      <c r="C164" s="13" t="s">
        <v>8</v>
      </c>
      <c r="D164" s="42" t="s">
        <v>9</v>
      </c>
      <c r="E164" s="108"/>
      <c r="F164" s="15" t="s">
        <v>10</v>
      </c>
      <c r="G164" s="113" t="s">
        <v>250</v>
      </c>
      <c r="H164" s="15"/>
      <c r="I164" s="15" t="s">
        <v>252</v>
      </c>
      <c r="J164" s="8"/>
    </row>
    <row r="165" spans="2:10" ht="15.6" customHeight="1">
      <c r="B165" s="155" t="s">
        <v>231</v>
      </c>
      <c r="C165" s="19" t="s">
        <v>232</v>
      </c>
      <c r="D165" s="20" t="s">
        <v>233</v>
      </c>
      <c r="E165" s="112"/>
      <c r="F165" s="87">
        <v>291.80580000000003</v>
      </c>
      <c r="G165" s="84">
        <v>0</v>
      </c>
      <c r="H165" s="32"/>
      <c r="I165" s="30">
        <f t="shared" si="4"/>
        <v>0</v>
      </c>
      <c r="J165" s="8"/>
    </row>
    <row r="166" spans="2:10" ht="15.6">
      <c r="B166" s="156"/>
      <c r="C166" s="19" t="s">
        <v>234</v>
      </c>
      <c r="D166" s="20" t="s">
        <v>235</v>
      </c>
      <c r="E166" s="112"/>
      <c r="F166" s="87">
        <v>466.23719999999997</v>
      </c>
      <c r="G166" s="84">
        <v>0</v>
      </c>
      <c r="H166" s="32"/>
      <c r="I166" s="30">
        <f t="shared" si="4"/>
        <v>0</v>
      </c>
      <c r="J166" s="8"/>
    </row>
    <row r="167" spans="2:10" ht="15.6">
      <c r="B167" s="156"/>
      <c r="C167" s="19" t="s">
        <v>236</v>
      </c>
      <c r="D167" s="20" t="s">
        <v>237</v>
      </c>
      <c r="E167" s="112"/>
      <c r="F167" s="87">
        <v>245.41919999999996</v>
      </c>
      <c r="G167" s="84">
        <v>0</v>
      </c>
      <c r="H167" s="32"/>
      <c r="I167" s="30">
        <f t="shared" ref="I167:I173" si="10">SUM(F167*G167)</f>
        <v>0</v>
      </c>
      <c r="J167" s="8"/>
    </row>
    <row r="168" spans="2:10" ht="15.6">
      <c r="B168" s="156"/>
      <c r="C168" s="19" t="s">
        <v>238</v>
      </c>
      <c r="D168" s="20" t="s">
        <v>239</v>
      </c>
      <c r="E168" s="112"/>
      <c r="F168" s="87">
        <v>345.00959999999998</v>
      </c>
      <c r="G168" s="84">
        <v>0</v>
      </c>
      <c r="H168" s="32"/>
      <c r="I168" s="30">
        <f t="shared" si="10"/>
        <v>0</v>
      </c>
      <c r="J168" s="8"/>
    </row>
    <row r="169" spans="2:10" ht="15.6">
      <c r="B169" s="156"/>
      <c r="C169" s="19" t="s">
        <v>240</v>
      </c>
      <c r="D169" s="20" t="s">
        <v>241</v>
      </c>
      <c r="E169" s="112"/>
      <c r="F169" s="87">
        <v>412.8852</v>
      </c>
      <c r="G169" s="84">
        <v>0</v>
      </c>
      <c r="H169" s="32"/>
      <c r="I169" s="30">
        <f t="shared" si="10"/>
        <v>0</v>
      </c>
      <c r="J169" s="8"/>
    </row>
    <row r="170" spans="2:10" ht="15.6">
      <c r="B170" s="156"/>
      <c r="C170" s="19" t="s">
        <v>242</v>
      </c>
      <c r="D170" s="20" t="s">
        <v>243</v>
      </c>
      <c r="E170" s="112"/>
      <c r="F170" s="87">
        <v>480.46440000000001</v>
      </c>
      <c r="G170" s="84">
        <v>0</v>
      </c>
      <c r="H170" s="32"/>
      <c r="I170" s="30">
        <f t="shared" si="10"/>
        <v>0</v>
      </c>
      <c r="J170" s="8"/>
    </row>
    <row r="171" spans="2:10" ht="15.6">
      <c r="B171" s="156"/>
      <c r="C171" s="19" t="s">
        <v>244</v>
      </c>
      <c r="D171" s="20" t="s">
        <v>245</v>
      </c>
      <c r="E171" s="112"/>
      <c r="F171" s="87">
        <v>686.90700000000004</v>
      </c>
      <c r="G171" s="84">
        <v>0</v>
      </c>
      <c r="H171" s="32"/>
      <c r="I171" s="30">
        <f t="shared" si="10"/>
        <v>0</v>
      </c>
      <c r="J171" s="8"/>
    </row>
    <row r="172" spans="2:10" ht="15.6">
      <c r="B172" s="156"/>
      <c r="C172" s="19" t="s">
        <v>40</v>
      </c>
      <c r="D172" s="20" t="s">
        <v>246</v>
      </c>
      <c r="E172" s="112"/>
      <c r="F172" s="87">
        <v>516.03239999999994</v>
      </c>
      <c r="G172" s="84">
        <v>0</v>
      </c>
      <c r="H172" s="32"/>
      <c r="I172" s="30">
        <f t="shared" si="10"/>
        <v>0</v>
      </c>
      <c r="J172" s="8"/>
    </row>
    <row r="173" spans="2:10" ht="15.6">
      <c r="B173" s="157"/>
      <c r="C173" s="19" t="s">
        <v>559</v>
      </c>
      <c r="D173" s="20" t="s">
        <v>560</v>
      </c>
      <c r="E173" s="112"/>
      <c r="F173" s="88">
        <v>350</v>
      </c>
      <c r="G173" s="84">
        <v>0</v>
      </c>
      <c r="H173" s="32"/>
      <c r="I173" s="30">
        <f t="shared" si="10"/>
        <v>0</v>
      </c>
      <c r="J173" s="8"/>
    </row>
    <row r="174" spans="2:10" ht="14.4" customHeight="1">
      <c r="B174" s="135"/>
      <c r="C174" s="136"/>
      <c r="D174" s="136"/>
      <c r="E174" s="136"/>
      <c r="F174" s="136"/>
      <c r="G174" s="136"/>
      <c r="H174" s="136"/>
      <c r="I174" s="137"/>
      <c r="J174" s="12"/>
    </row>
    <row r="175" spans="2:10" ht="14.4" customHeight="1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</row>
    <row r="176" spans="2:10" ht="14.4" customHeight="1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</row>
    <row r="177" spans="2:10" ht="14.4" customHeight="1">
      <c r="B177" s="13" t="s">
        <v>7</v>
      </c>
      <c r="C177" s="13" t="s">
        <v>8</v>
      </c>
      <c r="D177" s="42" t="s">
        <v>513</v>
      </c>
      <c r="E177" s="31"/>
      <c r="F177" s="15" t="s">
        <v>10</v>
      </c>
      <c r="G177" s="15" t="s">
        <v>250</v>
      </c>
      <c r="H177" s="15"/>
      <c r="I177" s="15" t="s">
        <v>252</v>
      </c>
      <c r="J177" s="12"/>
    </row>
    <row r="178" spans="2:10" ht="15.6" customHeight="1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</row>
    <row r="179" spans="2:10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1">SUM(F179*G179)</f>
        <v>0</v>
      </c>
      <c r="J179" s="12"/>
    </row>
    <row r="180" spans="2:10" ht="15.6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1"/>
        <v>0</v>
      </c>
      <c r="J180" s="12"/>
    </row>
    <row r="181" spans="2:10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1"/>
        <v>0</v>
      </c>
      <c r="J181" s="12"/>
    </row>
    <row r="182" spans="2:10" ht="15.6">
      <c r="B182" s="139"/>
      <c r="C182" s="35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1"/>
        <v>0</v>
      </c>
      <c r="J182" s="12"/>
    </row>
    <row r="183" spans="2:10" ht="15.6">
      <c r="B183" s="13" t="s">
        <v>7</v>
      </c>
      <c r="C183" s="13" t="s">
        <v>8</v>
      </c>
      <c r="D183" s="42" t="s">
        <v>513</v>
      </c>
      <c r="E183" s="31"/>
      <c r="F183" s="15" t="s">
        <v>10</v>
      </c>
      <c r="G183" s="15" t="s">
        <v>250</v>
      </c>
      <c r="H183" s="15"/>
      <c r="I183" s="15" t="s">
        <v>252</v>
      </c>
      <c r="J183" s="12"/>
    </row>
    <row r="184" spans="2:10" ht="15.6" customHeight="1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1"/>
        <v>0</v>
      </c>
      <c r="J184" s="12"/>
    </row>
    <row r="185" spans="2:10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1"/>
        <v>0</v>
      </c>
      <c r="J185" s="12"/>
    </row>
    <row r="186" spans="2:10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1"/>
        <v>0</v>
      </c>
      <c r="J186" s="12"/>
    </row>
    <row r="187" spans="2:10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1"/>
        <v>0</v>
      </c>
      <c r="J187" s="12"/>
    </row>
    <row r="188" spans="2:10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1"/>
        <v>0</v>
      </c>
      <c r="J188" s="12"/>
    </row>
    <row r="189" spans="2:10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1"/>
        <v>0</v>
      </c>
      <c r="J189" s="12"/>
    </row>
    <row r="190" spans="2:10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1"/>
        <v>0</v>
      </c>
      <c r="J190" s="12"/>
    </row>
    <row r="191" spans="2:10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1"/>
        <v>0</v>
      </c>
      <c r="J191" s="12"/>
    </row>
    <row r="192" spans="2:10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1"/>
        <v>0</v>
      </c>
      <c r="J192" s="12"/>
    </row>
    <row r="193" spans="2:10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1"/>
        <v>0</v>
      </c>
      <c r="J193" s="12"/>
    </row>
    <row r="194" spans="2:10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1"/>
        <v>0</v>
      </c>
      <c r="J194" s="12"/>
    </row>
    <row r="195" spans="2:10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1"/>
        <v>0</v>
      </c>
      <c r="J195" s="12"/>
    </row>
    <row r="196" spans="2:10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1"/>
        <v>0</v>
      </c>
      <c r="J196" s="12"/>
    </row>
    <row r="197" spans="2:10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1"/>
        <v>0</v>
      </c>
      <c r="J197" s="12"/>
    </row>
    <row r="198" spans="2:10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1"/>
        <v>0</v>
      </c>
      <c r="J198" s="12"/>
    </row>
    <row r="199" spans="2:10" ht="15.6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1"/>
        <v>0</v>
      </c>
      <c r="J199" s="12"/>
    </row>
    <row r="200" spans="2:10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1"/>
        <v>0</v>
      </c>
      <c r="J200" s="12"/>
    </row>
    <row r="201" spans="2:10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1"/>
        <v>0</v>
      </c>
      <c r="J201" s="12"/>
    </row>
    <row r="202" spans="2:10" ht="15.6">
      <c r="B202" s="13" t="s">
        <v>7</v>
      </c>
      <c r="C202" s="13" t="s">
        <v>8</v>
      </c>
      <c r="D202" s="42" t="s">
        <v>513</v>
      </c>
      <c r="E202" s="31"/>
      <c r="F202" s="15" t="s">
        <v>10</v>
      </c>
      <c r="G202" s="15" t="s">
        <v>250</v>
      </c>
      <c r="H202" s="15"/>
      <c r="I202" s="15" t="s">
        <v>252</v>
      </c>
      <c r="J202" s="12"/>
    </row>
    <row r="203" spans="2:10" ht="15.6" customHeight="1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1"/>
        <v>0</v>
      </c>
      <c r="J203" s="12"/>
    </row>
    <row r="204" spans="2:10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1"/>
        <v>0</v>
      </c>
      <c r="J204" s="12"/>
    </row>
    <row r="205" spans="2:10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1"/>
        <v>0</v>
      </c>
      <c r="J205" s="12"/>
    </row>
    <row r="206" spans="2:10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1"/>
        <v>0</v>
      </c>
      <c r="J206" s="12"/>
    </row>
    <row r="207" spans="2:10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1"/>
        <v>0</v>
      </c>
      <c r="J207" s="12"/>
    </row>
    <row r="208" spans="2:10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1"/>
        <v>0</v>
      </c>
      <c r="J208" s="12"/>
    </row>
    <row r="209" spans="2:10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1"/>
        <v>0</v>
      </c>
      <c r="J209" s="12"/>
    </row>
    <row r="210" spans="2:10" ht="15.6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1"/>
        <v>0</v>
      </c>
      <c r="J210" s="12"/>
    </row>
    <row r="211" spans="2:10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1"/>
        <v>0</v>
      </c>
      <c r="J211" s="12"/>
    </row>
    <row r="212" spans="2:10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1"/>
        <v>0</v>
      </c>
      <c r="J212" s="12"/>
    </row>
    <row r="213" spans="2:10" ht="15.6">
      <c r="B213" s="13" t="s">
        <v>7</v>
      </c>
      <c r="C213" s="13" t="s">
        <v>8</v>
      </c>
      <c r="D213" s="42" t="s">
        <v>513</v>
      </c>
      <c r="E213" s="31"/>
      <c r="F213" s="15" t="s">
        <v>10</v>
      </c>
      <c r="G213" s="15" t="s">
        <v>250</v>
      </c>
      <c r="H213" s="15"/>
      <c r="I213" s="15" t="s">
        <v>252</v>
      </c>
      <c r="J213" s="12"/>
    </row>
    <row r="214" spans="2:10" ht="15.6" customHeight="1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1"/>
        <v>0</v>
      </c>
      <c r="J214" s="12"/>
    </row>
    <row r="215" spans="2:10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1"/>
        <v>0</v>
      </c>
      <c r="J215" s="12"/>
    </row>
    <row r="216" spans="2:10" ht="15.6">
      <c r="B216" s="13" t="s">
        <v>7</v>
      </c>
      <c r="C216" s="13" t="s">
        <v>8</v>
      </c>
      <c r="D216" s="42" t="s">
        <v>513</v>
      </c>
      <c r="E216" s="31"/>
      <c r="F216" s="15" t="s">
        <v>10</v>
      </c>
      <c r="G216" s="15" t="s">
        <v>250</v>
      </c>
      <c r="H216" s="15"/>
      <c r="I216" s="15" t="s">
        <v>252</v>
      </c>
      <c r="J216" s="12"/>
    </row>
    <row r="217" spans="2:10" ht="15.6" customHeight="1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1"/>
        <v>0</v>
      </c>
      <c r="J217" s="12"/>
    </row>
    <row r="218" spans="2:10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1"/>
        <v>0</v>
      </c>
      <c r="J218" s="12"/>
    </row>
    <row r="219" spans="2:10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1"/>
        <v>0</v>
      </c>
      <c r="J219" s="12"/>
    </row>
    <row r="220" spans="2:10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1"/>
        <v>0</v>
      </c>
      <c r="J220" s="12"/>
    </row>
    <row r="221" spans="2:10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1"/>
        <v>0</v>
      </c>
      <c r="J221" s="12"/>
    </row>
    <row r="222" spans="2:10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1"/>
        <v>0</v>
      </c>
      <c r="J222" s="12"/>
    </row>
    <row r="223" spans="2:10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1"/>
        <v>0</v>
      </c>
      <c r="J223" s="12"/>
    </row>
    <row r="224" spans="2:10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1"/>
        <v>0</v>
      </c>
      <c r="J224" s="12"/>
    </row>
    <row r="225" spans="2:10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1"/>
        <v>0</v>
      </c>
      <c r="J225" s="12"/>
    </row>
    <row r="226" spans="2:10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1"/>
        <v>0</v>
      </c>
      <c r="J226" s="12"/>
    </row>
    <row r="227" spans="2:10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1"/>
        <v>0</v>
      </c>
      <c r="J227" s="12"/>
    </row>
    <row r="228" spans="2:10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1"/>
        <v>0</v>
      </c>
      <c r="J228" s="12"/>
    </row>
    <row r="229" spans="2:10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1"/>
        <v>0</v>
      </c>
      <c r="J229" s="12"/>
    </row>
    <row r="230" spans="2:10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1"/>
        <v>0</v>
      </c>
      <c r="J230" s="12"/>
    </row>
    <row r="231" spans="2:10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2">SUM(F231*G231)</f>
        <v>0</v>
      </c>
      <c r="J231" s="12"/>
    </row>
    <row r="232" spans="2:10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2"/>
        <v>0</v>
      </c>
      <c r="J232" s="12"/>
    </row>
    <row r="233" spans="2:10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2"/>
        <v>0</v>
      </c>
      <c r="J233" s="12"/>
    </row>
    <row r="234" spans="2:10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2"/>
        <v>0</v>
      </c>
      <c r="J234" s="12"/>
    </row>
    <row r="235" spans="2:10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2"/>
        <v>0</v>
      </c>
      <c r="J235" s="12"/>
    </row>
    <row r="236" spans="2:10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2"/>
        <v>0</v>
      </c>
      <c r="J236" s="12"/>
    </row>
    <row r="237" spans="2:10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2"/>
        <v>0</v>
      </c>
      <c r="J237" s="12"/>
    </row>
    <row r="238" spans="2:10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2"/>
        <v>0</v>
      </c>
      <c r="J238" s="12"/>
    </row>
    <row r="239" spans="2:10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2"/>
        <v>0</v>
      </c>
      <c r="J239" s="12"/>
    </row>
    <row r="240" spans="2:10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2"/>
        <v>0</v>
      </c>
      <c r="J240" s="12"/>
    </row>
    <row r="241" spans="2:10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2"/>
        <v>0</v>
      </c>
      <c r="J241" s="12"/>
    </row>
    <row r="242" spans="2:10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2"/>
        <v>0</v>
      </c>
      <c r="J242" s="12"/>
    </row>
    <row r="243" spans="2:10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2"/>
        <v>0</v>
      </c>
      <c r="J243" s="12"/>
    </row>
    <row r="244" spans="2:10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2"/>
        <v>0</v>
      </c>
      <c r="J244" s="12"/>
    </row>
    <row r="245" spans="2:10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2"/>
        <v>0</v>
      </c>
      <c r="J245" s="12"/>
    </row>
    <row r="246" spans="2:10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2"/>
        <v>0</v>
      </c>
      <c r="J246" s="12"/>
    </row>
    <row r="247" spans="2:10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2"/>
        <v>0</v>
      </c>
      <c r="J247" s="12"/>
    </row>
    <row r="248" spans="2:10" ht="15.6">
      <c r="B248" s="186"/>
      <c r="C248" s="35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2"/>
        <v>0</v>
      </c>
      <c r="J248" s="12"/>
    </row>
    <row r="249" spans="2:10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" si="13">SUM(F249*G249)</f>
        <v>0</v>
      </c>
      <c r="J249" s="12"/>
    </row>
    <row r="250" spans="2:10" ht="15.6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ref="I250:I251" si="14">SUM(F250*G250)</f>
        <v>0</v>
      </c>
      <c r="J250" s="12"/>
    </row>
    <row r="251" spans="2:10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4"/>
        <v>0</v>
      </c>
      <c r="J251" s="12"/>
    </row>
    <row r="252" spans="2:10" ht="15.6">
      <c r="B252" s="13" t="s">
        <v>7</v>
      </c>
      <c r="C252" s="13" t="s">
        <v>8</v>
      </c>
      <c r="D252" s="42" t="s">
        <v>513</v>
      </c>
      <c r="E252" s="31"/>
      <c r="F252" s="15" t="s">
        <v>10</v>
      </c>
      <c r="G252" s="15" t="s">
        <v>250</v>
      </c>
      <c r="H252" s="15"/>
      <c r="I252" s="15" t="s">
        <v>252</v>
      </c>
      <c r="J252" s="12"/>
    </row>
    <row r="253" spans="2:10" ht="15.6" customHeight="1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2"/>
        <v>0</v>
      </c>
      <c r="J253" s="12"/>
    </row>
    <row r="254" spans="2:10" ht="15.6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2"/>
        <v>0</v>
      </c>
      <c r="J254" s="12"/>
    </row>
    <row r="255" spans="2:10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2"/>
        <v>0</v>
      </c>
      <c r="J255" s="12"/>
    </row>
    <row r="256" spans="2:10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2"/>
        <v>0</v>
      </c>
      <c r="J256" s="12"/>
    </row>
    <row r="257" spans="2:10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2"/>
        <v>0</v>
      </c>
      <c r="J257" s="12"/>
    </row>
    <row r="258" spans="2:10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2"/>
        <v>0</v>
      </c>
      <c r="J258" s="12"/>
    </row>
    <row r="259" spans="2:10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2"/>
        <v>0</v>
      </c>
      <c r="J259" s="12"/>
    </row>
    <row r="260" spans="2:10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2"/>
        <v>0</v>
      </c>
      <c r="J260" s="12"/>
    </row>
    <row r="261" spans="2:10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2"/>
        <v>0</v>
      </c>
      <c r="J261" s="12"/>
    </row>
    <row r="262" spans="2:10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2"/>
        <v>0</v>
      </c>
      <c r="J262" s="12"/>
    </row>
    <row r="263" spans="2:10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2"/>
        <v>0</v>
      </c>
      <c r="J263" s="12"/>
    </row>
    <row r="264" spans="2:10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2"/>
        <v>0</v>
      </c>
      <c r="J264" s="12"/>
    </row>
    <row r="265" spans="2:10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2"/>
        <v>0</v>
      </c>
      <c r="J265" s="12"/>
    </row>
    <row r="266" spans="2:10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2"/>
        <v>0</v>
      </c>
      <c r="J266" s="12"/>
    </row>
    <row r="267" spans="2:10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2"/>
        <v>0</v>
      </c>
      <c r="J267" s="12"/>
    </row>
    <row r="268" spans="2:10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2"/>
        <v>0</v>
      </c>
      <c r="J268" s="12"/>
    </row>
    <row r="269" spans="2:10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2"/>
        <v>0</v>
      </c>
      <c r="J269" s="12"/>
    </row>
    <row r="270" spans="2:10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2"/>
        <v>0</v>
      </c>
      <c r="J270" s="12"/>
    </row>
    <row r="271" spans="2:10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2"/>
        <v>0</v>
      </c>
      <c r="J271" s="12"/>
    </row>
    <row r="272" spans="2:10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2"/>
        <v>0</v>
      </c>
      <c r="J272" s="12"/>
    </row>
    <row r="273" spans="2:10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2"/>
        <v>0</v>
      </c>
      <c r="J273" s="12"/>
    </row>
    <row r="274" spans="2:10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2"/>
        <v>0</v>
      </c>
      <c r="J274" s="12"/>
    </row>
    <row r="275" spans="2:10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2"/>
        <v>0</v>
      </c>
      <c r="J275" s="12"/>
    </row>
    <row r="276" spans="2:10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2"/>
        <v>0</v>
      </c>
      <c r="J276" s="12"/>
    </row>
    <row r="277" spans="2:10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2"/>
        <v>0</v>
      </c>
      <c r="J277" s="12"/>
    </row>
    <row r="278" spans="2:10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2"/>
        <v>0</v>
      </c>
      <c r="J278" s="12"/>
    </row>
    <row r="279" spans="2:10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2"/>
        <v>0</v>
      </c>
      <c r="J279" s="12"/>
    </row>
    <row r="280" spans="2:10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2"/>
        <v>0</v>
      </c>
      <c r="J280" s="12"/>
    </row>
    <row r="281" spans="2:10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2"/>
        <v>0</v>
      </c>
      <c r="J281" s="12"/>
    </row>
    <row r="282" spans="2:10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2"/>
        <v>0</v>
      </c>
      <c r="J282" s="12"/>
    </row>
    <row r="283" spans="2:10" ht="15.6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2"/>
        <v>0</v>
      </c>
      <c r="J283" s="12"/>
    </row>
    <row r="284" spans="2:10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2"/>
        <v>0</v>
      </c>
      <c r="J284" s="12"/>
    </row>
    <row r="285" spans="2:10" ht="15.6">
      <c r="B285" s="13" t="s">
        <v>7</v>
      </c>
      <c r="C285" s="13" t="s">
        <v>8</v>
      </c>
      <c r="D285" s="42" t="s">
        <v>513</v>
      </c>
      <c r="E285" s="31"/>
      <c r="F285" s="15" t="s">
        <v>10</v>
      </c>
      <c r="G285" s="15" t="s">
        <v>250</v>
      </c>
      <c r="H285" s="15"/>
      <c r="I285" s="15" t="s">
        <v>252</v>
      </c>
      <c r="J285" s="12"/>
    </row>
    <row r="286" spans="2:10" ht="15.6" customHeight="1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2"/>
        <v>0</v>
      </c>
      <c r="J286" s="12"/>
    </row>
    <row r="287" spans="2:10" ht="15.6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2"/>
        <v>0</v>
      </c>
      <c r="J287" s="12"/>
    </row>
    <row r="288" spans="2:10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2"/>
        <v>0</v>
      </c>
      <c r="J288" s="12"/>
    </row>
    <row r="289" spans="2:10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2"/>
        <v>0</v>
      </c>
      <c r="J289" s="12"/>
    </row>
    <row r="290" spans="2:10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2"/>
        <v>0</v>
      </c>
      <c r="J290" s="12"/>
    </row>
    <row r="291" spans="2:10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2"/>
        <v>0</v>
      </c>
      <c r="J291" s="12"/>
    </row>
    <row r="292" spans="2:10" ht="15.6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2"/>
        <v>0</v>
      </c>
      <c r="J292" s="12"/>
    </row>
    <row r="293" spans="2:10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2"/>
        <v>0</v>
      </c>
      <c r="J293" s="12"/>
    </row>
    <row r="294" spans="2:10" ht="15.6">
      <c r="B294" s="13" t="s">
        <v>7</v>
      </c>
      <c r="C294" s="13" t="s">
        <v>8</v>
      </c>
      <c r="D294" s="42" t="s">
        <v>513</v>
      </c>
      <c r="E294" s="31"/>
      <c r="F294" s="15" t="s">
        <v>10</v>
      </c>
      <c r="G294" s="15" t="s">
        <v>250</v>
      </c>
      <c r="H294" s="15"/>
      <c r="I294" s="15" t="s">
        <v>252</v>
      </c>
      <c r="J294" s="12"/>
    </row>
    <row r="295" spans="2:10" ht="15.6" customHeight="1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2"/>
        <v>0</v>
      </c>
      <c r="J295" s="12"/>
    </row>
    <row r="296" spans="2:10" ht="15.6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2"/>
        <v>0</v>
      </c>
      <c r="J296" s="12"/>
    </row>
    <row r="297" spans="2:10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15">SUM(F297*G297)</f>
        <v>0</v>
      </c>
      <c r="J297" s="12"/>
    </row>
    <row r="298" spans="2:10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15"/>
        <v>0</v>
      </c>
      <c r="J298" s="12"/>
    </row>
    <row r="299" spans="2:10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15"/>
        <v>0</v>
      </c>
      <c r="J299" s="12"/>
    </row>
    <row r="300" spans="2:10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15"/>
        <v>0</v>
      </c>
      <c r="J300" s="12"/>
    </row>
    <row r="301" spans="2:10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15"/>
        <v>0</v>
      </c>
      <c r="J301" s="12"/>
    </row>
    <row r="302" spans="2:10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15"/>
        <v>0</v>
      </c>
      <c r="J302" s="12"/>
    </row>
    <row r="303" spans="2:10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15"/>
        <v>0</v>
      </c>
      <c r="J303" s="12"/>
    </row>
    <row r="304" spans="2:10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15"/>
        <v>0</v>
      </c>
      <c r="J304" s="12"/>
    </row>
    <row r="305" spans="2:10" ht="15.6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15"/>
        <v>0</v>
      </c>
      <c r="J305" s="12"/>
    </row>
    <row r="306" spans="2:10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15"/>
        <v>0</v>
      </c>
      <c r="J306" s="12"/>
    </row>
    <row r="307" spans="2:10" ht="15.6">
      <c r="B307" s="13" t="s">
        <v>7</v>
      </c>
      <c r="C307" s="13" t="s">
        <v>8</v>
      </c>
      <c r="D307" s="42" t="s">
        <v>513</v>
      </c>
      <c r="E307" s="31"/>
      <c r="F307" s="15" t="s">
        <v>10</v>
      </c>
      <c r="G307" s="15" t="s">
        <v>250</v>
      </c>
      <c r="H307" s="15"/>
      <c r="I307" s="15" t="s">
        <v>252</v>
      </c>
      <c r="J307" s="12"/>
    </row>
    <row r="308" spans="2:10" ht="15.6" customHeight="1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15"/>
        <v>0</v>
      </c>
      <c r="J308" s="12"/>
    </row>
    <row r="309" spans="2:10" ht="15.6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15"/>
        <v>0</v>
      </c>
      <c r="J309" s="12"/>
    </row>
    <row r="310" spans="2:10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15"/>
        <v>0</v>
      </c>
      <c r="J310" s="12"/>
    </row>
    <row r="311" spans="2:10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15"/>
        <v>0</v>
      </c>
      <c r="J311" s="12"/>
    </row>
    <row r="312" spans="2:10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15"/>
        <v>0</v>
      </c>
      <c r="J312" s="12"/>
    </row>
    <row r="313" spans="2:10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15"/>
        <v>0</v>
      </c>
      <c r="J313" s="12"/>
    </row>
    <row r="314" spans="2:10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15"/>
        <v>0</v>
      </c>
      <c r="J314" s="12"/>
    </row>
    <row r="315" spans="2:10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15"/>
        <v>0</v>
      </c>
    </row>
    <row r="316" spans="2:10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15"/>
        <v>0</v>
      </c>
    </row>
    <row r="317" spans="2:10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15"/>
        <v>0</v>
      </c>
    </row>
    <row r="318" spans="2:10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15"/>
        <v>0</v>
      </c>
    </row>
    <row r="319" spans="2:10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15"/>
        <v>0</v>
      </c>
    </row>
    <row r="320" spans="2:10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15"/>
        <v>0</v>
      </c>
    </row>
    <row r="321" spans="2:9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15"/>
        <v>0</v>
      </c>
    </row>
    <row r="322" spans="2:9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15"/>
        <v>0</v>
      </c>
    </row>
    <row r="323" spans="2:9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15"/>
        <v>0</v>
      </c>
    </row>
    <row r="324" spans="2:9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15"/>
        <v>0</v>
      </c>
    </row>
    <row r="325" spans="2:9" ht="15" thickBot="1"/>
    <row r="326" spans="2:9">
      <c r="G326" s="192" t="s">
        <v>448</v>
      </c>
      <c r="H326" s="193"/>
      <c r="I326" s="46">
        <f>SUM(I22:I173)</f>
        <v>0</v>
      </c>
    </row>
    <row r="327" spans="2:9" ht="15" thickBot="1">
      <c r="G327" s="194" t="s">
        <v>514</v>
      </c>
      <c r="H327" s="200"/>
      <c r="I327" s="47">
        <f>SUM(I178:I182,I184:I201,I203:I212,I214:I215,I217:I251,I253:I284,I286:I293,I295:I306,I308:I324)</f>
        <v>0</v>
      </c>
    </row>
    <row r="328" spans="2:9" ht="15" thickBot="1">
      <c r="G328" s="56" t="s">
        <v>500</v>
      </c>
      <c r="H328" s="76" t="s">
        <v>509</v>
      </c>
      <c r="I328" s="69">
        <v>0</v>
      </c>
    </row>
    <row r="329" spans="2:9">
      <c r="G329" s="194" t="s">
        <v>272</v>
      </c>
      <c r="H329" s="195"/>
      <c r="I329" s="47">
        <f>SUM(I326,I327,I328)*100/114</f>
        <v>0</v>
      </c>
    </row>
    <row r="330" spans="2:9" ht="15" thickBot="1">
      <c r="G330" s="196" t="s">
        <v>6</v>
      </c>
      <c r="H330" s="197"/>
      <c r="I330" s="57">
        <f>SUM(I329)*14/100</f>
        <v>0</v>
      </c>
    </row>
    <row r="331" spans="2:9" ht="15" thickBot="1">
      <c r="G331" s="150" t="s">
        <v>520</v>
      </c>
      <c r="H331" s="151"/>
      <c r="I331" s="58">
        <f>SUM(I332)/1.2</f>
        <v>0</v>
      </c>
    </row>
    <row r="332" spans="2:9" ht="15" thickBot="1">
      <c r="G332" s="188" t="s">
        <v>521</v>
      </c>
      <c r="H332" s="189"/>
      <c r="I332" s="77">
        <f>SUM(I329:I330)</f>
        <v>0</v>
      </c>
    </row>
    <row r="335" spans="2:9" ht="7.8" customHeight="1"/>
    <row r="336" spans="2:9" hidden="1"/>
    <row r="337" spans="3:6" hidden="1"/>
    <row r="338" spans="3:6">
      <c r="D338" s="62" t="s">
        <v>524</v>
      </c>
      <c r="E338" s="63" t="s">
        <v>523</v>
      </c>
      <c r="F338" t="s">
        <v>547</v>
      </c>
    </row>
    <row r="339" spans="3:6">
      <c r="D339" s="61"/>
      <c r="E339" s="81"/>
      <c r="F339" t="s">
        <v>548</v>
      </c>
    </row>
    <row r="340" spans="3:6" ht="15.6" customHeight="1">
      <c r="C340" s="127" t="s">
        <v>528</v>
      </c>
      <c r="D340" s="61" t="s">
        <v>526</v>
      </c>
      <c r="E340" s="68"/>
    </row>
    <row r="341" spans="3:6">
      <c r="C341" s="128"/>
      <c r="D341" s="61" t="s">
        <v>534</v>
      </c>
      <c r="E341" s="68"/>
    </row>
    <row r="342" spans="3:6">
      <c r="C342" s="128"/>
      <c r="D342" s="61" t="s">
        <v>527</v>
      </c>
      <c r="E342" s="68"/>
    </row>
    <row r="343" spans="3:6">
      <c r="C343" s="129"/>
      <c r="D343" s="61" t="s">
        <v>545</v>
      </c>
      <c r="E343" s="68"/>
    </row>
  </sheetData>
  <sheetProtection sheet="1" objects="1" scenarios="1" selectLockedCells="1"/>
  <mergeCells count="49">
    <mergeCell ref="G9:G10"/>
    <mergeCell ref="G326:H326"/>
    <mergeCell ref="G329:H329"/>
    <mergeCell ref="G330:H330"/>
    <mergeCell ref="B18:I18"/>
    <mergeCell ref="B19:C19"/>
    <mergeCell ref="G327:H327"/>
    <mergeCell ref="H14:I14"/>
    <mergeCell ref="H15:I15"/>
    <mergeCell ref="H16:I16"/>
    <mergeCell ref="B21:I21"/>
    <mergeCell ref="B23:B37"/>
    <mergeCell ref="B178:B182"/>
    <mergeCell ref="D19:F19"/>
    <mergeCell ref="G2:I2"/>
    <mergeCell ref="G3:H3"/>
    <mergeCell ref="G4:H4"/>
    <mergeCell ref="G5:H5"/>
    <mergeCell ref="B7:E7"/>
    <mergeCell ref="G7:I7"/>
    <mergeCell ref="B39:B50"/>
    <mergeCell ref="B125:B150"/>
    <mergeCell ref="B214:B215"/>
    <mergeCell ref="H9:I10"/>
    <mergeCell ref="G331:H331"/>
    <mergeCell ref="C207:C209"/>
    <mergeCell ref="B52:B54"/>
    <mergeCell ref="B56:B80"/>
    <mergeCell ref="B82:B93"/>
    <mergeCell ref="B95:B123"/>
    <mergeCell ref="B165:B173"/>
    <mergeCell ref="G19:I19"/>
    <mergeCell ref="B9:E16"/>
    <mergeCell ref="G11:G13"/>
    <mergeCell ref="H11:I13"/>
    <mergeCell ref="B217:B251"/>
    <mergeCell ref="C340:C343"/>
    <mergeCell ref="B152:B159"/>
    <mergeCell ref="B161:B163"/>
    <mergeCell ref="B174:I174"/>
    <mergeCell ref="B176:I176"/>
    <mergeCell ref="B253:B284"/>
    <mergeCell ref="B286:B293"/>
    <mergeCell ref="B295:B306"/>
    <mergeCell ref="B308:B324"/>
    <mergeCell ref="B175:I175"/>
    <mergeCell ref="B184:B201"/>
    <mergeCell ref="B203:B212"/>
    <mergeCell ref="G332:H332"/>
  </mergeCells>
  <dataValidations count="2">
    <dataValidation type="list" allowBlank="1" showInputMessage="1" showErrorMessage="1" sqref="I328">
      <formula1>INDIRECT($H$328)</formula1>
    </dataValidation>
    <dataValidation type="list" allowBlank="1" showInputMessage="1" showErrorMessage="1" sqref="H328">
      <formula1>CustomerCourier</formula1>
    </dataValidation>
  </dataValidations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E339:E343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366"/>
  <sheetViews>
    <sheetView zoomScaleNormal="100" workbookViewId="0">
      <selection activeCell="G140" sqref="G140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style="4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257</v>
      </c>
      <c r="C7" s="179"/>
      <c r="D7" s="180"/>
      <c r="E7" s="181"/>
      <c r="G7" s="182" t="s">
        <v>537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9" t="s">
        <v>536</v>
      </c>
      <c r="C9" s="160"/>
      <c r="D9" s="160"/>
      <c r="E9" s="161"/>
      <c r="G9" s="60" t="s">
        <v>538</v>
      </c>
      <c r="H9" s="227"/>
      <c r="I9" s="228"/>
    </row>
    <row r="10" spans="2:9" ht="14.4" customHeight="1">
      <c r="B10" s="162"/>
      <c r="C10" s="163"/>
      <c r="D10" s="163"/>
      <c r="E10" s="164"/>
      <c r="G10" s="220" t="s">
        <v>522</v>
      </c>
      <c r="H10" s="221"/>
      <c r="I10" s="222"/>
    </row>
    <row r="11" spans="2:9" ht="14.4" customHeight="1">
      <c r="B11" s="162"/>
      <c r="C11" s="163"/>
      <c r="D11" s="163"/>
      <c r="E11" s="164"/>
      <c r="G11" s="191"/>
      <c r="H11" s="223"/>
      <c r="I11" s="224"/>
    </row>
    <row r="12" spans="2:9" ht="14.4" customHeight="1">
      <c r="B12" s="162"/>
      <c r="C12" s="163"/>
      <c r="D12" s="163"/>
      <c r="E12" s="164"/>
      <c r="G12" s="64" t="s">
        <v>533</v>
      </c>
      <c r="H12" s="225"/>
      <c r="I12" s="226"/>
    </row>
    <row r="13" spans="2:9" ht="14.4" customHeight="1">
      <c r="B13" s="162"/>
      <c r="C13" s="163"/>
      <c r="D13" s="163"/>
      <c r="E13" s="164"/>
      <c r="G13" s="64" t="s">
        <v>2</v>
      </c>
      <c r="H13" s="218" t="s">
        <v>541</v>
      </c>
      <c r="I13" s="219"/>
    </row>
    <row r="14" spans="2:9" ht="14.4" customHeight="1">
      <c r="B14" s="162"/>
      <c r="C14" s="163"/>
      <c r="D14" s="163"/>
      <c r="E14" s="164"/>
      <c r="G14" s="4" t="s">
        <v>3</v>
      </c>
      <c r="H14" s="229"/>
      <c r="I14" s="230"/>
    </row>
    <row r="15" spans="2:9" ht="14.4" customHeight="1">
      <c r="B15" s="162"/>
      <c r="C15" s="163"/>
      <c r="D15" s="163"/>
      <c r="E15" s="164"/>
      <c r="G15" s="4" t="s">
        <v>4</v>
      </c>
      <c r="H15" s="229"/>
      <c r="I15" s="230"/>
    </row>
    <row r="16" spans="2:9" ht="15" customHeight="1" thickBot="1">
      <c r="B16" s="165"/>
      <c r="C16" s="166"/>
      <c r="D16" s="166"/>
      <c r="E16" s="167"/>
      <c r="G16" s="5" t="s">
        <v>5</v>
      </c>
      <c r="H16" s="216"/>
      <c r="I16" s="21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517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19" t="s">
        <v>10</v>
      </c>
      <c r="G22" s="15" t="s">
        <v>250</v>
      </c>
      <c r="H22" s="15" t="s">
        <v>251</v>
      </c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21">
        <v>2</v>
      </c>
      <c r="F23" s="87">
        <v>5971.13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21">
        <v>2</v>
      </c>
      <c r="F24" s="87">
        <v>5971.1261999999997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21">
        <v>1</v>
      </c>
      <c r="F25" s="87">
        <v>3045.5099999999998</v>
      </c>
      <c r="G25" s="67">
        <v>0</v>
      </c>
      <c r="H25" s="29">
        <f t="shared" ref="H25:H82" si="0">SUM(E25*G25)</f>
        <v>0</v>
      </c>
      <c r="I25" s="30">
        <f t="shared" ref="I25:I82" si="1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21">
        <v>1</v>
      </c>
      <c r="F26" s="87">
        <v>3045.5099999999998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31"/>
      <c r="C27" s="19" t="s">
        <v>20</v>
      </c>
      <c r="D27" s="20" t="s">
        <v>21</v>
      </c>
      <c r="E27" s="22">
        <v>0.30399999999999999</v>
      </c>
      <c r="F27" s="87">
        <v>920.322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31"/>
      <c r="C28" s="16" t="s">
        <v>22</v>
      </c>
      <c r="D28" s="17" t="s">
        <v>23</v>
      </c>
      <c r="E28" s="21">
        <v>1</v>
      </c>
      <c r="F28" s="87">
        <v>3045.5099999999998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31"/>
      <c r="C29" s="19" t="s">
        <v>24</v>
      </c>
      <c r="D29" s="17" t="s">
        <v>25</v>
      </c>
      <c r="E29" s="22">
        <v>1</v>
      </c>
      <c r="F29" s="87">
        <v>3026.0957999999996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31"/>
      <c r="C30" s="16" t="s">
        <v>26</v>
      </c>
      <c r="D30" s="17" t="s">
        <v>27</v>
      </c>
      <c r="E30" s="21">
        <v>0.52</v>
      </c>
      <c r="F30" s="87">
        <v>1568.5488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31"/>
      <c r="C31" s="16" t="s">
        <v>28</v>
      </c>
      <c r="D31" s="17" t="s">
        <v>29</v>
      </c>
      <c r="E31" s="21">
        <v>0.46500000000000002</v>
      </c>
      <c r="F31" s="87">
        <v>1407.1590000000001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31"/>
      <c r="C32" s="16" t="s">
        <v>30</v>
      </c>
      <c r="D32" s="17" t="s">
        <v>31</v>
      </c>
      <c r="E32" s="21">
        <v>0.46500000000000002</v>
      </c>
      <c r="F32" s="87">
        <v>1407.1590000000001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31"/>
      <c r="C33" s="16" t="s">
        <v>32</v>
      </c>
      <c r="D33" s="17" t="s">
        <v>33</v>
      </c>
      <c r="E33" s="21">
        <v>1.2</v>
      </c>
      <c r="F33" s="87">
        <v>3637.1243999999997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31"/>
      <c r="C34" s="16" t="s">
        <v>34</v>
      </c>
      <c r="D34" s="17" t="s">
        <v>35</v>
      </c>
      <c r="E34" s="21">
        <v>1.2</v>
      </c>
      <c r="F34" s="87">
        <v>3637.1243999999997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31"/>
      <c r="C35" s="16" t="s">
        <v>36</v>
      </c>
      <c r="D35" s="17" t="s">
        <v>37</v>
      </c>
      <c r="E35" s="21">
        <v>1.2</v>
      </c>
      <c r="F35" s="87">
        <v>3637.1243999999997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31"/>
      <c r="C36" s="16" t="s">
        <v>38</v>
      </c>
      <c r="D36" s="17" t="s">
        <v>39</v>
      </c>
      <c r="E36" s="21">
        <v>1.2</v>
      </c>
      <c r="F36" s="87">
        <v>3637.1243999999997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4"/>
      <c r="C37" s="19" t="s">
        <v>40</v>
      </c>
      <c r="D37" s="20" t="s">
        <v>41</v>
      </c>
      <c r="E37" s="22">
        <v>0.14499999999999999</v>
      </c>
      <c r="F37" s="87">
        <v>438.52379999999999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19" t="s">
        <v>10</v>
      </c>
      <c r="G38" s="15" t="s">
        <v>250</v>
      </c>
      <c r="H38" s="15" t="s">
        <v>251</v>
      </c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21">
        <v>0.10199999999999999</v>
      </c>
      <c r="F39" s="87">
        <v>309.44159999999999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31"/>
      <c r="C40" s="16" t="s">
        <v>45</v>
      </c>
      <c r="D40" s="17" t="s">
        <v>46</v>
      </c>
      <c r="E40" s="21">
        <v>0.10199999999999999</v>
      </c>
      <c r="F40" s="87">
        <v>309.44159999999999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31"/>
      <c r="C41" s="19" t="s">
        <v>47</v>
      </c>
      <c r="D41" s="20" t="s">
        <v>48</v>
      </c>
      <c r="E41" s="22">
        <v>0.1</v>
      </c>
      <c r="F41" s="87">
        <v>301.58699999999999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31"/>
      <c r="C42" s="19" t="s">
        <v>49</v>
      </c>
      <c r="D42" s="20" t="s">
        <v>50</v>
      </c>
      <c r="E42" s="21">
        <v>0.14599999999999999</v>
      </c>
      <c r="F42" s="87">
        <v>442.37699999999995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31"/>
      <c r="C43" s="19" t="s">
        <v>51</v>
      </c>
      <c r="D43" s="20" t="s">
        <v>52</v>
      </c>
      <c r="E43" s="22">
        <v>7.0999999999999994E-2</v>
      </c>
      <c r="F43" s="87">
        <v>215.03819999999999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31"/>
      <c r="C44" s="19" t="s">
        <v>53</v>
      </c>
      <c r="D44" s="20" t="s">
        <v>54</v>
      </c>
      <c r="E44" s="21">
        <v>9.6000000000000002E-2</v>
      </c>
      <c r="F44" s="87">
        <v>287.35979999999995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31"/>
      <c r="C45" s="19" t="s">
        <v>55</v>
      </c>
      <c r="D45" s="20" t="s">
        <v>56</v>
      </c>
      <c r="E45" s="21">
        <v>0.379</v>
      </c>
      <c r="F45" s="87">
        <v>1146.3269999999998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31"/>
      <c r="C46" s="19" t="s">
        <v>57</v>
      </c>
      <c r="D46" s="20" t="s">
        <v>58</v>
      </c>
      <c r="E46" s="22">
        <v>0.45500000000000002</v>
      </c>
      <c r="F46" s="87">
        <v>1375.4441999999999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31"/>
      <c r="C47" s="19" t="s">
        <v>59</v>
      </c>
      <c r="D47" s="20" t="s">
        <v>60</v>
      </c>
      <c r="E47" s="22">
        <v>1.9E-2</v>
      </c>
      <c r="F47" s="87">
        <v>57.353400000000001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31"/>
      <c r="C48" s="19" t="s">
        <v>61</v>
      </c>
      <c r="D48" s="20" t="s">
        <v>62</v>
      </c>
      <c r="E48" s="22">
        <v>1.9E-2</v>
      </c>
      <c r="F48" s="87">
        <v>57.353400000000001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31"/>
      <c r="C49" s="19" t="s">
        <v>561</v>
      </c>
      <c r="D49" s="20" t="s">
        <v>580</v>
      </c>
      <c r="E49" s="22">
        <v>4.4999999999999998E-2</v>
      </c>
      <c r="F49" s="87">
        <v>136.04759999999999</v>
      </c>
      <c r="G49" s="67">
        <v>0</v>
      </c>
      <c r="H49" s="29">
        <f t="shared" ref="H49:H50" si="2">SUM(E49*G49)</f>
        <v>0</v>
      </c>
      <c r="I49" s="30">
        <f t="shared" ref="I49:I50" si="3">SUM(F49*G49)</f>
        <v>0</v>
      </c>
      <c r="J49" s="8"/>
    </row>
    <row r="50" spans="2:10" ht="15.6">
      <c r="B50" s="144"/>
      <c r="C50" s="19" t="s">
        <v>562</v>
      </c>
      <c r="D50" s="20" t="s">
        <v>581</v>
      </c>
      <c r="E50" s="22">
        <v>4.4999999999999998E-2</v>
      </c>
      <c r="F50" s="87">
        <v>136.04759999999999</v>
      </c>
      <c r="G50" s="67">
        <v>0</v>
      </c>
      <c r="H50" s="29">
        <f t="shared" si="2"/>
        <v>0</v>
      </c>
      <c r="I50" s="30">
        <f t="shared" si="3"/>
        <v>0</v>
      </c>
      <c r="J50" s="8"/>
    </row>
    <row r="51" spans="2:10" ht="15.6">
      <c r="B51" s="13" t="s">
        <v>7</v>
      </c>
      <c r="C51" s="13" t="s">
        <v>8</v>
      </c>
      <c r="D51" s="42" t="s">
        <v>9</v>
      </c>
      <c r="E51" s="14" t="s">
        <v>0</v>
      </c>
      <c r="F51" s="119" t="s">
        <v>10</v>
      </c>
      <c r="G51" s="15" t="s">
        <v>250</v>
      </c>
      <c r="H51" s="15" t="s">
        <v>251</v>
      </c>
      <c r="I51" s="15" t="s">
        <v>252</v>
      </c>
      <c r="J51" s="8"/>
    </row>
    <row r="52" spans="2:10" ht="15.6" customHeight="1">
      <c r="B52" s="132" t="s">
        <v>63</v>
      </c>
      <c r="C52" s="19" t="s">
        <v>64</v>
      </c>
      <c r="D52" s="20" t="s">
        <v>65</v>
      </c>
      <c r="E52" s="80">
        <v>6.2E-2</v>
      </c>
      <c r="F52" s="87">
        <v>186.58379999999997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33"/>
      <c r="C53" s="19" t="s">
        <v>66</v>
      </c>
      <c r="D53" s="20" t="s">
        <v>67</v>
      </c>
      <c r="E53" s="80">
        <v>0.129</v>
      </c>
      <c r="F53" s="87">
        <v>390.21059999999994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>
      <c r="B54" s="134"/>
      <c r="C54" s="19" t="s">
        <v>68</v>
      </c>
      <c r="D54" s="20" t="s">
        <v>69</v>
      </c>
      <c r="E54" s="80">
        <v>0.13300000000000001</v>
      </c>
      <c r="F54" s="87">
        <v>403.6968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19" t="s">
        <v>10</v>
      </c>
      <c r="G55" s="15" t="s">
        <v>250</v>
      </c>
      <c r="H55" s="15" t="s">
        <v>251</v>
      </c>
      <c r="I55" s="15" t="s">
        <v>252</v>
      </c>
      <c r="J55" s="8"/>
    </row>
    <row r="56" spans="2:10" ht="15.6" customHeight="1">
      <c r="B56" s="130" t="s">
        <v>70</v>
      </c>
      <c r="C56" s="19" t="s">
        <v>71</v>
      </c>
      <c r="D56" s="20" t="s">
        <v>72</v>
      </c>
      <c r="E56" s="21">
        <v>7.1999999999999995E-2</v>
      </c>
      <c r="F56" s="87">
        <v>216.22379999999995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31"/>
      <c r="C57" s="19" t="s">
        <v>73</v>
      </c>
      <c r="D57" s="20" t="s">
        <v>74</v>
      </c>
      <c r="E57" s="21">
        <v>7.1999999999999995E-2</v>
      </c>
      <c r="F57" s="87">
        <v>216.22379999999995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31"/>
      <c r="C58" s="19" t="s">
        <v>75</v>
      </c>
      <c r="D58" s="20" t="s">
        <v>76</v>
      </c>
      <c r="E58" s="21">
        <v>6.9000000000000006E-2</v>
      </c>
      <c r="F58" s="87">
        <v>208.96199999999996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31"/>
      <c r="C59" s="19" t="s">
        <v>77</v>
      </c>
      <c r="D59" s="20" t="s">
        <v>78</v>
      </c>
      <c r="E59" s="21">
        <v>0.12</v>
      </c>
      <c r="F59" s="87">
        <v>363.23819999999995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31"/>
      <c r="C60" s="19" t="s">
        <v>79</v>
      </c>
      <c r="D60" s="20" t="s">
        <v>80</v>
      </c>
      <c r="E60" s="21">
        <v>7.3999999999999996E-2</v>
      </c>
      <c r="F60" s="87">
        <v>222.44819999999999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31"/>
      <c r="C61" s="19" t="s">
        <v>81</v>
      </c>
      <c r="D61" s="20" t="s">
        <v>82</v>
      </c>
      <c r="E61" s="21">
        <v>5.1999999999999998E-2</v>
      </c>
      <c r="F61" s="87">
        <v>155.75819999999999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31"/>
      <c r="C62" s="19" t="s">
        <v>83</v>
      </c>
      <c r="D62" s="20" t="s">
        <v>84</v>
      </c>
      <c r="E62" s="21">
        <v>0.122</v>
      </c>
      <c r="F62" s="87">
        <v>370.79639999999995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31"/>
      <c r="C63" s="19" t="s">
        <v>85</v>
      </c>
      <c r="D63" s="20" t="s">
        <v>86</v>
      </c>
      <c r="E63" s="21">
        <v>0.122</v>
      </c>
      <c r="F63" s="87">
        <v>370.79639999999995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31"/>
      <c r="C64" s="19" t="s">
        <v>87</v>
      </c>
      <c r="D64" s="20" t="s">
        <v>88</v>
      </c>
      <c r="E64" s="21">
        <v>6.2E-2</v>
      </c>
      <c r="F64" s="87">
        <v>188.0658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31"/>
      <c r="C65" s="19" t="s">
        <v>89</v>
      </c>
      <c r="D65" s="20" t="s">
        <v>90</v>
      </c>
      <c r="E65" s="21">
        <v>9.8000000000000004E-2</v>
      </c>
      <c r="F65" s="87">
        <v>295.9554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31"/>
      <c r="C66" s="19" t="s">
        <v>91</v>
      </c>
      <c r="D66" s="20" t="s">
        <v>92</v>
      </c>
      <c r="E66" s="21">
        <v>8.4000000000000005E-2</v>
      </c>
      <c r="F66" s="87">
        <v>255.64499999999998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31"/>
      <c r="C67" s="19" t="s">
        <v>93</v>
      </c>
      <c r="D67" s="20" t="s">
        <v>94</v>
      </c>
      <c r="E67" s="21">
        <v>0.107</v>
      </c>
      <c r="F67" s="87">
        <v>323.07600000000002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31"/>
      <c r="C68" s="19" t="s">
        <v>95</v>
      </c>
      <c r="D68" s="20" t="s">
        <v>96</v>
      </c>
      <c r="E68" s="22">
        <v>0.11799999999999999</v>
      </c>
      <c r="F68" s="87">
        <v>357.60659999999996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31"/>
      <c r="C69" s="19" t="s">
        <v>97</v>
      </c>
      <c r="D69" s="20" t="s">
        <v>98</v>
      </c>
      <c r="E69" s="21">
        <v>0.106</v>
      </c>
      <c r="F69" s="87">
        <v>316.85159999999996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31"/>
      <c r="C70" s="19" t="s">
        <v>99</v>
      </c>
      <c r="D70" s="20" t="s">
        <v>100</v>
      </c>
      <c r="E70" s="21">
        <v>0.13600000000000001</v>
      </c>
      <c r="F70" s="87">
        <v>408.43919999999991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31"/>
      <c r="C71" s="19" t="s">
        <v>101</v>
      </c>
      <c r="D71" s="20" t="s">
        <v>102</v>
      </c>
      <c r="E71" s="21">
        <v>0.19</v>
      </c>
      <c r="F71" s="87">
        <v>538.26239999999996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31"/>
      <c r="C72" s="19" t="s">
        <v>103</v>
      </c>
      <c r="D72" s="20" t="s">
        <v>104</v>
      </c>
      <c r="E72" s="21">
        <v>0.13300000000000001</v>
      </c>
      <c r="F72" s="87">
        <v>401.62199999999996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31"/>
      <c r="C73" s="19" t="s">
        <v>105</v>
      </c>
      <c r="D73" s="20" t="s">
        <v>106</v>
      </c>
      <c r="E73" s="21">
        <v>0.06</v>
      </c>
      <c r="F73" s="87">
        <v>181.39679999999998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31"/>
      <c r="C74" s="19" t="s">
        <v>107</v>
      </c>
      <c r="D74" s="20" t="s">
        <v>108</v>
      </c>
      <c r="E74" s="21">
        <v>9.2999999999999999E-2</v>
      </c>
      <c r="F74" s="87">
        <v>281.13539999999995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31"/>
      <c r="C75" s="19" t="s">
        <v>109</v>
      </c>
      <c r="D75" s="20" t="s">
        <v>247</v>
      </c>
      <c r="E75" s="21">
        <v>0.12</v>
      </c>
      <c r="F75" s="87">
        <v>363.09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31"/>
      <c r="C76" s="19" t="s">
        <v>110</v>
      </c>
      <c r="D76" s="20" t="s">
        <v>248</v>
      </c>
      <c r="E76" s="21">
        <v>0.127</v>
      </c>
      <c r="F76" s="87">
        <v>384.28259999999995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31"/>
      <c r="C77" s="19" t="s">
        <v>111</v>
      </c>
      <c r="D77" s="20" t="s">
        <v>249</v>
      </c>
      <c r="E77" s="21">
        <v>0.12</v>
      </c>
      <c r="F77" s="87">
        <v>362.6454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1"/>
      <c r="C78" s="23" t="s">
        <v>112</v>
      </c>
      <c r="D78" s="24" t="s">
        <v>113</v>
      </c>
      <c r="E78" s="25">
        <v>0.08</v>
      </c>
      <c r="F78" s="87">
        <v>242.01059999999993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1"/>
      <c r="C79" s="19" t="s">
        <v>114</v>
      </c>
      <c r="D79" s="20" t="s">
        <v>115</v>
      </c>
      <c r="E79" s="18">
        <v>0.30299999999999999</v>
      </c>
      <c r="F79" s="87">
        <v>915.57959999999991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>
      <c r="B80" s="144"/>
      <c r="C80" s="19" t="s">
        <v>116</v>
      </c>
      <c r="D80" s="20" t="s">
        <v>117</v>
      </c>
      <c r="E80" s="18">
        <v>0.30299999999999999</v>
      </c>
      <c r="F80" s="87">
        <v>915.57959999999991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19" t="s">
        <v>10</v>
      </c>
      <c r="G81" s="15" t="s">
        <v>250</v>
      </c>
      <c r="H81" s="15" t="s">
        <v>251</v>
      </c>
      <c r="I81" s="15" t="s">
        <v>252</v>
      </c>
      <c r="J81" s="8"/>
    </row>
    <row r="82" spans="2:10" ht="15.6" customHeight="1">
      <c r="B82" s="130" t="s">
        <v>118</v>
      </c>
      <c r="C82" s="19" t="s">
        <v>119</v>
      </c>
      <c r="D82" s="20" t="s">
        <v>120</v>
      </c>
      <c r="E82" s="79">
        <v>0.122</v>
      </c>
      <c r="F82" s="87">
        <v>370.79639999999995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 customHeight="1">
      <c r="B83" s="131"/>
      <c r="C83" s="19" t="s">
        <v>564</v>
      </c>
      <c r="D83" s="20" t="s">
        <v>565</v>
      </c>
      <c r="E83" s="79">
        <v>1.4999999999999999E-2</v>
      </c>
      <c r="F83" s="87">
        <v>40.46</v>
      </c>
      <c r="G83" s="67">
        <v>0</v>
      </c>
      <c r="H83" s="29">
        <f t="shared" ref="H83:H93" si="4">SUM(E83*G83)</f>
        <v>0</v>
      </c>
      <c r="I83" s="30">
        <f t="shared" ref="I83:I93" si="5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79">
        <v>0.16700000000000001</v>
      </c>
      <c r="F84" s="87">
        <v>505.21380000000005</v>
      </c>
      <c r="G84" s="67">
        <v>0</v>
      </c>
      <c r="H84" s="29">
        <f t="shared" si="4"/>
        <v>0</v>
      </c>
      <c r="I84" s="30">
        <f t="shared" si="5"/>
        <v>0</v>
      </c>
      <c r="J84" s="8"/>
    </row>
    <row r="85" spans="2:10" ht="15.6">
      <c r="B85" s="131"/>
      <c r="C85" s="26">
        <v>463</v>
      </c>
      <c r="D85" s="27" t="s">
        <v>123</v>
      </c>
      <c r="E85" s="26">
        <v>0.114</v>
      </c>
      <c r="F85" s="87">
        <v>345.00959999999998</v>
      </c>
      <c r="G85" s="67">
        <v>0</v>
      </c>
      <c r="H85" s="29">
        <f t="shared" si="4"/>
        <v>0</v>
      </c>
      <c r="I85" s="30">
        <f t="shared" si="5"/>
        <v>0</v>
      </c>
      <c r="J85" s="8"/>
    </row>
    <row r="86" spans="2:10" ht="15.6">
      <c r="B86" s="131"/>
      <c r="C86" s="26">
        <v>464</v>
      </c>
      <c r="D86" s="27" t="s">
        <v>124</v>
      </c>
      <c r="E86" s="26">
        <v>0.115</v>
      </c>
      <c r="F86" s="87">
        <v>347.97359999999998</v>
      </c>
      <c r="G86" s="67">
        <v>0</v>
      </c>
      <c r="H86" s="29">
        <f t="shared" si="4"/>
        <v>0</v>
      </c>
      <c r="I86" s="30">
        <f t="shared" si="5"/>
        <v>0</v>
      </c>
      <c r="J86" s="8"/>
    </row>
    <row r="87" spans="2:10" ht="15.6">
      <c r="B87" s="131"/>
      <c r="C87" s="26">
        <v>465</v>
      </c>
      <c r="D87" s="27" t="s">
        <v>569</v>
      </c>
      <c r="E87" s="28">
        <v>0.2</v>
      </c>
      <c r="F87" s="87">
        <v>605.1</v>
      </c>
      <c r="G87" s="67">
        <v>0</v>
      </c>
      <c r="H87" s="29">
        <f t="shared" si="4"/>
        <v>0</v>
      </c>
      <c r="I87" s="30">
        <f t="shared" si="5"/>
        <v>0</v>
      </c>
      <c r="J87" s="8"/>
    </row>
    <row r="88" spans="2:10" ht="15.6">
      <c r="B88" s="131"/>
      <c r="C88" s="26">
        <v>466</v>
      </c>
      <c r="D88" s="27" t="s">
        <v>570</v>
      </c>
      <c r="E88" s="28">
        <v>0.2</v>
      </c>
      <c r="F88" s="87">
        <v>605.1</v>
      </c>
      <c r="G88" s="67">
        <v>0</v>
      </c>
      <c r="H88" s="29">
        <f t="shared" si="4"/>
        <v>0</v>
      </c>
      <c r="I88" s="30">
        <f t="shared" si="5"/>
        <v>0</v>
      </c>
      <c r="J88" s="8"/>
    </row>
    <row r="89" spans="2:10" ht="15.6">
      <c r="B89" s="131"/>
      <c r="C89" s="9">
        <v>470</v>
      </c>
      <c r="D89" s="10" t="s">
        <v>125</v>
      </c>
      <c r="E89" s="9">
        <v>0.122</v>
      </c>
      <c r="F89" s="87">
        <v>369.01799999999997</v>
      </c>
      <c r="G89" s="67">
        <v>0</v>
      </c>
      <c r="H89" s="29">
        <f t="shared" si="4"/>
        <v>0</v>
      </c>
      <c r="I89" s="30">
        <f t="shared" si="5"/>
        <v>0</v>
      </c>
      <c r="J89" s="8"/>
    </row>
    <row r="90" spans="2:10" ht="15.6">
      <c r="B90" s="131"/>
      <c r="C90" s="9">
        <v>471</v>
      </c>
      <c r="D90" s="10" t="s">
        <v>126</v>
      </c>
      <c r="E90" s="9">
        <v>0.122</v>
      </c>
      <c r="F90" s="87">
        <v>369.01799999999997</v>
      </c>
      <c r="G90" s="67">
        <v>0</v>
      </c>
      <c r="H90" s="29">
        <f t="shared" si="4"/>
        <v>0</v>
      </c>
      <c r="I90" s="30">
        <f t="shared" si="5"/>
        <v>0</v>
      </c>
      <c r="J90" s="8"/>
    </row>
    <row r="91" spans="2:10" ht="15.6">
      <c r="B91" s="131"/>
      <c r="C91" s="9">
        <v>518</v>
      </c>
      <c r="D91" s="27" t="s">
        <v>568</v>
      </c>
      <c r="E91" s="107">
        <v>0.02</v>
      </c>
      <c r="F91" s="87">
        <v>60.465599999999995</v>
      </c>
      <c r="G91" s="67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1"/>
      <c r="C92" s="9">
        <v>519</v>
      </c>
      <c r="D92" s="27" t="s">
        <v>567</v>
      </c>
      <c r="E92" s="107">
        <v>0.02</v>
      </c>
      <c r="F92" s="87">
        <v>60.465599999999995</v>
      </c>
      <c r="G92" s="67">
        <v>0</v>
      </c>
      <c r="H92" s="29">
        <f t="shared" si="4"/>
        <v>0</v>
      </c>
      <c r="I92" s="30">
        <f t="shared" si="5"/>
        <v>0</v>
      </c>
      <c r="J92" s="8"/>
    </row>
    <row r="93" spans="2:10" ht="15.6">
      <c r="B93" s="144"/>
      <c r="C93" s="9">
        <v>520</v>
      </c>
      <c r="D93" s="20" t="s">
        <v>566</v>
      </c>
      <c r="E93" s="9">
        <v>2.1000000000000001E-2</v>
      </c>
      <c r="F93" s="87">
        <v>63.281399999999984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4" t="s">
        <v>0</v>
      </c>
      <c r="F94" s="119" t="s">
        <v>10</v>
      </c>
      <c r="G94" s="15" t="s">
        <v>250</v>
      </c>
      <c r="H94" s="15" t="s">
        <v>251</v>
      </c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21">
        <v>7.9000000000000001E-2</v>
      </c>
      <c r="F95" s="87">
        <v>239.9358</v>
      </c>
      <c r="G95" s="67">
        <v>0</v>
      </c>
      <c r="H95" s="29">
        <f t="shared" ref="H95:H168" si="6">SUM(E95*G95)</f>
        <v>0</v>
      </c>
      <c r="I95" s="30">
        <f t="shared" ref="I95:I166" si="7">SUM(F95*G95)</f>
        <v>0</v>
      </c>
      <c r="J95" s="8"/>
    </row>
    <row r="96" spans="2:10" ht="15.6">
      <c r="B96" s="131"/>
      <c r="C96" s="19" t="s">
        <v>130</v>
      </c>
      <c r="D96" s="20" t="s">
        <v>131</v>
      </c>
      <c r="E96" s="21">
        <v>0.08</v>
      </c>
      <c r="F96" s="87">
        <v>242.01059999999993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31"/>
      <c r="C97" s="19" t="s">
        <v>132</v>
      </c>
      <c r="D97" s="20" t="s">
        <v>133</v>
      </c>
      <c r="E97" s="21">
        <v>0.32900000000000001</v>
      </c>
      <c r="F97" s="87">
        <v>1000.0536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31"/>
      <c r="C98" s="19" t="s">
        <v>134</v>
      </c>
      <c r="D98" s="20" t="s">
        <v>135</v>
      </c>
      <c r="E98" s="21">
        <v>0.109</v>
      </c>
      <c r="F98" s="87">
        <v>331.52339999999998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31"/>
      <c r="C99" s="19" t="s">
        <v>136</v>
      </c>
      <c r="D99" s="20" t="s">
        <v>137</v>
      </c>
      <c r="E99" s="21">
        <v>0.14599999999999999</v>
      </c>
      <c r="F99" s="87">
        <v>442.08059999999995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21">
        <v>7.4999999999999997E-2</v>
      </c>
      <c r="F100" s="87">
        <v>226.44959999999998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21">
        <v>0.06</v>
      </c>
      <c r="F101" s="87">
        <v>181.98959999999997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21">
        <v>0.06</v>
      </c>
      <c r="F102" s="87">
        <v>181.98959999999997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21">
        <v>0.06</v>
      </c>
      <c r="F103" s="87">
        <v>181.98959999999997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21">
        <v>0.06</v>
      </c>
      <c r="F104" s="87">
        <v>181.98959999999997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21">
        <v>0.129</v>
      </c>
      <c r="F105" s="87">
        <v>390.21059999999994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21">
        <v>0.13300000000000001</v>
      </c>
      <c r="F106" s="87">
        <v>403.6968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22">
        <v>0.06</v>
      </c>
      <c r="F107" s="87">
        <v>181.98959999999997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21">
        <v>9.8000000000000004E-2</v>
      </c>
      <c r="F108" s="87">
        <v>295.9554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21">
        <v>0.09</v>
      </c>
      <c r="F109" s="87">
        <v>268.98299999999995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21">
        <v>0.08</v>
      </c>
      <c r="F110" s="87">
        <v>239.34299999999996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21">
        <v>6.4000000000000001E-2</v>
      </c>
      <c r="F111" s="87">
        <v>192.06720000000001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21">
        <v>0.30299999999999999</v>
      </c>
      <c r="F112" s="87">
        <v>916.91339999999991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21">
        <v>0.11</v>
      </c>
      <c r="F113" s="87">
        <v>332.85719999999998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21">
        <v>9.0999999999999998E-2</v>
      </c>
      <c r="F114" s="87">
        <v>275.35559999999992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21">
        <v>0.10299999999999999</v>
      </c>
      <c r="F115" s="87">
        <v>311.66459999999995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21">
        <v>8.4000000000000005E-2</v>
      </c>
      <c r="F116" s="87">
        <v>253.86659999999998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21">
        <v>0.45500000000000002</v>
      </c>
      <c r="F117" s="87">
        <v>1376.6297999999997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21">
        <v>5.8999999999999997E-2</v>
      </c>
      <c r="F118" s="87">
        <v>178.43279999999996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21">
        <v>5.8999999999999997E-2</v>
      </c>
      <c r="F119" s="87">
        <v>178.43279999999996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21">
        <v>9.1999999999999998E-2</v>
      </c>
      <c r="F120" s="87">
        <v>278.17139999999995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21">
        <v>8.4000000000000005E-2</v>
      </c>
      <c r="F121" s="87">
        <v>254.01479999999998</v>
      </c>
      <c r="G121" s="67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21">
        <v>0.129</v>
      </c>
      <c r="F122" s="87">
        <v>390.06239999999997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>
      <c r="B123" s="144"/>
      <c r="C123" s="19" t="s">
        <v>184</v>
      </c>
      <c r="D123" s="20" t="s">
        <v>185</v>
      </c>
      <c r="E123" s="21">
        <v>5.8999999999999997E-2</v>
      </c>
      <c r="F123" s="87">
        <v>178.43279999999996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4" t="s">
        <v>0</v>
      </c>
      <c r="F124" s="119" t="s">
        <v>10</v>
      </c>
      <c r="G124" s="15" t="s">
        <v>250</v>
      </c>
      <c r="H124" s="15" t="s">
        <v>251</v>
      </c>
      <c r="I124" s="15" t="s">
        <v>252</v>
      </c>
      <c r="J124" s="8"/>
    </row>
    <row r="125" spans="2:10" ht="15.6" customHeight="1">
      <c r="B125" s="130" t="s">
        <v>186</v>
      </c>
      <c r="C125" s="19" t="s">
        <v>138</v>
      </c>
      <c r="D125" s="20" t="s">
        <v>139</v>
      </c>
      <c r="E125" s="21">
        <v>7.4999999999999997E-2</v>
      </c>
      <c r="F125" s="87">
        <v>226.44959999999998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21">
        <v>1.4E-2</v>
      </c>
      <c r="F126" s="87">
        <v>42.5334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22">
        <v>3.1E-2</v>
      </c>
      <c r="F127" s="87">
        <v>93.662399999999991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21">
        <v>0.08</v>
      </c>
      <c r="F128" s="87">
        <v>242.01059999999993</v>
      </c>
      <c r="G128" s="67">
        <v>0</v>
      </c>
      <c r="H128" s="29">
        <f t="shared" si="6"/>
        <v>0</v>
      </c>
      <c r="I128" s="30">
        <f t="shared" si="7"/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21">
        <v>5.1999999999999998E-2</v>
      </c>
      <c r="F129" s="87">
        <v>155.02000000000001</v>
      </c>
      <c r="G129" s="67">
        <v>0</v>
      </c>
      <c r="H129" s="29">
        <f t="shared" ref="H129:H138" si="8">SUM(E129*G129)</f>
        <v>0</v>
      </c>
      <c r="I129" s="30">
        <f t="shared" ref="I129:I138" si="9">SUM(F129*G129)</f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22">
        <v>2.9000000000000001E-2</v>
      </c>
      <c r="F130" s="87">
        <v>87.73439999999998</v>
      </c>
      <c r="G130" s="67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22">
        <v>0.06</v>
      </c>
      <c r="F131" s="87">
        <v>181.98959999999997</v>
      </c>
      <c r="G131" s="67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22">
        <v>0.06</v>
      </c>
      <c r="F132" s="87">
        <v>181.98959999999997</v>
      </c>
      <c r="G132" s="67">
        <v>0</v>
      </c>
      <c r="H132" s="29">
        <f t="shared" si="8"/>
        <v>0</v>
      </c>
      <c r="I132" s="30">
        <f t="shared" si="9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22">
        <v>9.2999999999999999E-2</v>
      </c>
      <c r="F133" s="87">
        <v>282.46919999999994</v>
      </c>
      <c r="G133" s="67">
        <v>0</v>
      </c>
      <c r="H133" s="29">
        <f t="shared" si="8"/>
        <v>0</v>
      </c>
      <c r="I133" s="30">
        <f t="shared" si="9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22">
        <v>0.17699999999999999</v>
      </c>
      <c r="F134" s="87">
        <v>538.55880000000002</v>
      </c>
      <c r="G134" s="67">
        <v>0</v>
      </c>
      <c r="H134" s="29">
        <f t="shared" si="8"/>
        <v>0</v>
      </c>
      <c r="I134" s="30">
        <f t="shared" si="9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22">
        <v>0.17699999999999999</v>
      </c>
      <c r="F135" s="87">
        <v>538.55880000000002</v>
      </c>
      <c r="G135" s="67">
        <v>0</v>
      </c>
      <c r="H135" s="29">
        <f t="shared" si="8"/>
        <v>0</v>
      </c>
      <c r="I135" s="30">
        <f t="shared" si="9"/>
        <v>0</v>
      </c>
      <c r="J135" s="8"/>
    </row>
    <row r="136" spans="2:10" ht="15.6">
      <c r="B136" s="131"/>
      <c r="C136" s="19" t="s">
        <v>573</v>
      </c>
      <c r="D136" s="20" t="s">
        <v>582</v>
      </c>
      <c r="E136" s="22">
        <v>7.0000000000000007E-2</v>
      </c>
      <c r="F136" s="87">
        <v>210.3</v>
      </c>
      <c r="G136" s="67">
        <v>0</v>
      </c>
      <c r="H136" s="29">
        <f t="shared" si="8"/>
        <v>0</v>
      </c>
      <c r="I136" s="30">
        <f t="shared" si="9"/>
        <v>0</v>
      </c>
      <c r="J136" s="8"/>
    </row>
    <row r="137" spans="2:10" ht="15.6">
      <c r="B137" s="131"/>
      <c r="C137" s="19" t="s">
        <v>574</v>
      </c>
      <c r="D137" s="20" t="s">
        <v>583</v>
      </c>
      <c r="E137" s="22">
        <v>7.0000000000000007E-2</v>
      </c>
      <c r="F137" s="87">
        <v>210.3</v>
      </c>
      <c r="G137" s="67">
        <v>0</v>
      </c>
      <c r="H137" s="29">
        <f t="shared" si="8"/>
        <v>0</v>
      </c>
      <c r="I137" s="30">
        <f t="shared" si="9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22">
        <v>2.7E-2</v>
      </c>
      <c r="F138" s="87">
        <v>81.361800000000002</v>
      </c>
      <c r="G138" s="67">
        <v>0</v>
      </c>
      <c r="H138" s="29">
        <f t="shared" si="8"/>
        <v>0</v>
      </c>
      <c r="I138" s="30">
        <f t="shared" si="9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22">
        <v>9.9000000000000005E-2</v>
      </c>
      <c r="F139" s="87">
        <v>299.66039999999998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22">
        <v>1.7000000000000001E-2</v>
      </c>
      <c r="F140" s="87">
        <v>51.425399999999996</v>
      </c>
      <c r="G140" s="67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22">
        <v>9.6000000000000002E-2</v>
      </c>
      <c r="F141" s="87">
        <v>290.32379999999995</v>
      </c>
      <c r="G141" s="67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22">
        <v>9.6000000000000002E-2</v>
      </c>
      <c r="F142" s="87">
        <v>290.32379999999995</v>
      </c>
      <c r="G142" s="67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22">
        <v>9.6000000000000002E-2</v>
      </c>
      <c r="F143" s="87">
        <v>290.32379999999995</v>
      </c>
      <c r="G143" s="67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22">
        <v>9.6000000000000002E-2</v>
      </c>
      <c r="F144" s="87">
        <v>290.32379999999995</v>
      </c>
      <c r="G144" s="67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31"/>
      <c r="C145" s="26">
        <v>462</v>
      </c>
      <c r="D145" s="27" t="s">
        <v>211</v>
      </c>
      <c r="E145" s="28">
        <v>0.02</v>
      </c>
      <c r="F145" s="87">
        <v>60.613799999999998</v>
      </c>
      <c r="G145" s="67">
        <v>0</v>
      </c>
      <c r="H145" s="29">
        <f t="shared" si="6"/>
        <v>0</v>
      </c>
      <c r="I145" s="30">
        <f t="shared" si="7"/>
        <v>0</v>
      </c>
      <c r="J145" s="8"/>
    </row>
    <row r="146" spans="2:10" ht="15.6">
      <c r="B146" s="131"/>
      <c r="C146" s="26">
        <v>515</v>
      </c>
      <c r="D146" s="27" t="s">
        <v>576</v>
      </c>
      <c r="E146" s="28">
        <v>6.9000000000000006E-2</v>
      </c>
      <c r="F146" s="87">
        <v>208.66559999999998</v>
      </c>
      <c r="G146" s="67">
        <v>0</v>
      </c>
      <c r="H146" s="29">
        <f t="shared" ref="H146:H150" si="10">SUM(E146*G146)</f>
        <v>0</v>
      </c>
      <c r="I146" s="30">
        <f t="shared" ref="I146:I150" si="11">SUM(F146*G146)</f>
        <v>0</v>
      </c>
      <c r="J146" s="8"/>
    </row>
    <row r="147" spans="2:10" ht="15.6">
      <c r="B147" s="131"/>
      <c r="C147" s="26">
        <v>521</v>
      </c>
      <c r="D147" s="20" t="s">
        <v>575</v>
      </c>
      <c r="E147" s="28">
        <v>7.0999999999999994E-2</v>
      </c>
      <c r="F147" s="87">
        <v>214.59359999999998</v>
      </c>
      <c r="G147" s="67">
        <v>0</v>
      </c>
      <c r="H147" s="29">
        <f t="shared" si="10"/>
        <v>0</v>
      </c>
      <c r="I147" s="30">
        <f t="shared" si="11"/>
        <v>0</v>
      </c>
      <c r="J147" s="8"/>
    </row>
    <row r="148" spans="2:10" ht="15.6">
      <c r="B148" s="131"/>
      <c r="C148" s="26">
        <v>522</v>
      </c>
      <c r="D148" s="20" t="s">
        <v>578</v>
      </c>
      <c r="E148" s="28">
        <v>7.0999999999999994E-2</v>
      </c>
      <c r="F148" s="87">
        <v>214.59359999999998</v>
      </c>
      <c r="G148" s="67">
        <v>0</v>
      </c>
      <c r="H148" s="29">
        <f t="shared" si="10"/>
        <v>0</v>
      </c>
      <c r="I148" s="30">
        <f t="shared" si="11"/>
        <v>0</v>
      </c>
      <c r="J148" s="8"/>
    </row>
    <row r="149" spans="2:10" ht="15.6">
      <c r="B149" s="131"/>
      <c r="C149" s="26">
        <v>523</v>
      </c>
      <c r="D149" s="20" t="s">
        <v>579</v>
      </c>
      <c r="E149" s="28">
        <v>6.2E-2</v>
      </c>
      <c r="F149" s="87">
        <v>187.47300000000001</v>
      </c>
      <c r="G149" s="67">
        <v>0</v>
      </c>
      <c r="H149" s="29">
        <f t="shared" si="10"/>
        <v>0</v>
      </c>
      <c r="I149" s="30">
        <f t="shared" si="11"/>
        <v>0</v>
      </c>
      <c r="J149" s="8"/>
    </row>
    <row r="150" spans="2:10" ht="15.6">
      <c r="B150" s="144"/>
      <c r="C150" s="26">
        <v>524</v>
      </c>
      <c r="D150" s="27" t="s">
        <v>577</v>
      </c>
      <c r="E150" s="28">
        <v>0.121</v>
      </c>
      <c r="F150" s="87">
        <v>365.9058</v>
      </c>
      <c r="G150" s="67">
        <v>0</v>
      </c>
      <c r="H150" s="29">
        <f t="shared" si="10"/>
        <v>0</v>
      </c>
      <c r="I150" s="30">
        <f t="shared" si="11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4" t="s">
        <v>0</v>
      </c>
      <c r="F151" s="119" t="s">
        <v>10</v>
      </c>
      <c r="G151" s="15" t="s">
        <v>250</v>
      </c>
      <c r="H151" s="15" t="s">
        <v>251</v>
      </c>
      <c r="I151" s="15" t="s">
        <v>252</v>
      </c>
      <c r="J151" s="8"/>
    </row>
    <row r="152" spans="2:10" ht="15.6" customHeight="1">
      <c r="B152" s="130" t="s">
        <v>212</v>
      </c>
      <c r="C152" s="16" t="s">
        <v>259</v>
      </c>
      <c r="D152" s="17" t="s">
        <v>260</v>
      </c>
      <c r="E152" s="21">
        <v>4.4999999999999998E-2</v>
      </c>
      <c r="F152" s="87">
        <v>134.12099999999998</v>
      </c>
      <c r="G152" s="67">
        <v>0</v>
      </c>
      <c r="H152" s="29">
        <f t="shared" ref="H152" si="12">SUM(E152*G152)</f>
        <v>0</v>
      </c>
      <c r="I152" s="30">
        <f t="shared" si="7"/>
        <v>0</v>
      </c>
      <c r="J152" s="8"/>
    </row>
    <row r="153" spans="2:10" ht="15.6" customHeight="1">
      <c r="B153" s="131"/>
      <c r="C153" s="19" t="s">
        <v>213</v>
      </c>
      <c r="D153" s="20" t="s">
        <v>214</v>
      </c>
      <c r="E153" s="79">
        <v>0.59899999999999998</v>
      </c>
      <c r="F153" s="87">
        <v>1812.4859999999996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79">
        <v>0.128</v>
      </c>
      <c r="F154" s="87">
        <v>387.39479999999998</v>
      </c>
      <c r="G154" s="67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79">
        <v>9.6000000000000002E-2</v>
      </c>
      <c r="F155" s="87">
        <v>290.47199999999998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79">
        <v>0.128</v>
      </c>
      <c r="F156" s="87">
        <v>387.39479999999998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31"/>
      <c r="C157" s="19" t="s">
        <v>221</v>
      </c>
      <c r="D157" s="20" t="s">
        <v>222</v>
      </c>
      <c r="E157" s="79">
        <v>0.122</v>
      </c>
      <c r="F157" s="87">
        <v>369.01799999999997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79">
        <v>0.159</v>
      </c>
      <c r="F158" s="87">
        <v>481.05719999999997</v>
      </c>
      <c r="G158" s="67">
        <v>0</v>
      </c>
      <c r="H158" s="29">
        <f t="shared" si="6"/>
        <v>0</v>
      </c>
      <c r="I158" s="30">
        <f t="shared" si="7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79">
        <v>0.13300000000000001</v>
      </c>
      <c r="F159" s="87">
        <v>401.62199999999996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4" t="s">
        <v>0</v>
      </c>
      <c r="F160" s="119" t="s">
        <v>10</v>
      </c>
      <c r="G160" s="15" t="s">
        <v>250</v>
      </c>
      <c r="H160" s="15" t="s">
        <v>251</v>
      </c>
      <c r="I160" s="15" t="s">
        <v>252</v>
      </c>
      <c r="J160" s="8"/>
    </row>
    <row r="161" spans="2:18" ht="15.6" customHeight="1">
      <c r="B161" s="132" t="s">
        <v>227</v>
      </c>
      <c r="C161" s="26">
        <v>371</v>
      </c>
      <c r="D161" s="27" t="s">
        <v>228</v>
      </c>
      <c r="E161" s="26">
        <v>0.158</v>
      </c>
      <c r="F161" s="87">
        <v>477.94499999999994</v>
      </c>
      <c r="G161" s="67">
        <v>0</v>
      </c>
      <c r="H161" s="29">
        <f t="shared" si="6"/>
        <v>0</v>
      </c>
      <c r="I161" s="30">
        <f t="shared" si="7"/>
        <v>0</v>
      </c>
      <c r="J161" s="8"/>
    </row>
    <row r="162" spans="2:18" ht="15.6">
      <c r="B162" s="133"/>
      <c r="C162" s="26">
        <v>372</v>
      </c>
      <c r="D162" s="27" t="s">
        <v>229</v>
      </c>
      <c r="E162" s="26">
        <v>0.158</v>
      </c>
      <c r="F162" s="87">
        <v>477.94499999999994</v>
      </c>
      <c r="G162" s="67">
        <v>0</v>
      </c>
      <c r="H162" s="29">
        <f t="shared" si="6"/>
        <v>0</v>
      </c>
      <c r="I162" s="30">
        <f t="shared" si="7"/>
        <v>0</v>
      </c>
      <c r="J162" s="8"/>
    </row>
    <row r="163" spans="2:18" ht="15.6">
      <c r="B163" s="134"/>
      <c r="C163" s="26">
        <v>373</v>
      </c>
      <c r="D163" s="27" t="s">
        <v>230</v>
      </c>
      <c r="E163" s="26">
        <v>0.158</v>
      </c>
      <c r="F163" s="87">
        <v>477.94499999999994</v>
      </c>
      <c r="G163" s="67">
        <v>0</v>
      </c>
      <c r="H163" s="29">
        <f t="shared" si="6"/>
        <v>0</v>
      </c>
      <c r="I163" s="30">
        <f t="shared" si="7"/>
        <v>0</v>
      </c>
      <c r="J163" s="8"/>
    </row>
    <row r="164" spans="2:18" ht="15.6">
      <c r="B164" s="13" t="s">
        <v>7</v>
      </c>
      <c r="C164" s="13" t="s">
        <v>8</v>
      </c>
      <c r="D164" s="42" t="s">
        <v>9</v>
      </c>
      <c r="E164" s="14" t="s">
        <v>0</v>
      </c>
      <c r="F164" s="119" t="s">
        <v>10</v>
      </c>
      <c r="G164" s="15" t="s">
        <v>250</v>
      </c>
      <c r="H164" s="15" t="s">
        <v>251</v>
      </c>
      <c r="I164" s="15" t="s">
        <v>252</v>
      </c>
      <c r="J164" s="8"/>
    </row>
    <row r="165" spans="2:18" ht="15.6" customHeight="1">
      <c r="B165" s="155" t="s">
        <v>231</v>
      </c>
      <c r="C165" s="19" t="s">
        <v>232</v>
      </c>
      <c r="D165" s="20" t="s">
        <v>233</v>
      </c>
      <c r="E165" s="9">
        <v>8.2000000000000003E-2</v>
      </c>
      <c r="F165" s="87">
        <v>247.93859999999998</v>
      </c>
      <c r="G165" s="67">
        <v>0</v>
      </c>
      <c r="H165" s="29">
        <f t="shared" si="6"/>
        <v>0</v>
      </c>
      <c r="I165" s="30">
        <f t="shared" si="7"/>
        <v>0</v>
      </c>
      <c r="J165" s="8"/>
    </row>
    <row r="166" spans="2:18" ht="15.6">
      <c r="B166" s="156"/>
      <c r="C166" s="19" t="s">
        <v>234</v>
      </c>
      <c r="D166" s="20" t="s">
        <v>235</v>
      </c>
      <c r="E166" s="9">
        <v>0.13100000000000001</v>
      </c>
      <c r="F166" s="87">
        <v>396.28679999999997</v>
      </c>
      <c r="G166" s="67">
        <v>0</v>
      </c>
      <c r="H166" s="29">
        <f t="shared" si="6"/>
        <v>0</v>
      </c>
      <c r="I166" s="30">
        <f t="shared" si="7"/>
        <v>0</v>
      </c>
      <c r="J166" s="8"/>
    </row>
    <row r="167" spans="2:18" ht="15.6">
      <c r="B167" s="156"/>
      <c r="C167" s="19" t="s">
        <v>236</v>
      </c>
      <c r="D167" s="20" t="s">
        <v>237</v>
      </c>
      <c r="E167" s="9">
        <v>6.9000000000000006E-2</v>
      </c>
      <c r="F167" s="87">
        <v>208.51739999999998</v>
      </c>
      <c r="G167" s="67">
        <v>0</v>
      </c>
      <c r="H167" s="29">
        <f t="shared" si="6"/>
        <v>0</v>
      </c>
      <c r="I167" s="30">
        <f t="shared" ref="I167:I172" si="13">SUM(F167*G167)</f>
        <v>0</v>
      </c>
      <c r="J167" s="8"/>
    </row>
    <row r="168" spans="2:18" ht="15.6">
      <c r="B168" s="156"/>
      <c r="C168" s="19" t="s">
        <v>238</v>
      </c>
      <c r="D168" s="20" t="s">
        <v>239</v>
      </c>
      <c r="E168" s="9">
        <v>9.7000000000000003E-2</v>
      </c>
      <c r="F168" s="87">
        <v>293.13959999999997</v>
      </c>
      <c r="G168" s="67">
        <v>0</v>
      </c>
      <c r="H168" s="29">
        <f t="shared" si="6"/>
        <v>0</v>
      </c>
      <c r="I168" s="30">
        <f t="shared" si="13"/>
        <v>0</v>
      </c>
      <c r="J168" s="8"/>
    </row>
    <row r="169" spans="2:18" ht="15.6">
      <c r="B169" s="156"/>
      <c r="C169" s="19" t="s">
        <v>240</v>
      </c>
      <c r="D169" s="20" t="s">
        <v>241</v>
      </c>
      <c r="E169" s="9">
        <v>0.11600000000000001</v>
      </c>
      <c r="F169" s="87">
        <v>350.93759999999992</v>
      </c>
      <c r="G169" s="67">
        <v>0</v>
      </c>
      <c r="H169" s="29">
        <f t="shared" ref="H169:H172" si="14">SUM(E169*G169)</f>
        <v>0</v>
      </c>
      <c r="I169" s="30">
        <f t="shared" si="13"/>
        <v>0</v>
      </c>
      <c r="J169" s="8"/>
    </row>
    <row r="170" spans="2:18" ht="15.6">
      <c r="B170" s="156"/>
      <c r="C170" s="19" t="s">
        <v>242</v>
      </c>
      <c r="D170" s="20" t="s">
        <v>243</v>
      </c>
      <c r="E170" s="9">
        <v>0.13500000000000001</v>
      </c>
      <c r="F170" s="87">
        <v>408.291</v>
      </c>
      <c r="G170" s="67">
        <v>0</v>
      </c>
      <c r="H170" s="29">
        <f t="shared" si="14"/>
        <v>0</v>
      </c>
      <c r="I170" s="30">
        <f t="shared" si="13"/>
        <v>0</v>
      </c>
      <c r="J170" s="8"/>
    </row>
    <row r="171" spans="2:18" ht="15.6">
      <c r="B171" s="156"/>
      <c r="C171" s="19" t="s">
        <v>244</v>
      </c>
      <c r="D171" s="20" t="s">
        <v>245</v>
      </c>
      <c r="E171" s="9">
        <v>0.193</v>
      </c>
      <c r="F171" s="87">
        <v>583.9079999999999</v>
      </c>
      <c r="G171" s="67">
        <v>0</v>
      </c>
      <c r="H171" s="29">
        <f t="shared" si="14"/>
        <v>0</v>
      </c>
      <c r="I171" s="30">
        <f t="shared" si="13"/>
        <v>0</v>
      </c>
      <c r="J171" s="8"/>
    </row>
    <row r="172" spans="2:18" ht="18">
      <c r="B172" s="156"/>
      <c r="C172" s="19" t="s">
        <v>40</v>
      </c>
      <c r="D172" s="20" t="s">
        <v>246</v>
      </c>
      <c r="E172" s="9">
        <v>0.14499999999999999</v>
      </c>
      <c r="F172" s="87">
        <v>438.52379999999999</v>
      </c>
      <c r="G172" s="67">
        <v>0</v>
      </c>
      <c r="H172" s="29">
        <f t="shared" si="14"/>
        <v>0</v>
      </c>
      <c r="I172" s="30">
        <f t="shared" si="13"/>
        <v>0</v>
      </c>
      <c r="J172" s="8"/>
      <c r="K172" s="102"/>
      <c r="L172" s="102"/>
      <c r="M172" s="102"/>
      <c r="N172" s="102"/>
      <c r="O172" s="102"/>
      <c r="P172" s="102"/>
      <c r="Q172" s="102"/>
      <c r="R172" s="102"/>
    </row>
    <row r="173" spans="2:18" ht="18">
      <c r="B173" s="157"/>
      <c r="C173" s="19" t="s">
        <v>559</v>
      </c>
      <c r="D173" s="20" t="s">
        <v>563</v>
      </c>
      <c r="E173" s="85">
        <v>0</v>
      </c>
      <c r="F173" s="88">
        <v>350</v>
      </c>
      <c r="G173" s="67">
        <v>0</v>
      </c>
      <c r="H173" s="29">
        <f t="shared" ref="H173" si="15">SUM(E173*G173)</f>
        <v>0</v>
      </c>
      <c r="I173" s="30">
        <f t="shared" ref="I173" si="16">SUM(F173*G173)</f>
        <v>0</v>
      </c>
      <c r="J173" s="8"/>
      <c r="K173" s="102"/>
      <c r="L173" s="102"/>
      <c r="M173" s="102"/>
      <c r="N173" s="102"/>
      <c r="O173" s="102"/>
      <c r="P173" s="102"/>
      <c r="Q173" s="102"/>
      <c r="R173" s="102"/>
    </row>
    <row r="174" spans="2:18" ht="14.4" customHeight="1">
      <c r="B174" s="209"/>
      <c r="C174" s="210"/>
      <c r="D174" s="210"/>
      <c r="E174" s="210"/>
      <c r="F174" s="210"/>
      <c r="G174" s="210"/>
      <c r="H174" s="210"/>
      <c r="I174" s="211"/>
      <c r="J174" s="12"/>
      <c r="K174" s="98"/>
      <c r="L174" s="98"/>
      <c r="M174" s="99"/>
      <c r="N174" s="100"/>
      <c r="O174" s="11"/>
      <c r="P174" s="11"/>
      <c r="Q174" s="11"/>
      <c r="R174" s="11"/>
    </row>
    <row r="175" spans="2:18" ht="14.4" customHeight="1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  <c r="K175" s="103"/>
      <c r="L175" s="92"/>
      <c r="M175" s="93"/>
      <c r="N175" s="100"/>
      <c r="O175" s="117"/>
      <c r="P175" s="95"/>
      <c r="Q175" s="11"/>
      <c r="R175" s="94"/>
    </row>
    <row r="176" spans="2:18" ht="14.4" customHeight="1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  <c r="K176" s="103"/>
      <c r="L176" s="92"/>
      <c r="M176" s="93"/>
      <c r="N176" s="100"/>
      <c r="O176" s="117"/>
      <c r="P176" s="95"/>
      <c r="Q176" s="11"/>
      <c r="R176" s="94"/>
    </row>
    <row r="177" spans="2:18" ht="14.4" customHeight="1">
      <c r="B177" s="13" t="s">
        <v>7</v>
      </c>
      <c r="C177" s="13" t="s">
        <v>8</v>
      </c>
      <c r="D177" s="42" t="s">
        <v>513</v>
      </c>
      <c r="E177" s="31"/>
      <c r="F177" s="119" t="s">
        <v>10</v>
      </c>
      <c r="G177" s="15" t="s">
        <v>250</v>
      </c>
      <c r="H177" s="15"/>
      <c r="I177" s="15" t="s">
        <v>252</v>
      </c>
      <c r="J177" s="12"/>
      <c r="K177" s="103"/>
      <c r="L177" s="92"/>
      <c r="M177" s="93"/>
      <c r="N177" s="100"/>
      <c r="O177" s="117"/>
      <c r="P177" s="95"/>
      <c r="Q177" s="11"/>
      <c r="R177" s="94"/>
    </row>
    <row r="178" spans="2:18" ht="15.6" customHeight="1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  <c r="K178" s="103"/>
      <c r="L178" s="92"/>
      <c r="M178" s="93"/>
      <c r="N178" s="100"/>
      <c r="O178" s="117"/>
      <c r="P178" s="95"/>
      <c r="Q178" s="11"/>
      <c r="R178" s="94"/>
    </row>
    <row r="179" spans="2:18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7">SUM(F179*G179)</f>
        <v>0</v>
      </c>
      <c r="J179" s="12"/>
      <c r="K179" s="103"/>
      <c r="L179" s="92"/>
      <c r="M179" s="93"/>
      <c r="N179" s="100"/>
      <c r="O179" s="117"/>
      <c r="P179" s="95"/>
      <c r="Q179" s="11"/>
      <c r="R179" s="94"/>
    </row>
    <row r="180" spans="2:18" ht="15.6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7"/>
        <v>0</v>
      </c>
      <c r="J180" s="12"/>
      <c r="K180" s="98"/>
      <c r="L180" s="98"/>
      <c r="M180" s="99"/>
      <c r="N180" s="100"/>
      <c r="O180" s="11"/>
      <c r="P180" s="11"/>
      <c r="Q180" s="11"/>
      <c r="R180" s="11"/>
    </row>
    <row r="181" spans="2:18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7"/>
        <v>0</v>
      </c>
      <c r="J181" s="12"/>
      <c r="K181" s="103"/>
      <c r="L181" s="92"/>
      <c r="M181" s="93"/>
      <c r="N181" s="100"/>
      <c r="O181" s="117"/>
      <c r="P181" s="95"/>
      <c r="Q181" s="11"/>
      <c r="R181" s="94"/>
    </row>
    <row r="182" spans="2:18" ht="15.6">
      <c r="B182" s="139"/>
      <c r="C182" s="91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7"/>
        <v>0</v>
      </c>
      <c r="J182" s="12"/>
      <c r="K182" s="103"/>
      <c r="L182" s="92"/>
      <c r="M182" s="93"/>
      <c r="N182" s="100"/>
      <c r="O182" s="117"/>
      <c r="P182" s="95"/>
      <c r="Q182" s="11"/>
      <c r="R182" s="94"/>
    </row>
    <row r="183" spans="2:18" ht="15.6">
      <c r="B183" s="13" t="s">
        <v>7</v>
      </c>
      <c r="C183" s="13" t="s">
        <v>8</v>
      </c>
      <c r="D183" s="42" t="s">
        <v>513</v>
      </c>
      <c r="E183" s="31"/>
      <c r="F183" s="119" t="s">
        <v>10</v>
      </c>
      <c r="G183" s="15" t="s">
        <v>250</v>
      </c>
      <c r="H183" s="15"/>
      <c r="I183" s="15" t="s">
        <v>252</v>
      </c>
      <c r="J183" s="12"/>
      <c r="K183" s="103"/>
      <c r="L183" s="92"/>
      <c r="M183" s="93"/>
      <c r="N183" s="100"/>
      <c r="O183" s="117"/>
      <c r="P183" s="95"/>
      <c r="Q183" s="11"/>
      <c r="R183" s="94"/>
    </row>
    <row r="184" spans="2:18" ht="15.6" customHeight="1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7"/>
        <v>0</v>
      </c>
      <c r="J184" s="12"/>
      <c r="K184" s="103"/>
      <c r="L184" s="92"/>
      <c r="M184" s="93"/>
      <c r="N184" s="100"/>
      <c r="O184" s="117"/>
      <c r="P184" s="95"/>
      <c r="Q184" s="11"/>
      <c r="R184" s="94"/>
    </row>
    <row r="185" spans="2:18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7"/>
        <v>0</v>
      </c>
      <c r="J185" s="12"/>
      <c r="K185" s="103"/>
      <c r="L185" s="92"/>
      <c r="M185" s="93"/>
      <c r="N185" s="100"/>
      <c r="O185" s="117"/>
      <c r="P185" s="95"/>
      <c r="Q185" s="11"/>
      <c r="R185" s="94"/>
    </row>
    <row r="186" spans="2:18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7"/>
        <v>0</v>
      </c>
      <c r="J186" s="12"/>
      <c r="K186" s="103"/>
      <c r="L186" s="92"/>
      <c r="M186" s="93"/>
      <c r="N186" s="100"/>
      <c r="O186" s="117"/>
      <c r="P186" s="95"/>
      <c r="Q186" s="11"/>
      <c r="R186" s="94"/>
    </row>
    <row r="187" spans="2:18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7"/>
        <v>0</v>
      </c>
      <c r="J187" s="12"/>
      <c r="K187" s="103"/>
      <c r="L187" s="92"/>
      <c r="M187" s="93"/>
      <c r="N187" s="100"/>
      <c r="O187" s="117"/>
      <c r="P187" s="95"/>
      <c r="Q187" s="11"/>
      <c r="R187" s="94"/>
    </row>
    <row r="188" spans="2:18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7"/>
        <v>0</v>
      </c>
      <c r="J188" s="12"/>
      <c r="K188" s="103"/>
      <c r="L188" s="92"/>
      <c r="M188" s="93"/>
      <c r="N188" s="100"/>
      <c r="O188" s="117"/>
      <c r="P188" s="95"/>
      <c r="Q188" s="11"/>
      <c r="R188" s="94"/>
    </row>
    <row r="189" spans="2:18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7"/>
        <v>0</v>
      </c>
      <c r="J189" s="12"/>
      <c r="K189" s="103"/>
      <c r="L189" s="92"/>
      <c r="M189" s="93"/>
      <c r="N189" s="100"/>
      <c r="O189" s="117"/>
      <c r="P189" s="95"/>
      <c r="Q189" s="11"/>
      <c r="R189" s="94"/>
    </row>
    <row r="190" spans="2:18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7"/>
        <v>0</v>
      </c>
      <c r="J190" s="12"/>
      <c r="K190" s="103"/>
      <c r="L190" s="92"/>
      <c r="M190" s="93"/>
      <c r="N190" s="100"/>
      <c r="O190" s="117"/>
      <c r="P190" s="95"/>
      <c r="Q190" s="11"/>
      <c r="R190" s="94"/>
    </row>
    <row r="191" spans="2:18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7"/>
        <v>0</v>
      </c>
      <c r="J191" s="12"/>
      <c r="K191" s="103"/>
      <c r="L191" s="92"/>
      <c r="M191" s="93"/>
      <c r="N191" s="100"/>
      <c r="O191" s="117"/>
      <c r="P191" s="95"/>
      <c r="Q191" s="11"/>
      <c r="R191" s="94"/>
    </row>
    <row r="192" spans="2:18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7"/>
        <v>0</v>
      </c>
      <c r="J192" s="12"/>
      <c r="K192" s="103"/>
      <c r="L192" s="92"/>
      <c r="M192" s="93"/>
      <c r="N192" s="100"/>
      <c r="O192" s="117"/>
      <c r="P192" s="95"/>
      <c r="Q192" s="11"/>
      <c r="R192" s="94"/>
    </row>
    <row r="193" spans="2:18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7"/>
        <v>0</v>
      </c>
      <c r="J193" s="12"/>
      <c r="K193" s="103"/>
      <c r="L193" s="92"/>
      <c r="M193" s="93"/>
      <c r="N193" s="100"/>
      <c r="O193" s="117"/>
      <c r="P193" s="95"/>
      <c r="Q193" s="11"/>
      <c r="R193" s="94"/>
    </row>
    <row r="194" spans="2:18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7"/>
        <v>0</v>
      </c>
      <c r="J194" s="12"/>
      <c r="K194" s="103"/>
      <c r="L194" s="92"/>
      <c r="M194" s="93"/>
      <c r="N194" s="100"/>
      <c r="O194" s="117"/>
      <c r="P194" s="95"/>
      <c r="Q194" s="11"/>
      <c r="R194" s="94"/>
    </row>
    <row r="195" spans="2:18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7"/>
        <v>0</v>
      </c>
      <c r="J195" s="12"/>
      <c r="K195" s="103"/>
      <c r="L195" s="92"/>
      <c r="M195" s="93"/>
      <c r="N195" s="100"/>
      <c r="O195" s="117"/>
      <c r="P195" s="95"/>
      <c r="Q195" s="11"/>
      <c r="R195" s="94"/>
    </row>
    <row r="196" spans="2:18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7"/>
        <v>0</v>
      </c>
      <c r="J196" s="12"/>
      <c r="K196" s="103"/>
      <c r="L196" s="92"/>
      <c r="M196" s="93"/>
      <c r="N196" s="100"/>
      <c r="O196" s="117"/>
      <c r="P196" s="95"/>
      <c r="Q196" s="11"/>
      <c r="R196" s="94"/>
    </row>
    <row r="197" spans="2:18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7"/>
        <v>0</v>
      </c>
      <c r="J197" s="12"/>
      <c r="K197" s="103"/>
      <c r="L197" s="92"/>
      <c r="M197" s="93"/>
      <c r="N197" s="100"/>
      <c r="O197" s="117"/>
      <c r="P197" s="95"/>
      <c r="Q197" s="11"/>
      <c r="R197" s="94"/>
    </row>
    <row r="198" spans="2:18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7"/>
        <v>0</v>
      </c>
      <c r="J198" s="12"/>
      <c r="K198" s="103"/>
      <c r="L198" s="92"/>
      <c r="M198" s="93"/>
      <c r="N198" s="100"/>
      <c r="O198" s="117"/>
      <c r="P198" s="95"/>
      <c r="Q198" s="11"/>
      <c r="R198" s="94"/>
    </row>
    <row r="199" spans="2:18" ht="15.6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7"/>
        <v>0</v>
      </c>
      <c r="J199" s="12"/>
      <c r="K199" s="98"/>
      <c r="L199" s="98"/>
      <c r="M199" s="99"/>
      <c r="N199" s="100"/>
      <c r="O199" s="11"/>
      <c r="P199" s="11"/>
      <c r="Q199" s="11"/>
      <c r="R199" s="11"/>
    </row>
    <row r="200" spans="2:18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7"/>
        <v>0</v>
      </c>
      <c r="J200" s="12"/>
      <c r="K200" s="103"/>
      <c r="L200" s="92"/>
      <c r="M200" s="93"/>
      <c r="N200" s="100"/>
      <c r="O200" s="117"/>
      <c r="P200" s="95"/>
      <c r="Q200" s="11"/>
      <c r="R200" s="94"/>
    </row>
    <row r="201" spans="2:18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7"/>
        <v>0</v>
      </c>
      <c r="J201" s="12"/>
      <c r="K201" s="103"/>
      <c r="L201" s="92"/>
      <c r="M201" s="93"/>
      <c r="N201" s="100"/>
      <c r="O201" s="117"/>
      <c r="P201" s="95"/>
      <c r="Q201" s="11"/>
      <c r="R201" s="94"/>
    </row>
    <row r="202" spans="2:18" ht="15.6">
      <c r="B202" s="13" t="s">
        <v>7</v>
      </c>
      <c r="C202" s="13" t="s">
        <v>8</v>
      </c>
      <c r="D202" s="42" t="s">
        <v>513</v>
      </c>
      <c r="E202" s="31"/>
      <c r="F202" s="119" t="s">
        <v>10</v>
      </c>
      <c r="G202" s="15" t="s">
        <v>250</v>
      </c>
      <c r="H202" s="15"/>
      <c r="I202" s="15" t="s">
        <v>252</v>
      </c>
      <c r="J202" s="12"/>
      <c r="K202" s="103"/>
      <c r="L202" s="92"/>
      <c r="M202" s="93"/>
      <c r="N202" s="100"/>
      <c r="O202" s="117"/>
      <c r="P202" s="95"/>
      <c r="Q202" s="11"/>
      <c r="R202" s="94"/>
    </row>
    <row r="203" spans="2:18" ht="15.6" customHeight="1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7"/>
        <v>0</v>
      </c>
      <c r="J203" s="12"/>
      <c r="K203" s="103"/>
      <c r="L203" s="92"/>
      <c r="M203" s="93"/>
      <c r="N203" s="100"/>
      <c r="O203" s="117"/>
      <c r="P203" s="95"/>
      <c r="Q203" s="11"/>
      <c r="R203" s="94"/>
    </row>
    <row r="204" spans="2:18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7"/>
        <v>0</v>
      </c>
      <c r="J204" s="12"/>
      <c r="K204" s="103"/>
      <c r="L204" s="104"/>
      <c r="M204" s="93"/>
      <c r="N204" s="100"/>
      <c r="O204" s="117"/>
      <c r="P204" s="95"/>
      <c r="Q204" s="11"/>
      <c r="R204" s="94"/>
    </row>
    <row r="205" spans="2:18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7"/>
        <v>0</v>
      </c>
      <c r="J205" s="12"/>
      <c r="K205" s="103"/>
      <c r="L205" s="104"/>
      <c r="M205" s="93"/>
      <c r="N205" s="100"/>
      <c r="O205" s="117"/>
      <c r="P205" s="95"/>
      <c r="Q205" s="11"/>
      <c r="R205" s="94"/>
    </row>
    <row r="206" spans="2:18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7"/>
        <v>0</v>
      </c>
      <c r="J206" s="12"/>
      <c r="K206" s="103"/>
      <c r="L206" s="104"/>
      <c r="M206" s="93"/>
      <c r="N206" s="100"/>
      <c r="O206" s="117"/>
      <c r="P206" s="95"/>
      <c r="Q206" s="11"/>
      <c r="R206" s="94"/>
    </row>
    <row r="207" spans="2:18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7"/>
        <v>0</v>
      </c>
      <c r="J207" s="12"/>
      <c r="K207" s="103"/>
      <c r="L207" s="92"/>
      <c r="M207" s="93"/>
      <c r="N207" s="100"/>
      <c r="O207" s="117"/>
      <c r="P207" s="95"/>
      <c r="Q207" s="11"/>
      <c r="R207" s="94"/>
    </row>
    <row r="208" spans="2:18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7"/>
        <v>0</v>
      </c>
      <c r="J208" s="12"/>
      <c r="K208" s="103"/>
      <c r="L208" s="92"/>
      <c r="M208" s="93"/>
      <c r="N208" s="100"/>
      <c r="O208" s="117"/>
      <c r="P208" s="95"/>
      <c r="Q208" s="11"/>
      <c r="R208" s="94"/>
    </row>
    <row r="209" spans="2:18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7"/>
        <v>0</v>
      </c>
      <c r="J209" s="12"/>
      <c r="K209" s="103"/>
      <c r="L209" s="92"/>
      <c r="M209" s="93"/>
      <c r="N209" s="100"/>
      <c r="O209" s="117"/>
      <c r="P209" s="95"/>
      <c r="Q209" s="11"/>
      <c r="R209" s="94"/>
    </row>
    <row r="210" spans="2:18" ht="15.6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7"/>
        <v>0</v>
      </c>
      <c r="J210" s="12"/>
      <c r="K210" s="98"/>
      <c r="L210" s="98"/>
      <c r="M210" s="99"/>
      <c r="N210" s="100"/>
      <c r="O210" s="11"/>
      <c r="P210" s="11"/>
      <c r="Q210" s="11"/>
      <c r="R210" s="11"/>
    </row>
    <row r="211" spans="2:18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7"/>
        <v>0</v>
      </c>
      <c r="J211" s="12"/>
      <c r="K211" s="105"/>
      <c r="L211" s="92"/>
      <c r="M211" s="93"/>
      <c r="N211" s="100"/>
      <c r="O211" s="118"/>
      <c r="P211" s="95"/>
      <c r="Q211" s="11"/>
      <c r="R211" s="94"/>
    </row>
    <row r="212" spans="2:18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7"/>
        <v>0</v>
      </c>
      <c r="J212" s="12"/>
      <c r="K212" s="105"/>
      <c r="L212" s="92"/>
      <c r="M212" s="93"/>
      <c r="N212" s="100"/>
      <c r="O212" s="118"/>
      <c r="P212" s="95"/>
      <c r="Q212" s="11"/>
      <c r="R212" s="94"/>
    </row>
    <row r="213" spans="2:18" ht="15.6">
      <c r="B213" s="13" t="s">
        <v>7</v>
      </c>
      <c r="C213" s="13" t="s">
        <v>8</v>
      </c>
      <c r="D213" s="42" t="s">
        <v>513</v>
      </c>
      <c r="E213" s="31"/>
      <c r="F213" s="119" t="s">
        <v>10</v>
      </c>
      <c r="G213" s="15" t="s">
        <v>250</v>
      </c>
      <c r="H213" s="15"/>
      <c r="I213" s="15" t="s">
        <v>252</v>
      </c>
      <c r="J213" s="12"/>
      <c r="K213" s="98"/>
      <c r="L213" s="98"/>
      <c r="M213" s="99"/>
      <c r="N213" s="100"/>
      <c r="O213" s="11"/>
      <c r="P213" s="11"/>
      <c r="Q213" s="11"/>
      <c r="R213" s="11"/>
    </row>
    <row r="214" spans="2:18" ht="15.6" customHeight="1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7"/>
        <v>0</v>
      </c>
      <c r="J214" s="12"/>
      <c r="K214" s="103"/>
      <c r="L214" s="92"/>
      <c r="M214" s="93"/>
      <c r="N214" s="100"/>
      <c r="O214" s="117"/>
      <c r="P214" s="95"/>
      <c r="Q214" s="11"/>
      <c r="R214" s="94"/>
    </row>
    <row r="215" spans="2:18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7"/>
        <v>0</v>
      </c>
      <c r="J215" s="12"/>
      <c r="K215" s="103"/>
      <c r="L215" s="92"/>
      <c r="M215" s="93"/>
      <c r="N215" s="100"/>
      <c r="O215" s="117"/>
      <c r="P215" s="95"/>
      <c r="Q215" s="11"/>
      <c r="R215" s="94"/>
    </row>
    <row r="216" spans="2:18" ht="15.6">
      <c r="B216" s="13" t="s">
        <v>7</v>
      </c>
      <c r="C216" s="13" t="s">
        <v>8</v>
      </c>
      <c r="D216" s="42" t="s">
        <v>513</v>
      </c>
      <c r="E216" s="31"/>
      <c r="F216" s="119" t="s">
        <v>10</v>
      </c>
      <c r="G216" s="15" t="s">
        <v>250</v>
      </c>
      <c r="H216" s="15"/>
      <c r="I216" s="15" t="s">
        <v>252</v>
      </c>
      <c r="J216" s="12"/>
      <c r="K216" s="103"/>
      <c r="L216" s="92"/>
      <c r="M216" s="93"/>
      <c r="N216" s="100"/>
      <c r="O216" s="117"/>
      <c r="P216" s="95"/>
      <c r="Q216" s="11"/>
      <c r="R216" s="94"/>
    </row>
    <row r="217" spans="2:18" ht="15.6" customHeight="1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7"/>
        <v>0</v>
      </c>
      <c r="J217" s="12"/>
      <c r="K217" s="103"/>
      <c r="L217" s="92"/>
      <c r="M217" s="93"/>
      <c r="N217" s="100"/>
      <c r="O217" s="117"/>
      <c r="P217" s="95"/>
      <c r="Q217" s="11"/>
      <c r="R217" s="94"/>
    </row>
    <row r="218" spans="2:18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7"/>
        <v>0</v>
      </c>
      <c r="J218" s="12"/>
      <c r="K218" s="103"/>
      <c r="L218" s="92"/>
      <c r="M218" s="93"/>
      <c r="N218" s="100"/>
      <c r="O218" s="117"/>
      <c r="P218" s="95"/>
      <c r="Q218" s="11"/>
      <c r="R218" s="94"/>
    </row>
    <row r="219" spans="2:18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7"/>
        <v>0</v>
      </c>
      <c r="J219" s="12"/>
      <c r="K219" s="103"/>
      <c r="L219" s="92"/>
      <c r="M219" s="93"/>
      <c r="N219" s="100"/>
      <c r="O219" s="117"/>
      <c r="P219" s="95"/>
      <c r="Q219" s="11"/>
      <c r="R219" s="94"/>
    </row>
    <row r="220" spans="2:18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7"/>
        <v>0</v>
      </c>
      <c r="J220" s="12"/>
      <c r="K220" s="103"/>
      <c r="L220" s="92"/>
      <c r="M220" s="93"/>
      <c r="N220" s="100"/>
      <c r="O220" s="117"/>
      <c r="P220" s="95"/>
      <c r="Q220" s="11"/>
      <c r="R220" s="94"/>
    </row>
    <row r="221" spans="2:18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7"/>
        <v>0</v>
      </c>
      <c r="J221" s="12"/>
      <c r="K221" s="103"/>
      <c r="L221" s="92"/>
      <c r="M221" s="93"/>
      <c r="N221" s="100"/>
      <c r="O221" s="117"/>
      <c r="P221" s="95"/>
      <c r="Q221" s="11"/>
      <c r="R221" s="94"/>
    </row>
    <row r="222" spans="2:18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7"/>
        <v>0</v>
      </c>
      <c r="J222" s="12"/>
      <c r="K222" s="103"/>
      <c r="L222" s="92"/>
      <c r="M222" s="93"/>
      <c r="N222" s="100"/>
      <c r="O222" s="117"/>
      <c r="P222" s="95"/>
      <c r="Q222" s="11"/>
      <c r="R222" s="94"/>
    </row>
    <row r="223" spans="2:18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7"/>
        <v>0</v>
      </c>
      <c r="J223" s="12"/>
      <c r="K223" s="103"/>
      <c r="L223" s="92"/>
      <c r="M223" s="93"/>
      <c r="N223" s="100"/>
      <c r="O223" s="117"/>
      <c r="P223" s="95"/>
      <c r="Q223" s="11"/>
      <c r="R223" s="94"/>
    </row>
    <row r="224" spans="2:18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7"/>
        <v>0</v>
      </c>
      <c r="J224" s="12"/>
      <c r="K224" s="103"/>
      <c r="L224" s="92"/>
      <c r="M224" s="93"/>
      <c r="N224" s="100"/>
      <c r="O224" s="117"/>
      <c r="P224" s="95"/>
      <c r="Q224" s="11"/>
      <c r="R224" s="94"/>
    </row>
    <row r="225" spans="2:18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7"/>
        <v>0</v>
      </c>
      <c r="J225" s="12"/>
      <c r="K225" s="103"/>
      <c r="L225" s="92"/>
      <c r="M225" s="93"/>
      <c r="N225" s="100"/>
      <c r="O225" s="117"/>
      <c r="P225" s="95"/>
      <c r="Q225" s="11"/>
      <c r="R225" s="94"/>
    </row>
    <row r="226" spans="2:18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7"/>
        <v>0</v>
      </c>
      <c r="J226" s="12"/>
      <c r="K226" s="103"/>
      <c r="L226" s="92"/>
      <c r="M226" s="93"/>
      <c r="N226" s="100"/>
      <c r="O226" s="117"/>
      <c r="P226" s="95"/>
      <c r="Q226" s="11"/>
      <c r="R226" s="94"/>
    </row>
    <row r="227" spans="2:18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7"/>
        <v>0</v>
      </c>
      <c r="J227" s="12"/>
      <c r="K227" s="103"/>
      <c r="L227" s="92"/>
      <c r="M227" s="93"/>
      <c r="N227" s="100"/>
      <c r="O227" s="117"/>
      <c r="P227" s="95"/>
      <c r="Q227" s="11"/>
      <c r="R227" s="94"/>
    </row>
    <row r="228" spans="2:18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7"/>
        <v>0</v>
      </c>
      <c r="J228" s="12"/>
      <c r="K228" s="103"/>
      <c r="L228" s="92"/>
      <c r="M228" s="93"/>
      <c r="N228" s="100"/>
      <c r="O228" s="117"/>
      <c r="P228" s="95"/>
      <c r="Q228" s="11"/>
      <c r="R228" s="94"/>
    </row>
    <row r="229" spans="2:18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7"/>
        <v>0</v>
      </c>
      <c r="J229" s="12"/>
      <c r="K229" s="103"/>
      <c r="L229" s="92"/>
      <c r="M229" s="93"/>
      <c r="N229" s="100"/>
      <c r="O229" s="117"/>
      <c r="P229" s="95"/>
      <c r="Q229" s="11"/>
      <c r="R229" s="94"/>
    </row>
    <row r="230" spans="2:18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7"/>
        <v>0</v>
      </c>
      <c r="J230" s="12"/>
      <c r="K230" s="103"/>
      <c r="L230" s="92"/>
      <c r="M230" s="93"/>
      <c r="N230" s="100"/>
      <c r="O230" s="117"/>
      <c r="P230" s="95"/>
      <c r="Q230" s="11"/>
      <c r="R230" s="94"/>
    </row>
    <row r="231" spans="2:18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8">SUM(F231*G231)</f>
        <v>0</v>
      </c>
      <c r="J231" s="12"/>
      <c r="K231" s="103"/>
      <c r="L231" s="92"/>
      <c r="M231" s="93"/>
      <c r="N231" s="100"/>
      <c r="O231" s="117"/>
      <c r="P231" s="95"/>
      <c r="Q231" s="11"/>
      <c r="R231" s="94"/>
    </row>
    <row r="232" spans="2:18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8"/>
        <v>0</v>
      </c>
      <c r="J232" s="12"/>
      <c r="K232" s="103"/>
      <c r="L232" s="92"/>
      <c r="M232" s="93"/>
      <c r="N232" s="100"/>
      <c r="O232" s="117"/>
      <c r="P232" s="95"/>
      <c r="Q232" s="11"/>
      <c r="R232" s="94"/>
    </row>
    <row r="233" spans="2:18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8"/>
        <v>0</v>
      </c>
      <c r="J233" s="12"/>
      <c r="K233" s="103"/>
      <c r="L233" s="92"/>
      <c r="M233" s="93"/>
      <c r="N233" s="100"/>
      <c r="O233" s="117"/>
      <c r="P233" s="95"/>
      <c r="Q233" s="11"/>
      <c r="R233" s="94"/>
    </row>
    <row r="234" spans="2:18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8"/>
        <v>0</v>
      </c>
      <c r="J234" s="12"/>
      <c r="K234" s="103"/>
      <c r="L234" s="92"/>
      <c r="M234" s="93"/>
      <c r="N234" s="100"/>
      <c r="O234" s="117"/>
      <c r="P234" s="95"/>
      <c r="Q234" s="11"/>
      <c r="R234" s="94"/>
    </row>
    <row r="235" spans="2:18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8"/>
        <v>0</v>
      </c>
      <c r="J235" s="12"/>
      <c r="K235" s="103"/>
      <c r="L235" s="92"/>
      <c r="M235" s="93"/>
      <c r="N235" s="100"/>
      <c r="O235" s="117"/>
      <c r="P235" s="95"/>
      <c r="Q235" s="11"/>
      <c r="R235" s="94"/>
    </row>
    <row r="236" spans="2:18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8"/>
        <v>0</v>
      </c>
      <c r="J236" s="12"/>
      <c r="K236" s="103"/>
      <c r="L236" s="92"/>
      <c r="M236" s="93"/>
      <c r="N236" s="100"/>
      <c r="O236" s="117"/>
      <c r="P236" s="95"/>
      <c r="Q236" s="11"/>
      <c r="R236" s="94"/>
    </row>
    <row r="237" spans="2:18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8"/>
        <v>0</v>
      </c>
      <c r="J237" s="12"/>
      <c r="K237" s="103"/>
      <c r="L237" s="92"/>
      <c r="M237" s="93"/>
      <c r="N237" s="100"/>
      <c r="O237" s="117"/>
      <c r="P237" s="95"/>
      <c r="Q237" s="11"/>
      <c r="R237" s="94"/>
    </row>
    <row r="238" spans="2:18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8"/>
        <v>0</v>
      </c>
      <c r="J238" s="12"/>
      <c r="K238" s="103"/>
      <c r="L238" s="92"/>
      <c r="M238" s="93"/>
      <c r="N238" s="100"/>
      <c r="O238" s="117"/>
      <c r="P238" s="95"/>
      <c r="Q238" s="11"/>
      <c r="R238" s="94"/>
    </row>
    <row r="239" spans="2:18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8"/>
        <v>0</v>
      </c>
      <c r="J239" s="12"/>
      <c r="K239" s="103"/>
      <c r="L239" s="92"/>
      <c r="M239" s="93"/>
      <c r="N239" s="100"/>
      <c r="O239" s="117"/>
      <c r="P239" s="95"/>
      <c r="Q239" s="11"/>
      <c r="R239" s="94"/>
    </row>
    <row r="240" spans="2:18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8"/>
        <v>0</v>
      </c>
      <c r="J240" s="12"/>
      <c r="K240" s="103"/>
      <c r="L240" s="92"/>
      <c r="M240" s="93"/>
      <c r="N240" s="100"/>
      <c r="O240" s="117"/>
      <c r="P240" s="95"/>
      <c r="Q240" s="11"/>
      <c r="R240" s="94"/>
    </row>
    <row r="241" spans="2:18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8"/>
        <v>0</v>
      </c>
      <c r="J241" s="12"/>
      <c r="K241" s="103"/>
      <c r="L241" s="92"/>
      <c r="M241" s="93"/>
      <c r="N241" s="100"/>
      <c r="O241" s="117"/>
      <c r="P241" s="95"/>
      <c r="Q241" s="11"/>
      <c r="R241" s="94"/>
    </row>
    <row r="242" spans="2:18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8"/>
        <v>0</v>
      </c>
      <c r="J242" s="12"/>
      <c r="K242" s="103"/>
      <c r="L242" s="92"/>
      <c r="M242" s="93"/>
      <c r="N242" s="100"/>
      <c r="O242" s="117"/>
      <c r="P242" s="95"/>
      <c r="Q242" s="11"/>
      <c r="R242" s="94"/>
    </row>
    <row r="243" spans="2:18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8"/>
        <v>0</v>
      </c>
      <c r="J243" s="12"/>
      <c r="K243" s="103"/>
      <c r="L243" s="92"/>
      <c r="M243" s="93"/>
      <c r="N243" s="100"/>
      <c r="O243" s="117"/>
      <c r="P243" s="95"/>
      <c r="Q243" s="11"/>
      <c r="R243" s="94"/>
    </row>
    <row r="244" spans="2:18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8"/>
        <v>0</v>
      </c>
      <c r="J244" s="12"/>
      <c r="K244" s="103"/>
      <c r="L244" s="92"/>
      <c r="M244" s="93"/>
      <c r="N244" s="100"/>
      <c r="O244" s="117"/>
      <c r="P244" s="95"/>
      <c r="Q244" s="11"/>
      <c r="R244" s="94"/>
    </row>
    <row r="245" spans="2:18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8"/>
        <v>0</v>
      </c>
      <c r="J245" s="12"/>
      <c r="K245" s="103"/>
      <c r="L245" s="92"/>
      <c r="M245" s="93"/>
      <c r="N245" s="100"/>
      <c r="O245" s="117"/>
      <c r="P245" s="95"/>
      <c r="Q245" s="11"/>
      <c r="R245" s="94"/>
    </row>
    <row r="246" spans="2:18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8"/>
        <v>0</v>
      </c>
      <c r="J246" s="12"/>
      <c r="K246" s="103"/>
      <c r="L246" s="92"/>
      <c r="M246" s="93"/>
      <c r="N246" s="100"/>
      <c r="O246" s="117"/>
      <c r="P246" s="95"/>
      <c r="Q246" s="11"/>
      <c r="R246" s="94"/>
    </row>
    <row r="247" spans="2:18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8"/>
        <v>0</v>
      </c>
      <c r="J247" s="12"/>
      <c r="K247" s="103"/>
      <c r="L247" s="92"/>
      <c r="M247" s="93"/>
      <c r="N247" s="100"/>
      <c r="O247" s="117"/>
      <c r="P247" s="95"/>
      <c r="Q247" s="11"/>
      <c r="R247" s="94"/>
    </row>
    <row r="248" spans="2:18" ht="15.6">
      <c r="B248" s="186"/>
      <c r="C248" s="91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8"/>
        <v>0</v>
      </c>
      <c r="J248" s="12"/>
      <c r="K248" s="103"/>
      <c r="L248" s="92"/>
      <c r="M248" s="93"/>
      <c r="N248" s="100"/>
      <c r="O248" s="117"/>
      <c r="P248" s="95"/>
      <c r="Q248" s="11"/>
      <c r="R248" s="94"/>
    </row>
    <row r="249" spans="2:18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:I251" si="19">SUM(F249*G249)</f>
        <v>0</v>
      </c>
      <c r="J249" s="12"/>
      <c r="K249" s="98"/>
      <c r="L249" s="98"/>
      <c r="M249" s="99"/>
      <c r="N249" s="100"/>
      <c r="O249" s="11"/>
      <c r="P249" s="11"/>
      <c r="Q249" s="11"/>
      <c r="R249" s="11"/>
    </row>
    <row r="250" spans="2:18" ht="15.6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si="19"/>
        <v>0</v>
      </c>
      <c r="J250" s="12"/>
      <c r="K250" s="103"/>
      <c r="L250" s="96"/>
      <c r="M250" s="93"/>
      <c r="N250" s="100"/>
      <c r="O250" s="117"/>
      <c r="P250" s="95"/>
      <c r="Q250" s="11"/>
      <c r="R250" s="94"/>
    </row>
    <row r="251" spans="2:18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9"/>
        <v>0</v>
      </c>
      <c r="J251" s="12"/>
      <c r="K251" s="103"/>
      <c r="L251" s="96"/>
      <c r="M251" s="93"/>
      <c r="N251" s="100"/>
      <c r="O251" s="117"/>
      <c r="P251" s="95"/>
      <c r="Q251" s="11"/>
      <c r="R251" s="94"/>
    </row>
    <row r="252" spans="2:18" ht="15.6">
      <c r="B252" s="13" t="s">
        <v>7</v>
      </c>
      <c r="C252" s="13" t="s">
        <v>8</v>
      </c>
      <c r="D252" s="42" t="s">
        <v>513</v>
      </c>
      <c r="E252" s="31"/>
      <c r="F252" s="119" t="s">
        <v>10</v>
      </c>
      <c r="G252" s="15" t="s">
        <v>250</v>
      </c>
      <c r="H252" s="15"/>
      <c r="I252" s="15" t="s">
        <v>252</v>
      </c>
      <c r="J252" s="12"/>
      <c r="K252" s="103"/>
      <c r="L252" s="96"/>
      <c r="M252" s="93"/>
      <c r="N252" s="100"/>
      <c r="O252" s="117"/>
      <c r="P252" s="95"/>
      <c r="Q252" s="11"/>
      <c r="R252" s="94"/>
    </row>
    <row r="253" spans="2:18" ht="15.6" customHeight="1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8"/>
        <v>0</v>
      </c>
      <c r="J253" s="12"/>
      <c r="K253" s="103"/>
      <c r="L253" s="96"/>
      <c r="M253" s="93"/>
      <c r="N253" s="100"/>
      <c r="O253" s="117"/>
      <c r="P253" s="95"/>
      <c r="Q253" s="11"/>
      <c r="R253" s="94"/>
    </row>
    <row r="254" spans="2:18" ht="15.6" customHeight="1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8"/>
        <v>0</v>
      </c>
      <c r="J254" s="12"/>
      <c r="K254" s="103"/>
      <c r="L254" s="92"/>
      <c r="M254" s="93"/>
      <c r="N254" s="100"/>
      <c r="O254" s="117"/>
      <c r="P254" s="95"/>
      <c r="Q254" s="11"/>
      <c r="R254" s="94"/>
    </row>
    <row r="255" spans="2:18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8"/>
        <v>0</v>
      </c>
      <c r="J255" s="12"/>
      <c r="K255" s="103"/>
      <c r="L255" s="92"/>
      <c r="M255" s="93"/>
      <c r="N255" s="100"/>
      <c r="O255" s="117"/>
      <c r="P255" s="95"/>
      <c r="Q255" s="11"/>
      <c r="R255" s="94"/>
    </row>
    <row r="256" spans="2:18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8"/>
        <v>0</v>
      </c>
      <c r="J256" s="12"/>
      <c r="K256" s="103"/>
      <c r="L256" s="92"/>
      <c r="M256" s="93"/>
      <c r="N256" s="100"/>
      <c r="O256" s="117"/>
      <c r="P256" s="95"/>
      <c r="Q256" s="11"/>
      <c r="R256" s="94"/>
    </row>
    <row r="257" spans="2:18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8"/>
        <v>0</v>
      </c>
      <c r="J257" s="12"/>
      <c r="K257" s="103"/>
      <c r="L257" s="92"/>
      <c r="M257" s="93"/>
      <c r="N257" s="100"/>
      <c r="O257" s="117"/>
      <c r="P257" s="95"/>
      <c r="Q257" s="11"/>
      <c r="R257" s="94"/>
    </row>
    <row r="258" spans="2:18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8"/>
        <v>0</v>
      </c>
      <c r="J258" s="12"/>
      <c r="K258" s="103"/>
      <c r="L258" s="92"/>
      <c r="M258" s="93"/>
      <c r="N258" s="100"/>
      <c r="O258" s="117"/>
      <c r="P258" s="95"/>
      <c r="Q258" s="11"/>
      <c r="R258" s="94"/>
    </row>
    <row r="259" spans="2:18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8"/>
        <v>0</v>
      </c>
      <c r="J259" s="12"/>
      <c r="K259" s="103"/>
      <c r="L259" s="92"/>
      <c r="M259" s="93"/>
      <c r="N259" s="101"/>
      <c r="O259" s="117"/>
      <c r="P259" s="95"/>
      <c r="Q259" s="11"/>
      <c r="R259" s="94"/>
    </row>
    <row r="260" spans="2:18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8"/>
        <v>0</v>
      </c>
      <c r="J260" s="12"/>
      <c r="K260" s="103"/>
      <c r="L260" s="96"/>
      <c r="M260" s="93"/>
      <c r="N260" s="101"/>
      <c r="O260" s="117"/>
      <c r="P260" s="95"/>
      <c r="Q260" s="11"/>
      <c r="R260" s="94"/>
    </row>
    <row r="261" spans="2:18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8"/>
        <v>0</v>
      </c>
      <c r="J261" s="12"/>
      <c r="K261" s="103"/>
      <c r="L261" s="96"/>
      <c r="M261" s="93"/>
      <c r="N261" s="101"/>
      <c r="O261" s="117"/>
      <c r="P261" s="95"/>
      <c r="Q261" s="11"/>
      <c r="R261" s="94"/>
    </row>
    <row r="262" spans="2:18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8"/>
        <v>0</v>
      </c>
      <c r="J262" s="12"/>
      <c r="K262" s="103"/>
      <c r="L262" s="96"/>
      <c r="M262" s="93"/>
      <c r="N262" s="101"/>
      <c r="O262" s="117"/>
      <c r="P262" s="95"/>
      <c r="Q262" s="11"/>
      <c r="R262" s="94"/>
    </row>
    <row r="263" spans="2:18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8"/>
        <v>0</v>
      </c>
      <c r="J263" s="12"/>
      <c r="K263" s="103"/>
      <c r="L263" s="96"/>
      <c r="M263" s="93"/>
      <c r="N263" s="101"/>
      <c r="O263" s="117"/>
      <c r="P263" s="95"/>
      <c r="Q263" s="11"/>
      <c r="R263" s="94"/>
    </row>
    <row r="264" spans="2:18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8"/>
        <v>0</v>
      </c>
      <c r="J264" s="12"/>
      <c r="K264" s="103"/>
      <c r="L264" s="96"/>
      <c r="M264" s="93"/>
      <c r="N264" s="101"/>
      <c r="O264" s="117"/>
      <c r="P264" s="95"/>
      <c r="Q264" s="11"/>
      <c r="R264" s="94"/>
    </row>
    <row r="265" spans="2:18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8"/>
        <v>0</v>
      </c>
      <c r="J265" s="12"/>
      <c r="K265" s="103"/>
      <c r="L265" s="96"/>
      <c r="M265" s="93"/>
      <c r="N265" s="101"/>
      <c r="O265" s="117"/>
      <c r="P265" s="95"/>
      <c r="Q265" s="11"/>
      <c r="R265" s="94"/>
    </row>
    <row r="266" spans="2:18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8"/>
        <v>0</v>
      </c>
      <c r="J266" s="12"/>
      <c r="K266" s="103"/>
      <c r="L266" s="92"/>
      <c r="M266" s="93"/>
      <c r="N266" s="101"/>
      <c r="O266" s="117"/>
      <c r="P266" s="95"/>
      <c r="Q266" s="11"/>
      <c r="R266" s="94"/>
    </row>
    <row r="267" spans="2:18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8"/>
        <v>0</v>
      </c>
      <c r="J267" s="12"/>
      <c r="K267" s="103"/>
      <c r="L267" s="92"/>
      <c r="M267" s="93"/>
      <c r="N267" s="101"/>
      <c r="O267" s="117"/>
      <c r="P267" s="95"/>
      <c r="Q267" s="11"/>
      <c r="R267" s="94"/>
    </row>
    <row r="268" spans="2:18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8"/>
        <v>0</v>
      </c>
      <c r="J268" s="12"/>
      <c r="K268" s="103"/>
      <c r="L268" s="92"/>
      <c r="M268" s="93"/>
      <c r="N268" s="101"/>
      <c r="O268" s="117"/>
      <c r="P268" s="95"/>
      <c r="Q268" s="11"/>
      <c r="R268" s="94"/>
    </row>
    <row r="269" spans="2:18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8"/>
        <v>0</v>
      </c>
      <c r="J269" s="12"/>
      <c r="K269" s="103"/>
      <c r="L269" s="92"/>
      <c r="M269" s="93"/>
      <c r="N269" s="101"/>
      <c r="O269" s="117"/>
      <c r="P269" s="95"/>
      <c r="Q269" s="11"/>
      <c r="R269" s="94"/>
    </row>
    <row r="270" spans="2:18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8"/>
        <v>0</v>
      </c>
      <c r="J270" s="12"/>
      <c r="K270" s="103"/>
      <c r="L270" s="92"/>
      <c r="M270" s="93"/>
      <c r="N270" s="101"/>
      <c r="O270" s="117"/>
      <c r="P270" s="95"/>
      <c r="Q270" s="11"/>
      <c r="R270" s="94"/>
    </row>
    <row r="271" spans="2:18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8"/>
        <v>0</v>
      </c>
      <c r="J271" s="12"/>
      <c r="K271" s="103"/>
      <c r="L271" s="92"/>
      <c r="M271" s="93"/>
      <c r="N271" s="101"/>
      <c r="O271" s="117"/>
      <c r="P271" s="95"/>
      <c r="Q271" s="11"/>
      <c r="R271" s="94"/>
    </row>
    <row r="272" spans="2:18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8"/>
        <v>0</v>
      </c>
      <c r="J272" s="12"/>
      <c r="K272" s="103"/>
      <c r="L272" s="92"/>
      <c r="M272" s="93"/>
      <c r="N272" s="101"/>
      <c r="O272" s="117"/>
      <c r="P272" s="95"/>
      <c r="Q272" s="11"/>
      <c r="R272" s="94"/>
    </row>
    <row r="273" spans="2:18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8"/>
        <v>0</v>
      </c>
      <c r="J273" s="12"/>
      <c r="K273" s="103"/>
      <c r="L273" s="92"/>
      <c r="M273" s="93"/>
      <c r="N273" s="101"/>
      <c r="O273" s="117"/>
      <c r="P273" s="95"/>
      <c r="Q273" s="11"/>
      <c r="R273" s="94"/>
    </row>
    <row r="274" spans="2:18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8"/>
        <v>0</v>
      </c>
      <c r="J274" s="12"/>
      <c r="K274" s="103"/>
      <c r="L274" s="92"/>
      <c r="M274" s="93"/>
      <c r="N274" s="101"/>
      <c r="O274" s="117"/>
      <c r="P274" s="95"/>
      <c r="Q274" s="11"/>
      <c r="R274" s="94"/>
    </row>
    <row r="275" spans="2:18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8"/>
        <v>0</v>
      </c>
      <c r="J275" s="12"/>
      <c r="K275" s="103"/>
      <c r="L275" s="92"/>
      <c r="M275" s="93"/>
      <c r="N275" s="101"/>
      <c r="O275" s="117"/>
      <c r="P275" s="95"/>
      <c r="Q275" s="11"/>
      <c r="R275" s="94"/>
    </row>
    <row r="276" spans="2:18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8"/>
        <v>0</v>
      </c>
      <c r="J276" s="12"/>
      <c r="K276" s="103"/>
      <c r="L276" s="92"/>
      <c r="M276" s="97"/>
      <c r="N276" s="101"/>
      <c r="O276" s="117"/>
      <c r="P276" s="95"/>
      <c r="Q276" s="11"/>
      <c r="R276" s="94"/>
    </row>
    <row r="277" spans="2:18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8"/>
        <v>0</v>
      </c>
      <c r="J277" s="12"/>
      <c r="K277" s="103"/>
      <c r="L277" s="92"/>
      <c r="M277" s="97"/>
      <c r="N277" s="101"/>
      <c r="O277" s="117"/>
      <c r="P277" s="95"/>
      <c r="Q277" s="11"/>
      <c r="R277" s="94"/>
    </row>
    <row r="278" spans="2:18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8"/>
        <v>0</v>
      </c>
      <c r="J278" s="12"/>
      <c r="K278" s="103"/>
      <c r="L278" s="92"/>
      <c r="M278" s="97"/>
      <c r="N278" s="101"/>
      <c r="O278" s="117"/>
      <c r="P278" s="95"/>
      <c r="Q278" s="11"/>
      <c r="R278" s="94"/>
    </row>
    <row r="279" spans="2:18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8"/>
        <v>0</v>
      </c>
      <c r="J279" s="12"/>
      <c r="K279" s="103"/>
      <c r="L279" s="92"/>
      <c r="M279" s="97"/>
      <c r="N279" s="101"/>
      <c r="O279" s="117"/>
      <c r="P279" s="95"/>
      <c r="Q279" s="11"/>
      <c r="R279" s="94"/>
    </row>
    <row r="280" spans="2:18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8"/>
        <v>0</v>
      </c>
      <c r="J280" s="12"/>
      <c r="K280" s="103"/>
      <c r="L280" s="92"/>
      <c r="M280" s="93"/>
      <c r="N280" s="101"/>
      <c r="O280" s="117"/>
      <c r="P280" s="95"/>
      <c r="Q280" s="11"/>
      <c r="R280" s="94"/>
    </row>
    <row r="281" spans="2:18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8"/>
        <v>0</v>
      </c>
      <c r="J281" s="12"/>
      <c r="K281" s="103"/>
      <c r="L281" s="92"/>
      <c r="M281" s="93"/>
      <c r="N281" s="101"/>
      <c r="O281" s="117"/>
      <c r="P281" s="95"/>
      <c r="Q281" s="11"/>
      <c r="R281" s="94"/>
    </row>
    <row r="282" spans="2:18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8"/>
        <v>0</v>
      </c>
      <c r="J282" s="12"/>
      <c r="K282" s="98"/>
      <c r="L282" s="98"/>
      <c r="M282" s="99"/>
      <c r="N282" s="100"/>
      <c r="O282" s="11"/>
      <c r="P282" s="11"/>
      <c r="Q282" s="11"/>
      <c r="R282" s="11"/>
    </row>
    <row r="283" spans="2:18" ht="15.6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8"/>
        <v>0</v>
      </c>
      <c r="J283" s="12"/>
      <c r="K283" s="103"/>
      <c r="L283" s="96"/>
      <c r="M283" s="93"/>
      <c r="N283" s="100"/>
      <c r="O283" s="117"/>
      <c r="P283" s="95"/>
      <c r="Q283" s="11"/>
      <c r="R283" s="94"/>
    </row>
    <row r="284" spans="2:18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8"/>
        <v>0</v>
      </c>
      <c r="J284" s="12"/>
      <c r="K284" s="103"/>
      <c r="L284" s="96"/>
      <c r="M284" s="93"/>
      <c r="N284" s="100"/>
      <c r="O284" s="117"/>
      <c r="P284" s="95"/>
      <c r="Q284" s="11"/>
      <c r="R284" s="94"/>
    </row>
    <row r="285" spans="2:18" ht="15.6">
      <c r="B285" s="13" t="s">
        <v>7</v>
      </c>
      <c r="C285" s="13" t="s">
        <v>8</v>
      </c>
      <c r="D285" s="42" t="s">
        <v>513</v>
      </c>
      <c r="E285" s="31"/>
      <c r="F285" s="119" t="s">
        <v>10</v>
      </c>
      <c r="G285" s="15" t="s">
        <v>250</v>
      </c>
      <c r="H285" s="15"/>
      <c r="I285" s="15" t="s">
        <v>252</v>
      </c>
      <c r="J285" s="12"/>
      <c r="K285" s="103"/>
      <c r="L285" s="96"/>
      <c r="M285" s="93"/>
      <c r="N285" s="100"/>
      <c r="O285" s="117"/>
      <c r="P285" s="95"/>
      <c r="Q285" s="11"/>
      <c r="R285" s="94"/>
    </row>
    <row r="286" spans="2:18" ht="15.6" customHeight="1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8"/>
        <v>0</v>
      </c>
      <c r="J286" s="12"/>
      <c r="K286" s="103"/>
      <c r="L286" s="96"/>
      <c r="M286" s="93"/>
      <c r="N286" s="100"/>
      <c r="O286" s="117"/>
      <c r="P286" s="95"/>
      <c r="Q286" s="11"/>
      <c r="R286" s="94"/>
    </row>
    <row r="287" spans="2:18" ht="15.6" customHeight="1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8"/>
        <v>0</v>
      </c>
      <c r="J287" s="12"/>
      <c r="K287" s="103"/>
      <c r="L287" s="96"/>
      <c r="M287" s="93"/>
      <c r="N287" s="100"/>
      <c r="O287" s="117"/>
      <c r="P287" s="95"/>
      <c r="Q287" s="11"/>
      <c r="R287" s="94"/>
    </row>
    <row r="288" spans="2:18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8"/>
        <v>0</v>
      </c>
      <c r="J288" s="12"/>
      <c r="K288" s="103"/>
      <c r="L288" s="96"/>
      <c r="M288" s="93"/>
      <c r="N288" s="100"/>
      <c r="O288" s="117"/>
      <c r="P288" s="95"/>
      <c r="Q288" s="11"/>
      <c r="R288" s="94"/>
    </row>
    <row r="289" spans="2:18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8"/>
        <v>0</v>
      </c>
      <c r="J289" s="12"/>
      <c r="K289" s="103"/>
      <c r="L289" s="96"/>
      <c r="M289" s="93"/>
      <c r="N289" s="100"/>
      <c r="O289" s="117"/>
      <c r="P289" s="95"/>
      <c r="Q289" s="11"/>
      <c r="R289" s="94"/>
    </row>
    <row r="290" spans="2:18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8"/>
        <v>0</v>
      </c>
      <c r="J290" s="12"/>
      <c r="K290" s="103"/>
      <c r="L290" s="96"/>
      <c r="M290" s="93"/>
      <c r="N290" s="100"/>
      <c r="O290" s="117"/>
      <c r="P290" s="95"/>
      <c r="Q290" s="11"/>
      <c r="R290" s="94"/>
    </row>
    <row r="291" spans="2:18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8"/>
        <v>0</v>
      </c>
      <c r="J291" s="12"/>
      <c r="K291" s="98"/>
      <c r="L291" s="98"/>
      <c r="M291" s="99"/>
      <c r="N291" s="100"/>
      <c r="O291" s="11"/>
      <c r="P291" s="11"/>
      <c r="Q291" s="11"/>
      <c r="R291" s="11"/>
    </row>
    <row r="292" spans="2:18" ht="15.6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8"/>
        <v>0</v>
      </c>
      <c r="J292" s="12"/>
      <c r="K292" s="106"/>
      <c r="L292" s="96"/>
      <c r="M292" s="93"/>
      <c r="N292" s="100"/>
      <c r="O292" s="117"/>
      <c r="P292" s="95"/>
      <c r="Q292" s="11"/>
      <c r="R292" s="94"/>
    </row>
    <row r="293" spans="2:18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8"/>
        <v>0</v>
      </c>
      <c r="J293" s="12"/>
      <c r="K293" s="106"/>
      <c r="L293" s="96"/>
      <c r="M293" s="93"/>
      <c r="N293" s="100"/>
      <c r="O293" s="117"/>
      <c r="P293" s="95"/>
      <c r="Q293" s="11"/>
      <c r="R293" s="94"/>
    </row>
    <row r="294" spans="2:18" ht="15.6">
      <c r="B294" s="13" t="s">
        <v>7</v>
      </c>
      <c r="C294" s="13" t="s">
        <v>8</v>
      </c>
      <c r="D294" s="42" t="s">
        <v>513</v>
      </c>
      <c r="E294" s="31"/>
      <c r="F294" s="119" t="s">
        <v>10</v>
      </c>
      <c r="G294" s="15" t="s">
        <v>250</v>
      </c>
      <c r="H294" s="15"/>
      <c r="I294" s="15" t="s">
        <v>252</v>
      </c>
      <c r="J294" s="12"/>
      <c r="K294" s="106"/>
      <c r="L294" s="96"/>
      <c r="M294" s="93"/>
      <c r="N294" s="100"/>
      <c r="O294" s="117"/>
      <c r="P294" s="95"/>
      <c r="Q294" s="11"/>
      <c r="R294" s="94"/>
    </row>
    <row r="295" spans="2:18" ht="15.6" customHeight="1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8"/>
        <v>0</v>
      </c>
      <c r="J295" s="12"/>
      <c r="K295" s="106"/>
      <c r="L295" s="96"/>
      <c r="M295" s="93"/>
      <c r="N295" s="100"/>
      <c r="O295" s="117"/>
      <c r="P295" s="95"/>
      <c r="Q295" s="11"/>
      <c r="R295" s="94"/>
    </row>
    <row r="296" spans="2:18" ht="15.6" customHeight="1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8"/>
        <v>0</v>
      </c>
      <c r="J296" s="12"/>
      <c r="K296" s="106"/>
      <c r="L296" s="96"/>
      <c r="M296" s="93"/>
      <c r="N296" s="100"/>
      <c r="O296" s="117"/>
      <c r="P296" s="95"/>
      <c r="Q296" s="11"/>
      <c r="R296" s="94"/>
    </row>
    <row r="297" spans="2:18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20">SUM(F297*G297)</f>
        <v>0</v>
      </c>
      <c r="J297" s="12"/>
      <c r="K297" s="106"/>
      <c r="L297" s="96"/>
      <c r="M297" s="93"/>
      <c r="N297" s="100"/>
      <c r="O297" s="117"/>
      <c r="P297" s="95"/>
      <c r="Q297" s="11"/>
      <c r="R297" s="94"/>
    </row>
    <row r="298" spans="2:18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20"/>
        <v>0</v>
      </c>
      <c r="J298" s="12"/>
      <c r="K298" s="106"/>
      <c r="L298" s="96"/>
      <c r="M298" s="93"/>
      <c r="N298" s="100"/>
      <c r="O298" s="117"/>
      <c r="P298" s="95"/>
      <c r="Q298" s="11"/>
      <c r="R298" s="94"/>
    </row>
    <row r="299" spans="2:18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20"/>
        <v>0</v>
      </c>
      <c r="J299" s="12"/>
      <c r="K299" s="106"/>
      <c r="L299" s="96"/>
      <c r="M299" s="93"/>
      <c r="N299" s="100"/>
      <c r="O299" s="117"/>
      <c r="P299" s="95"/>
      <c r="Q299" s="11"/>
      <c r="R299" s="94"/>
    </row>
    <row r="300" spans="2:18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20"/>
        <v>0</v>
      </c>
      <c r="J300" s="12"/>
      <c r="K300" s="106"/>
      <c r="L300" s="96"/>
      <c r="M300" s="93"/>
      <c r="N300" s="100"/>
      <c r="O300" s="117"/>
      <c r="P300" s="95"/>
      <c r="Q300" s="11"/>
      <c r="R300" s="94"/>
    </row>
    <row r="301" spans="2:18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20"/>
        <v>0</v>
      </c>
      <c r="J301" s="12"/>
      <c r="K301" s="106"/>
      <c r="L301" s="96"/>
      <c r="M301" s="93"/>
      <c r="N301" s="100"/>
      <c r="O301" s="117"/>
      <c r="P301" s="95"/>
      <c r="Q301" s="11"/>
      <c r="R301" s="94"/>
    </row>
    <row r="302" spans="2:18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20"/>
        <v>0</v>
      </c>
      <c r="J302" s="12"/>
      <c r="K302" s="106"/>
      <c r="L302" s="96"/>
      <c r="M302" s="93"/>
      <c r="N302" s="100"/>
      <c r="O302" s="117"/>
      <c r="P302" s="95"/>
      <c r="Q302" s="11"/>
      <c r="R302" s="94"/>
    </row>
    <row r="303" spans="2:18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20"/>
        <v>0</v>
      </c>
      <c r="J303" s="12"/>
      <c r="K303" s="106"/>
      <c r="L303" s="96"/>
      <c r="M303" s="93"/>
      <c r="N303" s="100"/>
      <c r="O303" s="117"/>
      <c r="P303" s="95"/>
      <c r="Q303" s="11"/>
      <c r="R303" s="94"/>
    </row>
    <row r="304" spans="2:18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20"/>
        <v>0</v>
      </c>
      <c r="J304" s="12"/>
      <c r="K304" s="98"/>
      <c r="L304" s="98"/>
      <c r="M304" s="99"/>
      <c r="N304" s="100"/>
      <c r="O304" s="11"/>
      <c r="P304" s="11"/>
      <c r="Q304" s="11"/>
      <c r="R304" s="11"/>
    </row>
    <row r="305" spans="2:18" ht="15.6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20"/>
        <v>0</v>
      </c>
      <c r="J305" s="12"/>
      <c r="K305" s="106"/>
      <c r="L305" s="96"/>
      <c r="M305" s="93"/>
      <c r="N305" s="100"/>
      <c r="O305" s="117"/>
      <c r="P305" s="95"/>
      <c r="Q305" s="11"/>
      <c r="R305" s="94"/>
    </row>
    <row r="306" spans="2:18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20"/>
        <v>0</v>
      </c>
      <c r="J306" s="12"/>
      <c r="K306" s="106"/>
      <c r="L306" s="96"/>
      <c r="M306" s="93"/>
      <c r="N306" s="100"/>
      <c r="O306" s="117"/>
      <c r="P306" s="95"/>
      <c r="Q306" s="11"/>
      <c r="R306" s="94"/>
    </row>
    <row r="307" spans="2:18" ht="15.6">
      <c r="B307" s="13" t="s">
        <v>7</v>
      </c>
      <c r="C307" s="13" t="s">
        <v>8</v>
      </c>
      <c r="D307" s="42" t="s">
        <v>513</v>
      </c>
      <c r="E307" s="31"/>
      <c r="F307" s="119" t="s">
        <v>10</v>
      </c>
      <c r="G307" s="15" t="s">
        <v>250</v>
      </c>
      <c r="H307" s="15"/>
      <c r="I307" s="15" t="s">
        <v>252</v>
      </c>
      <c r="J307" s="12"/>
      <c r="K307" s="106"/>
      <c r="L307" s="96"/>
      <c r="M307" s="93"/>
      <c r="N307" s="100"/>
      <c r="O307" s="117"/>
      <c r="P307" s="95"/>
      <c r="Q307" s="11"/>
      <c r="R307" s="94"/>
    </row>
    <row r="308" spans="2:18" ht="15.6" customHeight="1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20"/>
        <v>0</v>
      </c>
      <c r="J308" s="12"/>
      <c r="K308" s="106"/>
      <c r="L308" s="92"/>
      <c r="M308" s="93"/>
      <c r="N308" s="100"/>
      <c r="O308" s="117"/>
      <c r="P308" s="95"/>
      <c r="Q308" s="11"/>
      <c r="R308" s="94"/>
    </row>
    <row r="309" spans="2:18" ht="15.6" customHeight="1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20"/>
        <v>0</v>
      </c>
      <c r="J309" s="12"/>
      <c r="K309" s="106"/>
      <c r="L309" s="92"/>
      <c r="M309" s="93"/>
      <c r="N309" s="100"/>
      <c r="O309" s="117"/>
      <c r="P309" s="95"/>
      <c r="Q309" s="11"/>
      <c r="R309" s="94"/>
    </row>
    <row r="310" spans="2:18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20"/>
        <v>0</v>
      </c>
      <c r="J310" s="12"/>
      <c r="K310" s="106"/>
      <c r="L310" s="92"/>
      <c r="M310" s="93"/>
      <c r="N310" s="100"/>
      <c r="O310" s="117"/>
      <c r="P310" s="95"/>
      <c r="Q310" s="11"/>
      <c r="R310" s="94"/>
    </row>
    <row r="311" spans="2:18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20"/>
        <v>0</v>
      </c>
      <c r="J311" s="12"/>
      <c r="K311" s="106"/>
      <c r="L311" s="92"/>
      <c r="M311" s="93"/>
      <c r="N311" s="100"/>
      <c r="O311" s="117"/>
      <c r="P311" s="95"/>
      <c r="Q311" s="11"/>
      <c r="R311" s="94"/>
    </row>
    <row r="312" spans="2:18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20"/>
        <v>0</v>
      </c>
      <c r="J312" s="12"/>
      <c r="K312" s="106"/>
      <c r="L312" s="92"/>
      <c r="M312" s="93"/>
      <c r="N312" s="100"/>
      <c r="O312" s="117"/>
      <c r="P312" s="95"/>
      <c r="Q312" s="11"/>
      <c r="R312" s="94"/>
    </row>
    <row r="313" spans="2:18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20"/>
        <v>0</v>
      </c>
      <c r="J313" s="12"/>
      <c r="K313" s="106"/>
      <c r="L313" s="92"/>
      <c r="M313" s="93"/>
      <c r="N313" s="100"/>
      <c r="O313" s="117"/>
      <c r="P313" s="95"/>
      <c r="Q313" s="11"/>
      <c r="R313" s="94"/>
    </row>
    <row r="314" spans="2:18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20"/>
        <v>0</v>
      </c>
      <c r="J314" s="12"/>
      <c r="K314" s="106"/>
      <c r="L314" s="92"/>
      <c r="M314" s="93"/>
      <c r="N314" s="100"/>
      <c r="O314" s="117"/>
      <c r="P314" s="95"/>
      <c r="Q314" s="11"/>
      <c r="R314" s="94"/>
    </row>
    <row r="315" spans="2:18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20"/>
        <v>0</v>
      </c>
      <c r="J315" s="12"/>
      <c r="K315" s="106"/>
      <c r="L315" s="92"/>
      <c r="M315" s="93"/>
      <c r="N315" s="100"/>
      <c r="O315" s="117"/>
      <c r="P315" s="95"/>
      <c r="Q315" s="11"/>
      <c r="R315" s="94"/>
    </row>
    <row r="316" spans="2:18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20"/>
        <v>0</v>
      </c>
      <c r="K316" s="106"/>
      <c r="L316" s="92"/>
      <c r="M316" s="93"/>
      <c r="N316" s="100"/>
      <c r="O316" s="117"/>
      <c r="P316" s="95"/>
      <c r="Q316" s="11"/>
      <c r="R316" s="94"/>
    </row>
    <row r="317" spans="2:18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20"/>
        <v>0</v>
      </c>
      <c r="K317" s="106"/>
      <c r="L317" s="92"/>
      <c r="M317" s="93"/>
      <c r="N317" s="100"/>
      <c r="O317" s="117"/>
      <c r="P317" s="95"/>
      <c r="Q317" s="11"/>
      <c r="R317" s="94"/>
    </row>
    <row r="318" spans="2:18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20"/>
        <v>0</v>
      </c>
      <c r="K318" s="106"/>
      <c r="L318" s="92"/>
      <c r="M318" s="93"/>
      <c r="N318" s="100"/>
      <c r="O318" s="117"/>
      <c r="P318" s="95"/>
      <c r="Q318" s="11"/>
      <c r="R318" s="94"/>
    </row>
    <row r="319" spans="2:18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20"/>
        <v>0</v>
      </c>
      <c r="K319" s="106"/>
      <c r="L319" s="92"/>
      <c r="M319" s="93"/>
      <c r="N319" s="100"/>
      <c r="O319" s="117"/>
      <c r="P319" s="95"/>
      <c r="Q319" s="11"/>
      <c r="R319" s="94"/>
    </row>
    <row r="320" spans="2:18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20"/>
        <v>0</v>
      </c>
      <c r="K320" s="106"/>
      <c r="L320" s="92"/>
      <c r="M320" s="93"/>
      <c r="N320" s="100"/>
      <c r="O320" s="117"/>
      <c r="P320" s="95"/>
      <c r="Q320" s="11"/>
      <c r="R320" s="94"/>
    </row>
    <row r="321" spans="2:18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20"/>
        <v>0</v>
      </c>
      <c r="K321" s="106"/>
      <c r="L321" s="92"/>
      <c r="M321" s="93"/>
      <c r="N321" s="100"/>
      <c r="O321" s="117"/>
      <c r="P321" s="95"/>
      <c r="Q321" s="11"/>
      <c r="R321" s="94"/>
    </row>
    <row r="322" spans="2:18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20"/>
        <v>0</v>
      </c>
    </row>
    <row r="323" spans="2:18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20"/>
        <v>0</v>
      </c>
    </row>
    <row r="324" spans="2:18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20"/>
        <v>0</v>
      </c>
    </row>
    <row r="325" spans="2:18" ht="15.6">
      <c r="B325" s="106"/>
      <c r="C325" s="92"/>
      <c r="D325" s="93"/>
      <c r="E325" s="100"/>
      <c r="F325" s="94"/>
      <c r="G325" s="95"/>
      <c r="H325" s="11"/>
      <c r="I325" s="94"/>
    </row>
    <row r="326" spans="2:18" ht="15" thickBot="1"/>
    <row r="327" spans="2:18">
      <c r="G327" s="192" t="s">
        <v>448</v>
      </c>
      <c r="H327" s="214"/>
      <c r="I327" s="71">
        <f>SUM(I22:I173)</f>
        <v>0</v>
      </c>
    </row>
    <row r="328" spans="2:18">
      <c r="G328" s="194" t="s">
        <v>514</v>
      </c>
      <c r="H328" s="212"/>
      <c r="I328" s="47">
        <f>SUM(I178:I182,I184:I201,I203:I212,I214:I215,I217:I251,I253:I284,I286:I293,I295:I306,I308:I324)</f>
        <v>0</v>
      </c>
    </row>
    <row r="329" spans="2:18" ht="15" thickBot="1">
      <c r="G329" s="194" t="s">
        <v>499</v>
      </c>
      <c r="H329" s="213"/>
      <c r="I329" s="70">
        <f>-SUM(I327)*15/85+I327+I328</f>
        <v>0</v>
      </c>
    </row>
    <row r="330" spans="2:18" ht="15" thickBot="1">
      <c r="G330" s="56" t="s">
        <v>500</v>
      </c>
      <c r="H330" s="74" t="s">
        <v>454</v>
      </c>
      <c r="I330" s="69">
        <v>0</v>
      </c>
    </row>
    <row r="331" spans="2:18">
      <c r="G331" s="194" t="s">
        <v>272</v>
      </c>
      <c r="H331" s="215"/>
      <c r="I331" s="70">
        <f>SUM(I327,I328,I330)*100/114</f>
        <v>0</v>
      </c>
    </row>
    <row r="332" spans="2:18">
      <c r="G332" s="194" t="s">
        <v>6</v>
      </c>
      <c r="H332" s="212"/>
      <c r="I332" s="70">
        <f>SUM(I331)*14/100</f>
        <v>0</v>
      </c>
    </row>
    <row r="333" spans="2:18" ht="15" thickBot="1">
      <c r="G333" s="243" t="s">
        <v>447</v>
      </c>
      <c r="H333" s="244"/>
      <c r="I333" s="72">
        <f>SUM(H23:H37,H39:H48,H52:H54,H56:H80,H82:H90,H95:H123,H125:H145,H152:H159,H161:H163,H165:H172)</f>
        <v>0</v>
      </c>
    </row>
    <row r="334" spans="2:18" ht="15" thickBot="1">
      <c r="G334" s="3"/>
      <c r="H334" s="55" t="s">
        <v>520</v>
      </c>
      <c r="I334" s="73">
        <f>SUM(I335)/1.2</f>
        <v>0</v>
      </c>
    </row>
    <row r="335" spans="2:18" ht="15" thickBot="1">
      <c r="G335" s="188" t="s">
        <v>521</v>
      </c>
      <c r="H335" s="189"/>
      <c r="I335" s="78">
        <f>SUM(I331:I332)</f>
        <v>0</v>
      </c>
    </row>
    <row r="337" spans="3:6">
      <c r="D337" s="62" t="s">
        <v>524</v>
      </c>
      <c r="E337" s="63" t="s">
        <v>523</v>
      </c>
      <c r="F337" s="43" t="s">
        <v>547</v>
      </c>
    </row>
    <row r="338" spans="3:6">
      <c r="D338" s="245"/>
      <c r="E338" s="246"/>
      <c r="F338" s="43" t="s">
        <v>548</v>
      </c>
    </row>
    <row r="339" spans="3:6">
      <c r="C339" s="142" t="s">
        <v>528</v>
      </c>
      <c r="D339" s="61" t="s">
        <v>525</v>
      </c>
      <c r="E339" s="68"/>
    </row>
    <row r="340" spans="3:6">
      <c r="C340" s="142"/>
      <c r="D340" s="61" t="s">
        <v>526</v>
      </c>
      <c r="E340" s="68"/>
    </row>
    <row r="341" spans="3:6">
      <c r="C341" s="142"/>
      <c r="D341" s="61" t="s">
        <v>534</v>
      </c>
      <c r="E341" s="68"/>
    </row>
    <row r="342" spans="3:6">
      <c r="C342" s="142"/>
      <c r="D342" s="61" t="s">
        <v>527</v>
      </c>
      <c r="E342" s="68"/>
    </row>
    <row r="343" spans="3:6">
      <c r="C343" s="142"/>
      <c r="D343" s="61" t="s">
        <v>545</v>
      </c>
      <c r="E343" s="68"/>
    </row>
    <row r="346" spans="3:6">
      <c r="D346" s="62" t="s">
        <v>524</v>
      </c>
      <c r="E346" s="63" t="s">
        <v>523</v>
      </c>
      <c r="F346" s="43" t="s">
        <v>547</v>
      </c>
    </row>
    <row r="347" spans="3:6">
      <c r="D347" s="245"/>
      <c r="E347" s="246"/>
      <c r="F347" s="43" t="s">
        <v>548</v>
      </c>
    </row>
    <row r="348" spans="3:6">
      <c r="C348" s="142" t="s">
        <v>257</v>
      </c>
      <c r="D348" s="61" t="s">
        <v>529</v>
      </c>
      <c r="E348" s="68"/>
    </row>
    <row r="349" spans="3:6">
      <c r="C349" s="142"/>
      <c r="D349" s="61" t="s">
        <v>530</v>
      </c>
      <c r="E349" s="68"/>
    </row>
    <row r="350" spans="3:6">
      <c r="C350" s="142"/>
      <c r="D350" s="61" t="s">
        <v>531</v>
      </c>
      <c r="E350" s="68"/>
    </row>
    <row r="351" spans="3:6">
      <c r="C351" s="142"/>
      <c r="D351" s="61" t="s">
        <v>532</v>
      </c>
      <c r="E351" s="68"/>
    </row>
    <row r="353" spans="2:5">
      <c r="B353" t="s">
        <v>556</v>
      </c>
      <c r="C353" t="s">
        <v>557</v>
      </c>
    </row>
    <row r="355" spans="2:5">
      <c r="D355" s="247" t="s">
        <v>549</v>
      </c>
      <c r="E355" s="248"/>
    </row>
    <row r="356" spans="2:5">
      <c r="D356" s="249"/>
      <c r="E356" s="250"/>
    </row>
    <row r="357" spans="2:5">
      <c r="B357" s="232" t="s">
        <v>550</v>
      </c>
      <c r="C357" s="232"/>
      <c r="D357" s="241"/>
      <c r="E357" s="242"/>
    </row>
    <row r="358" spans="2:5">
      <c r="B358" s="233" t="s">
        <v>551</v>
      </c>
      <c r="C358" s="234"/>
      <c r="D358" s="241"/>
      <c r="E358" s="242"/>
    </row>
    <row r="359" spans="2:5">
      <c r="B359" s="235"/>
      <c r="C359" s="236"/>
      <c r="D359" s="241"/>
      <c r="E359" s="242"/>
    </row>
    <row r="360" spans="2:5">
      <c r="B360" s="237"/>
      <c r="C360" s="238"/>
      <c r="D360" s="241"/>
      <c r="E360" s="242"/>
    </row>
    <row r="361" spans="2:5">
      <c r="B361" s="239" t="s">
        <v>552</v>
      </c>
      <c r="C361" s="240"/>
      <c r="D361" s="241"/>
      <c r="E361" s="242"/>
    </row>
    <row r="362" spans="2:5">
      <c r="B362" s="239" t="s">
        <v>554</v>
      </c>
      <c r="C362" s="240"/>
      <c r="D362" s="241"/>
      <c r="E362" s="242"/>
    </row>
    <row r="363" spans="2:5">
      <c r="B363" s="239" t="s">
        <v>553</v>
      </c>
      <c r="C363" s="240"/>
      <c r="D363" s="241"/>
      <c r="E363" s="242"/>
    </row>
    <row r="364" spans="2:5">
      <c r="B364" s="233" t="s">
        <v>555</v>
      </c>
      <c r="C364" s="234"/>
      <c r="D364" s="231"/>
      <c r="E364" s="231"/>
    </row>
    <row r="365" spans="2:5">
      <c r="B365" s="235"/>
      <c r="C365" s="236"/>
      <c r="D365" s="231"/>
      <c r="E365" s="231"/>
    </row>
    <row r="366" spans="2:5">
      <c r="B366" s="237"/>
      <c r="C366" s="238"/>
      <c r="D366" s="231"/>
      <c r="E366" s="231"/>
    </row>
  </sheetData>
  <sheetProtection sheet="1" objects="1" scenarios="1" selectLockedCells="1"/>
  <mergeCells count="70">
    <mergeCell ref="B165:B173"/>
    <mergeCell ref="B175:I175"/>
    <mergeCell ref="B176:I176"/>
    <mergeCell ref="B178:B182"/>
    <mergeCell ref="B214:B215"/>
    <mergeCell ref="C348:C351"/>
    <mergeCell ref="B217:B251"/>
    <mergeCell ref="B253:B284"/>
    <mergeCell ref="B286:B293"/>
    <mergeCell ref="B295:B306"/>
    <mergeCell ref="B308:B324"/>
    <mergeCell ref="D347:E347"/>
    <mergeCell ref="D355:E355"/>
    <mergeCell ref="D356:E356"/>
    <mergeCell ref="D357:E357"/>
    <mergeCell ref="D358:E358"/>
    <mergeCell ref="D364:E366"/>
    <mergeCell ref="B357:C357"/>
    <mergeCell ref="B358:C360"/>
    <mergeCell ref="B361:C361"/>
    <mergeCell ref="B362:C362"/>
    <mergeCell ref="B364:C366"/>
    <mergeCell ref="B363:C363"/>
    <mergeCell ref="D359:E359"/>
    <mergeCell ref="D360:E360"/>
    <mergeCell ref="D361:E361"/>
    <mergeCell ref="D362:E362"/>
    <mergeCell ref="D363:E363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B18:I18"/>
    <mergeCell ref="B19:C19"/>
    <mergeCell ref="D19:F19"/>
    <mergeCell ref="G19:I19"/>
    <mergeCell ref="B21:I21"/>
    <mergeCell ref="B23:B37"/>
    <mergeCell ref="B52:B54"/>
    <mergeCell ref="B56:B80"/>
    <mergeCell ref="B82:B93"/>
    <mergeCell ref="B95:B123"/>
    <mergeCell ref="B39:B50"/>
    <mergeCell ref="B125:B150"/>
    <mergeCell ref="B152:B159"/>
    <mergeCell ref="B161:B163"/>
    <mergeCell ref="B174:I174"/>
    <mergeCell ref="C339:C343"/>
    <mergeCell ref="B184:B201"/>
    <mergeCell ref="B203:B212"/>
    <mergeCell ref="C207:C209"/>
    <mergeCell ref="G328:H328"/>
    <mergeCell ref="G329:H329"/>
    <mergeCell ref="G327:H327"/>
    <mergeCell ref="G331:H331"/>
    <mergeCell ref="G332:H332"/>
    <mergeCell ref="G333:H333"/>
    <mergeCell ref="G335:H335"/>
    <mergeCell ref="D338:E338"/>
  </mergeCells>
  <dataValidations count="2">
    <dataValidation type="list" allowBlank="1" showInputMessage="1" showErrorMessage="1" sqref="H330">
      <formula1>CourierRange</formula1>
    </dataValidation>
    <dataValidation type="list" allowBlank="1" showInputMessage="1" showErrorMessage="1" sqref="I330">
      <formula1>INDIRECT($H$330)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3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E339:E343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E348:E351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44"/>
  <sheetViews>
    <sheetView zoomScaleNormal="100" workbookViewId="0">
      <selection activeCell="G163" sqref="G16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256</v>
      </c>
      <c r="C7" s="179"/>
      <c r="D7" s="180"/>
      <c r="E7" s="181"/>
      <c r="G7" s="182" t="s">
        <v>537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9" t="s">
        <v>536</v>
      </c>
      <c r="C9" s="160"/>
      <c r="D9" s="160"/>
      <c r="E9" s="161"/>
      <c r="G9" s="60" t="s">
        <v>538</v>
      </c>
      <c r="H9" s="227"/>
      <c r="I9" s="228"/>
    </row>
    <row r="10" spans="2:9" ht="14.4" customHeight="1">
      <c r="B10" s="162"/>
      <c r="C10" s="163"/>
      <c r="D10" s="163"/>
      <c r="E10" s="164"/>
      <c r="G10" s="220" t="s">
        <v>522</v>
      </c>
      <c r="H10" s="221"/>
      <c r="I10" s="222"/>
    </row>
    <row r="11" spans="2:9" ht="14.4" customHeight="1">
      <c r="B11" s="162"/>
      <c r="C11" s="163"/>
      <c r="D11" s="163"/>
      <c r="E11" s="164"/>
      <c r="G11" s="191"/>
      <c r="H11" s="223"/>
      <c r="I11" s="224"/>
    </row>
    <row r="12" spans="2:9" ht="14.4" customHeight="1">
      <c r="B12" s="162"/>
      <c r="C12" s="163"/>
      <c r="D12" s="163"/>
      <c r="E12" s="164"/>
      <c r="G12" s="64" t="s">
        <v>533</v>
      </c>
      <c r="H12" s="225"/>
      <c r="I12" s="226"/>
    </row>
    <row r="13" spans="2:9" ht="14.4" customHeight="1">
      <c r="B13" s="162"/>
      <c r="C13" s="163"/>
      <c r="D13" s="163"/>
      <c r="E13" s="164"/>
      <c r="G13" s="64" t="s">
        <v>2</v>
      </c>
      <c r="H13" s="218" t="s">
        <v>541</v>
      </c>
      <c r="I13" s="219"/>
    </row>
    <row r="14" spans="2:9" ht="14.4" customHeight="1">
      <c r="B14" s="162"/>
      <c r="C14" s="163"/>
      <c r="D14" s="163"/>
      <c r="E14" s="164"/>
      <c r="G14" s="4" t="s">
        <v>3</v>
      </c>
      <c r="H14" s="229"/>
      <c r="I14" s="230"/>
    </row>
    <row r="15" spans="2:9" ht="14.4" customHeight="1">
      <c r="B15" s="162"/>
      <c r="C15" s="163"/>
      <c r="D15" s="163"/>
      <c r="E15" s="164"/>
      <c r="G15" s="4" t="s">
        <v>4</v>
      </c>
      <c r="H15" s="229"/>
      <c r="I15" s="230"/>
    </row>
    <row r="16" spans="2:9" ht="15" customHeight="1" thickBot="1">
      <c r="B16" s="165"/>
      <c r="C16" s="166"/>
      <c r="D16" s="166"/>
      <c r="E16" s="167"/>
      <c r="G16" s="5" t="s">
        <v>5</v>
      </c>
      <c r="H16" s="216"/>
      <c r="I16" s="21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518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250</v>
      </c>
      <c r="H22" s="15" t="s">
        <v>251</v>
      </c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21">
        <v>2</v>
      </c>
      <c r="F23" s="87">
        <v>4564.5525899999975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21">
        <v>2</v>
      </c>
      <c r="F24" s="120">
        <v>4564.5525899999975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21">
        <v>1</v>
      </c>
      <c r="F25" s="120">
        <v>2326.3176299999986</v>
      </c>
      <c r="G25" s="67">
        <v>0</v>
      </c>
      <c r="H25" s="29">
        <f t="shared" ref="H25:H91" si="0">SUM(E25*G25)</f>
        <v>0</v>
      </c>
      <c r="I25" s="30">
        <f t="shared" ref="I25:I91" si="1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21">
        <v>1</v>
      </c>
      <c r="F26" s="120">
        <v>2326.3176299999986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31"/>
      <c r="C27" s="19" t="s">
        <v>20</v>
      </c>
      <c r="D27" s="20" t="s">
        <v>21</v>
      </c>
      <c r="E27" s="22">
        <v>0.30399999999999999</v>
      </c>
      <c r="F27" s="120">
        <v>704.20193999999958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31"/>
      <c r="C28" s="16" t="s">
        <v>22</v>
      </c>
      <c r="D28" s="17" t="s">
        <v>23</v>
      </c>
      <c r="E28" s="21">
        <v>1</v>
      </c>
      <c r="F28" s="120">
        <v>2326.3176299999986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31"/>
      <c r="C29" s="19" t="s">
        <v>24</v>
      </c>
      <c r="D29" s="17" t="s">
        <v>25</v>
      </c>
      <c r="E29" s="22">
        <v>1</v>
      </c>
      <c r="F29" s="120">
        <v>2311.6087799999987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31"/>
      <c r="C30" s="16" t="s">
        <v>26</v>
      </c>
      <c r="D30" s="17" t="s">
        <v>27</v>
      </c>
      <c r="E30" s="21">
        <v>0.52</v>
      </c>
      <c r="F30" s="87">
        <v>1199.5826699999991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31"/>
      <c r="C31" s="16" t="s">
        <v>28</v>
      </c>
      <c r="D31" s="17" t="s">
        <v>29</v>
      </c>
      <c r="E31" s="21">
        <v>0.46500000000000002</v>
      </c>
      <c r="F31" s="87">
        <v>1074.8130899999994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31"/>
      <c r="C32" s="16" t="s">
        <v>30</v>
      </c>
      <c r="D32" s="17" t="s">
        <v>31</v>
      </c>
      <c r="E32" s="21">
        <v>0.46500000000000002</v>
      </c>
      <c r="F32" s="87">
        <v>1074.8130899999994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31"/>
      <c r="C33" s="16" t="s">
        <v>32</v>
      </c>
      <c r="D33" s="17" t="s">
        <v>33</v>
      </c>
      <c r="E33" s="21">
        <v>1.2</v>
      </c>
      <c r="F33" s="87">
        <v>2778.3572699999982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31"/>
      <c r="C34" s="16" t="s">
        <v>34</v>
      </c>
      <c r="D34" s="17" t="s">
        <v>35</v>
      </c>
      <c r="E34" s="21">
        <v>1.2</v>
      </c>
      <c r="F34" s="87">
        <v>2778.3572699999982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31"/>
      <c r="C35" s="16" t="s">
        <v>36</v>
      </c>
      <c r="D35" s="17" t="s">
        <v>37</v>
      </c>
      <c r="E35" s="21">
        <v>1.2</v>
      </c>
      <c r="F35" s="87">
        <v>2778.3572699999982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31"/>
      <c r="C36" s="16" t="s">
        <v>38</v>
      </c>
      <c r="D36" s="17" t="s">
        <v>39</v>
      </c>
      <c r="E36" s="21">
        <v>1.2</v>
      </c>
      <c r="F36" s="87">
        <v>2778.3572699999982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4"/>
      <c r="C37" s="19" t="s">
        <v>40</v>
      </c>
      <c r="D37" s="20" t="s">
        <v>41</v>
      </c>
      <c r="E37" s="22">
        <v>0.14499999999999999</v>
      </c>
      <c r="F37" s="87">
        <v>335.06537999999983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250</v>
      </c>
      <c r="H38" s="15" t="s">
        <v>251</v>
      </c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21">
        <v>0.10199999999999999</v>
      </c>
      <c r="F39" s="87">
        <v>236.55683999999988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31"/>
      <c r="C40" s="16" t="s">
        <v>45</v>
      </c>
      <c r="D40" s="17" t="s">
        <v>46</v>
      </c>
      <c r="E40" s="21">
        <v>0.10199999999999999</v>
      </c>
      <c r="F40" s="120">
        <v>236.55683999999988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31"/>
      <c r="C41" s="19" t="s">
        <v>47</v>
      </c>
      <c r="D41" s="20" t="s">
        <v>48</v>
      </c>
      <c r="E41" s="22">
        <v>0.1</v>
      </c>
      <c r="F41" s="120">
        <v>230.93264999999988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31"/>
      <c r="C42" s="19" t="s">
        <v>49</v>
      </c>
      <c r="D42" s="20" t="s">
        <v>50</v>
      </c>
      <c r="E42" s="21">
        <v>0.14599999999999999</v>
      </c>
      <c r="F42" s="120">
        <v>337.95527999999979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31"/>
      <c r="C43" s="19" t="s">
        <v>51</v>
      </c>
      <c r="D43" s="20" t="s">
        <v>52</v>
      </c>
      <c r="E43" s="22">
        <v>7.0999999999999994E-2</v>
      </c>
      <c r="F43" s="120">
        <v>164.45012999999989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31"/>
      <c r="C44" s="19" t="s">
        <v>53</v>
      </c>
      <c r="D44" s="20" t="s">
        <v>54</v>
      </c>
      <c r="E44" s="21">
        <v>9.6000000000000002E-2</v>
      </c>
      <c r="F44" s="120">
        <v>219.62498999999985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31"/>
      <c r="C45" s="19" t="s">
        <v>55</v>
      </c>
      <c r="D45" s="20" t="s">
        <v>56</v>
      </c>
      <c r="E45" s="21">
        <v>0.379</v>
      </c>
      <c r="F45" s="120">
        <v>876.15839999999946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31"/>
      <c r="C46" s="19" t="s">
        <v>57</v>
      </c>
      <c r="D46" s="20" t="s">
        <v>58</v>
      </c>
      <c r="E46" s="22">
        <v>0.45500000000000002</v>
      </c>
      <c r="F46" s="120">
        <v>1051.9310099999996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31"/>
      <c r="C47" s="19" t="s">
        <v>59</v>
      </c>
      <c r="D47" s="20" t="s">
        <v>60</v>
      </c>
      <c r="E47" s="22">
        <v>1.9E-2</v>
      </c>
      <c r="F47" s="87">
        <v>43.896839999999969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31"/>
      <c r="C48" s="19" t="s">
        <v>61</v>
      </c>
      <c r="D48" s="20" t="s">
        <v>62</v>
      </c>
      <c r="E48" s="22">
        <v>1.9E-2</v>
      </c>
      <c r="F48" s="120">
        <v>43.896839999999969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31"/>
      <c r="C49" s="19" t="s">
        <v>561</v>
      </c>
      <c r="D49" s="20" t="s">
        <v>580</v>
      </c>
      <c r="E49" s="22">
        <v>4.4999999999999998E-2</v>
      </c>
      <c r="F49" s="87">
        <v>104.02898999999995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4"/>
      <c r="C50" s="19" t="s">
        <v>562</v>
      </c>
      <c r="D50" s="20" t="s">
        <v>581</v>
      </c>
      <c r="E50" s="22">
        <v>4.4999999999999998E-2</v>
      </c>
      <c r="F50" s="120">
        <v>104.02898999999995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250</v>
      </c>
      <c r="H51" s="15" t="s">
        <v>251</v>
      </c>
      <c r="I51" s="15" t="s">
        <v>252</v>
      </c>
      <c r="J51" s="8"/>
    </row>
    <row r="52" spans="2:10" ht="15.6">
      <c r="B52" s="132" t="s">
        <v>63</v>
      </c>
      <c r="C52" s="19" t="s">
        <v>64</v>
      </c>
      <c r="D52" s="20" t="s">
        <v>65</v>
      </c>
      <c r="E52" s="80">
        <v>6.2E-2</v>
      </c>
      <c r="F52" s="121">
        <v>142.8499799999999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33"/>
      <c r="C53" s="19" t="s">
        <v>66</v>
      </c>
      <c r="D53" s="20" t="s">
        <v>67</v>
      </c>
      <c r="E53" s="80">
        <v>0.129</v>
      </c>
      <c r="F53" s="122">
        <v>298.48961999999989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34"/>
      <c r="C54" s="19" t="s">
        <v>68</v>
      </c>
      <c r="D54" s="20" t="s">
        <v>69</v>
      </c>
      <c r="E54" s="80">
        <v>0.13300000000000001</v>
      </c>
      <c r="F54" s="123">
        <v>308.8117499999999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250</v>
      </c>
      <c r="H55" s="15" t="s">
        <v>251</v>
      </c>
      <c r="I55" s="15" t="s">
        <v>252</v>
      </c>
      <c r="J55" s="8"/>
    </row>
    <row r="56" spans="2:10" ht="15.6">
      <c r="B56" s="130" t="s">
        <v>70</v>
      </c>
      <c r="C56" s="19" t="s">
        <v>71</v>
      </c>
      <c r="D56" s="20" t="s">
        <v>72</v>
      </c>
      <c r="E56" s="21">
        <v>7.1999999999999995E-2</v>
      </c>
      <c r="F56" s="87">
        <v>165.56162999999989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31"/>
      <c r="C57" s="19" t="s">
        <v>73</v>
      </c>
      <c r="D57" s="20" t="s">
        <v>74</v>
      </c>
      <c r="E57" s="21">
        <v>7.1999999999999995E-2</v>
      </c>
      <c r="F57" s="120">
        <v>165.56162999999989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31"/>
      <c r="C58" s="19" t="s">
        <v>75</v>
      </c>
      <c r="D58" s="20" t="s">
        <v>76</v>
      </c>
      <c r="E58" s="21">
        <v>6.9000000000000006E-2</v>
      </c>
      <c r="F58" s="120">
        <v>159.76700999999989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31"/>
      <c r="C59" s="19" t="s">
        <v>77</v>
      </c>
      <c r="D59" s="20" t="s">
        <v>78</v>
      </c>
      <c r="E59" s="21">
        <v>0.12</v>
      </c>
      <c r="F59" s="120">
        <v>277.84535999999986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31"/>
      <c r="C60" s="19" t="s">
        <v>79</v>
      </c>
      <c r="D60" s="20" t="s">
        <v>80</v>
      </c>
      <c r="E60" s="21">
        <v>7.3999999999999996E-2</v>
      </c>
      <c r="F60" s="120">
        <v>170.08913999999987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31"/>
      <c r="C61" s="19" t="s">
        <v>81</v>
      </c>
      <c r="D61" s="20" t="s">
        <v>82</v>
      </c>
      <c r="E61" s="21">
        <v>5.1999999999999998E-2</v>
      </c>
      <c r="F61" s="120">
        <v>119.18243999999991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31"/>
      <c r="C62" s="19" t="s">
        <v>83</v>
      </c>
      <c r="D62" s="20" t="s">
        <v>84</v>
      </c>
      <c r="E62" s="21">
        <v>0.122</v>
      </c>
      <c r="F62" s="120">
        <v>283.48436999999979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31"/>
      <c r="C63" s="19" t="s">
        <v>85</v>
      </c>
      <c r="D63" s="20" t="s">
        <v>86</v>
      </c>
      <c r="E63" s="21">
        <v>0.122</v>
      </c>
      <c r="F63" s="120">
        <v>283.48436999999979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31"/>
      <c r="C64" s="19" t="s">
        <v>87</v>
      </c>
      <c r="D64" s="20" t="s">
        <v>88</v>
      </c>
      <c r="E64" s="21">
        <v>6.2E-2</v>
      </c>
      <c r="F64" s="120">
        <v>143.80586999999989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31"/>
      <c r="C65" s="19" t="s">
        <v>89</v>
      </c>
      <c r="D65" s="20" t="s">
        <v>90</v>
      </c>
      <c r="E65" s="21">
        <v>9.8000000000000004E-2</v>
      </c>
      <c r="F65" s="120">
        <v>226.23470999999989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31"/>
      <c r="C66" s="19" t="s">
        <v>91</v>
      </c>
      <c r="D66" s="20" t="s">
        <v>92</v>
      </c>
      <c r="E66" s="21">
        <v>8.4000000000000005E-2</v>
      </c>
      <c r="F66" s="120">
        <v>195.26090999999988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31"/>
      <c r="C67" s="19" t="s">
        <v>93</v>
      </c>
      <c r="D67" s="20" t="s">
        <v>94</v>
      </c>
      <c r="E67" s="21">
        <v>0.107</v>
      </c>
      <c r="F67" s="120">
        <v>246.71594999999988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31"/>
      <c r="C68" s="19" t="s">
        <v>95</v>
      </c>
      <c r="D68" s="20" t="s">
        <v>96</v>
      </c>
      <c r="E68" s="22">
        <v>0.11799999999999999</v>
      </c>
      <c r="F68" s="120">
        <v>273.14000999999979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31"/>
      <c r="C69" s="19" t="s">
        <v>97</v>
      </c>
      <c r="D69" s="20" t="s">
        <v>98</v>
      </c>
      <c r="E69" s="21">
        <v>0.106</v>
      </c>
      <c r="F69" s="120">
        <v>242.19584999999987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31"/>
      <c r="C70" s="19" t="s">
        <v>99</v>
      </c>
      <c r="D70" s="20" t="s">
        <v>100</v>
      </c>
      <c r="E70" s="21">
        <v>0.13600000000000001</v>
      </c>
      <c r="F70" s="120">
        <v>312.24257999999986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31"/>
      <c r="C71" s="19" t="s">
        <v>101</v>
      </c>
      <c r="D71" s="20" t="s">
        <v>102</v>
      </c>
      <c r="E71" s="21">
        <v>0.19</v>
      </c>
      <c r="F71" s="120">
        <v>411.60326999999978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31"/>
      <c r="C72" s="19" t="s">
        <v>103</v>
      </c>
      <c r="D72" s="20" t="s">
        <v>104</v>
      </c>
      <c r="E72" s="21">
        <v>0.13300000000000001</v>
      </c>
      <c r="F72" s="120">
        <v>307.00370999999984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31"/>
      <c r="C73" s="19" t="s">
        <v>105</v>
      </c>
      <c r="D73" s="20" t="s">
        <v>106</v>
      </c>
      <c r="E73" s="21">
        <v>0.06</v>
      </c>
      <c r="F73" s="120">
        <v>138.7077899999999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31"/>
      <c r="C74" s="19" t="s">
        <v>107</v>
      </c>
      <c r="D74" s="20" t="s">
        <v>108</v>
      </c>
      <c r="E74" s="21">
        <v>9.2999999999999999E-2</v>
      </c>
      <c r="F74" s="120">
        <v>214.94186999999985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31"/>
      <c r="C75" s="19" t="s">
        <v>109</v>
      </c>
      <c r="D75" s="20" t="s">
        <v>247</v>
      </c>
      <c r="E75" s="21">
        <v>0.12</v>
      </c>
      <c r="F75" s="120">
        <v>277.40816999999981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31"/>
      <c r="C76" s="19" t="s">
        <v>110</v>
      </c>
      <c r="D76" s="20" t="s">
        <v>248</v>
      </c>
      <c r="E76" s="21">
        <v>0.127</v>
      </c>
      <c r="F76" s="120">
        <v>293.65088999999983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31"/>
      <c r="C77" s="19" t="s">
        <v>111</v>
      </c>
      <c r="D77" s="20" t="s">
        <v>249</v>
      </c>
      <c r="E77" s="21">
        <v>0.12</v>
      </c>
      <c r="F77" s="120">
        <v>277.2970199999998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1"/>
      <c r="C78" s="23" t="s">
        <v>112</v>
      </c>
      <c r="D78" s="24" t="s">
        <v>113</v>
      </c>
      <c r="E78" s="25">
        <v>0.08</v>
      </c>
      <c r="F78" s="124">
        <v>184.93877999999989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1"/>
      <c r="C79" s="19" t="s">
        <v>114</v>
      </c>
      <c r="D79" s="20" t="s">
        <v>115</v>
      </c>
      <c r="E79" s="18">
        <v>0.30299999999999999</v>
      </c>
      <c r="F79" s="120">
        <v>700.47470999999939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4"/>
      <c r="C80" s="19" t="s">
        <v>116</v>
      </c>
      <c r="D80" s="20" t="s">
        <v>117</v>
      </c>
      <c r="E80" s="18">
        <v>0.30299999999999999</v>
      </c>
      <c r="F80" s="120">
        <v>700.47470999999939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250</v>
      </c>
      <c r="H81" s="15" t="s">
        <v>251</v>
      </c>
      <c r="I81" s="15" t="s">
        <v>252</v>
      </c>
      <c r="J81" s="8"/>
    </row>
    <row r="82" spans="2:10" ht="15.6">
      <c r="B82" s="130" t="s">
        <v>118</v>
      </c>
      <c r="C82" s="19" t="s">
        <v>119</v>
      </c>
      <c r="D82" s="20" t="s">
        <v>120</v>
      </c>
      <c r="E82" s="79">
        <v>0.122</v>
      </c>
      <c r="F82" s="87">
        <v>283.48436999999979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31"/>
      <c r="C83" s="19" t="s">
        <v>564</v>
      </c>
      <c r="D83" s="20" t="s">
        <v>565</v>
      </c>
      <c r="E83" s="79">
        <v>1.4999999999999999E-2</v>
      </c>
      <c r="F83" s="120">
        <v>35.26</v>
      </c>
      <c r="G83" s="67">
        <v>0</v>
      </c>
      <c r="H83" s="29">
        <f t="shared" ref="H83:H89" si="2">SUM(E83*G83)</f>
        <v>0</v>
      </c>
      <c r="I83" s="30">
        <f t="shared" ref="I83:I89" si="3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79">
        <v>0.16700000000000001</v>
      </c>
      <c r="F84" s="120">
        <v>385.83869999999973</v>
      </c>
      <c r="G84" s="67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31"/>
      <c r="C85" s="26">
        <v>463</v>
      </c>
      <c r="D85" s="27" t="s">
        <v>123</v>
      </c>
      <c r="E85" s="26">
        <v>0.114</v>
      </c>
      <c r="F85" s="87">
        <v>263.50700999999981</v>
      </c>
      <c r="G85" s="67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31"/>
      <c r="C86" s="26">
        <v>464</v>
      </c>
      <c r="D86" s="27" t="s">
        <v>124</v>
      </c>
      <c r="E86" s="26">
        <v>0.115</v>
      </c>
      <c r="F86" s="87">
        <v>265.70777999999979</v>
      </c>
      <c r="G86" s="67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31"/>
      <c r="C87" s="26">
        <v>465</v>
      </c>
      <c r="D87" s="27" t="s">
        <v>569</v>
      </c>
      <c r="E87" s="28">
        <v>0.2</v>
      </c>
      <c r="F87" s="87">
        <v>462.35</v>
      </c>
      <c r="G87" s="67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31"/>
      <c r="C88" s="26">
        <v>466</v>
      </c>
      <c r="D88" s="27" t="s">
        <v>570</v>
      </c>
      <c r="E88" s="28">
        <v>0.2</v>
      </c>
      <c r="F88" s="87">
        <v>462.35</v>
      </c>
      <c r="G88" s="67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31"/>
      <c r="C89" s="9">
        <v>470</v>
      </c>
      <c r="D89" s="10" t="s">
        <v>125</v>
      </c>
      <c r="E89" s="9">
        <v>0.122</v>
      </c>
      <c r="F89" s="87">
        <v>281.95049999999981</v>
      </c>
      <c r="G89" s="67">
        <v>0</v>
      </c>
      <c r="H89" s="29">
        <f t="shared" si="2"/>
        <v>0</v>
      </c>
      <c r="I89" s="30">
        <f t="shared" si="3"/>
        <v>0</v>
      </c>
      <c r="J89" s="8"/>
    </row>
    <row r="90" spans="2:10" ht="15.6">
      <c r="B90" s="131"/>
      <c r="C90" s="9">
        <v>471</v>
      </c>
      <c r="D90" s="10" t="s">
        <v>126</v>
      </c>
      <c r="E90" s="9">
        <v>0.122</v>
      </c>
      <c r="F90" s="87">
        <v>281.95049999999981</v>
      </c>
      <c r="G90" s="67">
        <v>0</v>
      </c>
      <c r="H90" s="29">
        <f t="shared" si="0"/>
        <v>0</v>
      </c>
      <c r="I90" s="30">
        <f t="shared" si="1"/>
        <v>0</v>
      </c>
      <c r="J90" s="8"/>
    </row>
    <row r="91" spans="2:10" ht="15.6">
      <c r="B91" s="131"/>
      <c r="C91" s="9">
        <v>518</v>
      </c>
      <c r="D91" s="27" t="s">
        <v>568</v>
      </c>
      <c r="E91" s="107">
        <v>0.02</v>
      </c>
      <c r="F91" s="87">
        <v>46.238399999999977</v>
      </c>
      <c r="G91" s="67">
        <v>0</v>
      </c>
      <c r="H91" s="29">
        <f t="shared" si="0"/>
        <v>0</v>
      </c>
      <c r="I91" s="30">
        <f t="shared" si="1"/>
        <v>0</v>
      </c>
      <c r="J91" s="8"/>
    </row>
    <row r="92" spans="2:10" ht="15.6">
      <c r="B92" s="131"/>
      <c r="C92" s="9">
        <v>519</v>
      </c>
      <c r="D92" s="27" t="s">
        <v>567</v>
      </c>
      <c r="E92" s="107">
        <v>0.02</v>
      </c>
      <c r="F92" s="87">
        <v>46.238399999999977</v>
      </c>
      <c r="G92" s="67">
        <v>0</v>
      </c>
      <c r="H92" s="29">
        <f t="shared" ref="H92:H93" si="4">SUM(E92*G92)</f>
        <v>0</v>
      </c>
      <c r="I92" s="30">
        <f t="shared" ref="I92:I93" si="5">SUM(F92*G92)</f>
        <v>0</v>
      </c>
      <c r="J92" s="8"/>
    </row>
    <row r="93" spans="2:10" ht="15.6" customHeight="1">
      <c r="B93" s="144"/>
      <c r="C93" s="9">
        <v>520</v>
      </c>
      <c r="D93" s="20" t="s">
        <v>566</v>
      </c>
      <c r="E93" s="9">
        <v>2.1000000000000001E-2</v>
      </c>
      <c r="F93" s="87">
        <v>48.439169999999969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4" t="s">
        <v>0</v>
      </c>
      <c r="F94" s="15" t="s">
        <v>10</v>
      </c>
      <c r="G94" s="15" t="s">
        <v>250</v>
      </c>
      <c r="H94" s="15" t="s">
        <v>251</v>
      </c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21">
        <v>7.9000000000000001E-2</v>
      </c>
      <c r="F95" s="87">
        <v>183.43454999999989</v>
      </c>
      <c r="G95" s="67">
        <v>0</v>
      </c>
      <c r="H95" s="29">
        <f t="shared" ref="H95:H168" si="6">SUM(E95*G95)</f>
        <v>0</v>
      </c>
      <c r="I95" s="30">
        <f t="shared" ref="I95:I166" si="7">SUM(F95*G95)</f>
        <v>0</v>
      </c>
      <c r="J95" s="8"/>
    </row>
    <row r="96" spans="2:10" ht="15.6">
      <c r="B96" s="131"/>
      <c r="C96" s="19" t="s">
        <v>130</v>
      </c>
      <c r="D96" s="20" t="s">
        <v>131</v>
      </c>
      <c r="E96" s="21">
        <v>0.08</v>
      </c>
      <c r="F96" s="120">
        <v>185.09438999999986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31"/>
      <c r="C97" s="19" t="s">
        <v>132</v>
      </c>
      <c r="D97" s="20" t="s">
        <v>133</v>
      </c>
      <c r="E97" s="21">
        <v>0.32900000000000001</v>
      </c>
      <c r="F97" s="120">
        <v>765.01580999999953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31"/>
      <c r="C98" s="19" t="s">
        <v>134</v>
      </c>
      <c r="D98" s="20" t="s">
        <v>135</v>
      </c>
      <c r="E98" s="21">
        <v>0.109</v>
      </c>
      <c r="F98" s="120">
        <v>253.18487999999982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31"/>
      <c r="C99" s="19" t="s">
        <v>136</v>
      </c>
      <c r="D99" s="20" t="s">
        <v>137</v>
      </c>
      <c r="E99" s="21">
        <v>0.14599999999999999</v>
      </c>
      <c r="F99" s="87">
        <v>337.97009999999977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21">
        <v>7.4999999999999997E-2</v>
      </c>
      <c r="F100" s="120">
        <v>173.11241999999987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21">
        <v>0.06</v>
      </c>
      <c r="F101" s="120">
        <v>139.12274999999991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21">
        <v>0.06</v>
      </c>
      <c r="F102" s="120">
        <v>139.12274999999991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21">
        <v>0.06</v>
      </c>
      <c r="F103" s="120">
        <v>139.12274999999991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21">
        <v>0.06</v>
      </c>
      <c r="F104" s="120">
        <v>139.12274999999991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21">
        <v>0.129</v>
      </c>
      <c r="F105" s="120">
        <v>298.34141999999974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21">
        <v>0.13300000000000001</v>
      </c>
      <c r="F106" s="120">
        <v>308.8117499999999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22">
        <v>0.06</v>
      </c>
      <c r="F107" s="120">
        <v>139.12274999999991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21">
        <v>9.8000000000000004E-2</v>
      </c>
      <c r="F108" s="120">
        <v>226.38290999999987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21">
        <v>0.09</v>
      </c>
      <c r="F109" s="120">
        <v>205.59044999999986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21">
        <v>0.08</v>
      </c>
      <c r="F110" s="120">
        <v>182.88620999999986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21">
        <v>6.4000000000000001E-2</v>
      </c>
      <c r="F111" s="120">
        <v>146.97734999999989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21">
        <v>0.30299999999999999</v>
      </c>
      <c r="F112" s="120">
        <v>700.40801999999951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21">
        <v>0.11</v>
      </c>
      <c r="F113" s="120">
        <v>254.29637999999986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21">
        <v>9.0999999999999998E-2</v>
      </c>
      <c r="F114" s="120">
        <v>210.25874999999985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21">
        <v>0.10299999999999999</v>
      </c>
      <c r="F115" s="120">
        <v>238.05365999999984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21">
        <v>8.4000000000000005E-2</v>
      </c>
      <c r="F116" s="120">
        <v>194.1790499999999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21">
        <v>0.45500000000000002</v>
      </c>
      <c r="F117" s="120">
        <v>1051.7087099999997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21">
        <v>5.8999999999999997E-2</v>
      </c>
      <c r="F118" s="120">
        <v>136.36622999999992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21">
        <v>5.8999999999999997E-2</v>
      </c>
      <c r="F119" s="120">
        <v>136.36622999999992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21">
        <v>9.1999999999999998E-2</v>
      </c>
      <c r="F120" s="120">
        <v>212.60771999999983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21">
        <v>8.4000000000000005E-2</v>
      </c>
      <c r="F121" s="120">
        <v>194.01602999999986</v>
      </c>
      <c r="G121" s="67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21">
        <v>0.129</v>
      </c>
      <c r="F122" s="120">
        <v>298.19321999999983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 customHeight="1">
      <c r="B123" s="144"/>
      <c r="C123" s="19" t="s">
        <v>184</v>
      </c>
      <c r="D123" s="20" t="s">
        <v>185</v>
      </c>
      <c r="E123" s="21">
        <v>5.8999999999999997E-2</v>
      </c>
      <c r="F123" s="120">
        <v>136.36622999999992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4" t="s">
        <v>0</v>
      </c>
      <c r="F124" s="15" t="s">
        <v>10</v>
      </c>
      <c r="G124" s="15" t="s">
        <v>250</v>
      </c>
      <c r="H124" s="15" t="s">
        <v>251</v>
      </c>
      <c r="I124" s="15" t="s">
        <v>252</v>
      </c>
      <c r="J124" s="8"/>
    </row>
    <row r="125" spans="2:10" ht="15.6">
      <c r="B125" s="130" t="s">
        <v>186</v>
      </c>
      <c r="C125" s="19" t="s">
        <v>138</v>
      </c>
      <c r="D125" s="20" t="s">
        <v>139</v>
      </c>
      <c r="E125" s="21">
        <v>7.4999999999999997E-2</v>
      </c>
      <c r="F125" s="87">
        <v>173.11241999999987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21">
        <v>1.4E-2</v>
      </c>
      <c r="F126" s="120">
        <v>32.478029999999976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22">
        <v>3.1E-2</v>
      </c>
      <c r="F127" s="120">
        <v>71.699159999999949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21">
        <v>0.08</v>
      </c>
      <c r="F128" s="120">
        <v>185.09438999999986</v>
      </c>
      <c r="G128" s="67">
        <v>0</v>
      </c>
      <c r="H128" s="29">
        <f t="shared" si="6"/>
        <v>0</v>
      </c>
      <c r="I128" s="30">
        <f t="shared" si="7"/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21">
        <v>5.1999999999999998E-2</v>
      </c>
      <c r="F129" s="120">
        <v>118.47848999999992</v>
      </c>
      <c r="G129" s="67">
        <v>0</v>
      </c>
      <c r="H129" s="29">
        <f t="shared" ref="H129:H131" si="8">SUM(E129*G129)</f>
        <v>0</v>
      </c>
      <c r="I129" s="30">
        <f t="shared" ref="I129:I131" si="9">SUM(F129*G129)</f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22">
        <v>2.9000000000000001E-2</v>
      </c>
      <c r="F130" s="120">
        <v>67.016039999999961</v>
      </c>
      <c r="G130" s="67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22">
        <v>0.06</v>
      </c>
      <c r="F131" s="120">
        <v>139.12274999999991</v>
      </c>
      <c r="G131" s="67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22">
        <v>0.06</v>
      </c>
      <c r="F132" s="120">
        <v>139.12274999999991</v>
      </c>
      <c r="G132" s="67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22">
        <v>9.2999999999999999E-2</v>
      </c>
      <c r="F133" s="120">
        <v>215.91257999999985</v>
      </c>
      <c r="G133" s="67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22">
        <v>0.17699999999999999</v>
      </c>
      <c r="F134" s="120">
        <v>411.73664999999971</v>
      </c>
      <c r="G134" s="67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22">
        <v>0.17699999999999999</v>
      </c>
      <c r="F135" s="120">
        <v>411.73664999999971</v>
      </c>
      <c r="G135" s="67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31"/>
      <c r="C136" s="19" t="s">
        <v>573</v>
      </c>
      <c r="D136" s="20" t="s">
        <v>582</v>
      </c>
      <c r="E136" s="22">
        <v>7.0000000000000007E-2</v>
      </c>
      <c r="F136" s="120">
        <v>160.73030999999992</v>
      </c>
      <c r="G136" s="67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31"/>
      <c r="C137" s="19" t="s">
        <v>574</v>
      </c>
      <c r="D137" s="20" t="s">
        <v>583</v>
      </c>
      <c r="E137" s="22">
        <v>7.0000000000000007E-2</v>
      </c>
      <c r="F137" s="120">
        <v>160.73030999999992</v>
      </c>
      <c r="G137" s="67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22">
        <v>2.7E-2</v>
      </c>
      <c r="F138" s="120">
        <v>62.347739999999959</v>
      </c>
      <c r="G138" s="67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22">
        <v>9.9000000000000005E-2</v>
      </c>
      <c r="F139" s="120">
        <v>228.97640999999985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22">
        <v>1.7000000000000001E-2</v>
      </c>
      <c r="F140" s="120">
        <v>39.361919999999969</v>
      </c>
      <c r="G140" s="67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22">
        <v>9.6000000000000002E-2</v>
      </c>
      <c r="F141" s="120">
        <v>221.81093999999985</v>
      </c>
      <c r="G141" s="67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22">
        <v>9.6000000000000002E-2</v>
      </c>
      <c r="F142" s="120">
        <v>221.81093999999985</v>
      </c>
      <c r="G142" s="67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22">
        <v>9.6000000000000002E-2</v>
      </c>
      <c r="F143" s="120">
        <v>221.81093999999985</v>
      </c>
      <c r="G143" s="67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22">
        <v>9.6000000000000002E-2</v>
      </c>
      <c r="F144" s="125">
        <v>221.81093999999985</v>
      </c>
      <c r="G144" s="67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31"/>
      <c r="C145" s="26">
        <v>462</v>
      </c>
      <c r="D145" s="27" t="s">
        <v>211</v>
      </c>
      <c r="E145" s="28">
        <v>0.02</v>
      </c>
      <c r="F145" s="87">
        <v>46.22357999999997</v>
      </c>
      <c r="G145" s="67">
        <v>0</v>
      </c>
      <c r="H145" s="29">
        <f t="shared" si="6"/>
        <v>0</v>
      </c>
      <c r="I145" s="30">
        <f t="shared" si="7"/>
        <v>0</v>
      </c>
      <c r="J145" s="8"/>
    </row>
    <row r="146" spans="2:10" ht="15.6">
      <c r="B146" s="131"/>
      <c r="C146" s="26">
        <v>515</v>
      </c>
      <c r="D146" s="27" t="s">
        <v>576</v>
      </c>
      <c r="E146" s="28">
        <v>6.9000000000000006E-2</v>
      </c>
      <c r="F146" s="87">
        <v>159.48542999999987</v>
      </c>
      <c r="G146" s="67">
        <v>0</v>
      </c>
      <c r="H146" s="29">
        <f t="shared" si="6"/>
        <v>0</v>
      </c>
      <c r="I146" s="30">
        <f t="shared" si="7"/>
        <v>0</v>
      </c>
      <c r="J146" s="8"/>
    </row>
    <row r="147" spans="2:10" ht="15.6">
      <c r="B147" s="131"/>
      <c r="C147" s="26">
        <v>521</v>
      </c>
      <c r="D147" s="20" t="s">
        <v>575</v>
      </c>
      <c r="E147" s="28">
        <v>7.0999999999999994E-2</v>
      </c>
      <c r="F147" s="87">
        <v>164.02775999999992</v>
      </c>
      <c r="G147" s="67">
        <v>0</v>
      </c>
      <c r="H147" s="29">
        <f t="shared" si="6"/>
        <v>0</v>
      </c>
      <c r="I147" s="30">
        <f t="shared" si="7"/>
        <v>0</v>
      </c>
      <c r="J147" s="8"/>
    </row>
    <row r="148" spans="2:10" ht="15.6" customHeight="1">
      <c r="B148" s="131"/>
      <c r="C148" s="26">
        <v>522</v>
      </c>
      <c r="D148" s="20" t="s">
        <v>578</v>
      </c>
      <c r="E148" s="28">
        <v>7.0999999999999994E-2</v>
      </c>
      <c r="F148" s="87">
        <v>164.02775999999992</v>
      </c>
      <c r="G148" s="67">
        <v>0</v>
      </c>
      <c r="H148" s="29">
        <f t="shared" si="6"/>
        <v>0</v>
      </c>
      <c r="I148" s="30">
        <f t="shared" si="7"/>
        <v>0</v>
      </c>
      <c r="J148" s="8"/>
    </row>
    <row r="149" spans="2:10" ht="15.6" customHeight="1">
      <c r="B149" s="131"/>
      <c r="C149" s="26">
        <v>523</v>
      </c>
      <c r="D149" s="20" t="s">
        <v>579</v>
      </c>
      <c r="E149" s="28">
        <v>6.2E-2</v>
      </c>
      <c r="F149" s="87">
        <v>143.2501199999999</v>
      </c>
      <c r="G149" s="67">
        <v>0</v>
      </c>
      <c r="H149" s="29">
        <f t="shared" si="6"/>
        <v>0</v>
      </c>
      <c r="I149" s="30">
        <f t="shared" si="7"/>
        <v>0</v>
      </c>
      <c r="J149" s="8"/>
    </row>
    <row r="150" spans="2:10" ht="15.6">
      <c r="B150" s="144"/>
      <c r="C150" s="26">
        <v>524</v>
      </c>
      <c r="D150" s="27" t="s">
        <v>577</v>
      </c>
      <c r="E150" s="28">
        <v>0.121</v>
      </c>
      <c r="F150" s="87">
        <v>279.6163499999999</v>
      </c>
      <c r="G150" s="67">
        <v>0</v>
      </c>
      <c r="H150" s="29">
        <f t="shared" si="6"/>
        <v>0</v>
      </c>
      <c r="I150" s="30">
        <f t="shared" si="7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4" t="s">
        <v>0</v>
      </c>
      <c r="F151" s="15" t="s">
        <v>10</v>
      </c>
      <c r="G151" s="15" t="s">
        <v>250</v>
      </c>
      <c r="H151" s="15" t="s">
        <v>251</v>
      </c>
      <c r="I151" s="15" t="s">
        <v>252</v>
      </c>
      <c r="J151" s="8"/>
    </row>
    <row r="152" spans="2:10" ht="15.6">
      <c r="B152" s="130" t="s">
        <v>212</v>
      </c>
      <c r="C152" s="16" t="s">
        <v>259</v>
      </c>
      <c r="D152" s="17" t="s">
        <v>260</v>
      </c>
      <c r="E152" s="21">
        <v>4.4999999999999998E-2</v>
      </c>
      <c r="F152" s="87">
        <v>102.66554999999993</v>
      </c>
      <c r="G152" s="67">
        <v>0</v>
      </c>
      <c r="H152" s="29">
        <f t="shared" ref="H152" si="10">SUM(E152*G152)</f>
        <v>0</v>
      </c>
      <c r="I152" s="30">
        <f t="shared" si="7"/>
        <v>0</v>
      </c>
      <c r="J152" s="8"/>
    </row>
    <row r="153" spans="2:10" ht="15.6">
      <c r="B153" s="131"/>
      <c r="C153" s="19" t="s">
        <v>213</v>
      </c>
      <c r="D153" s="20" t="s">
        <v>214</v>
      </c>
      <c r="E153" s="79">
        <v>0.59899999999999998</v>
      </c>
      <c r="F153" s="87">
        <v>1384.5733199999991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79">
        <v>0.128</v>
      </c>
      <c r="F154" s="87">
        <v>295.99244999999974</v>
      </c>
      <c r="G154" s="67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79">
        <v>9.6000000000000002E-2</v>
      </c>
      <c r="F155" s="120">
        <v>221.81093999999985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79">
        <v>0.128</v>
      </c>
      <c r="F156" s="120">
        <v>295.99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 customHeight="1">
      <c r="B157" s="131"/>
      <c r="C157" s="19" t="s">
        <v>221</v>
      </c>
      <c r="D157" s="20" t="s">
        <v>222</v>
      </c>
      <c r="E157" s="79">
        <v>0.122</v>
      </c>
      <c r="F157" s="120">
        <v>281.95049999999981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79">
        <v>0.159</v>
      </c>
      <c r="F158" s="120">
        <v>367.54340999999977</v>
      </c>
      <c r="G158" s="67">
        <v>0</v>
      </c>
      <c r="H158" s="29">
        <f t="shared" si="6"/>
        <v>0</v>
      </c>
      <c r="I158" s="30">
        <f t="shared" si="7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79">
        <v>0.13300000000000001</v>
      </c>
      <c r="F159" s="87">
        <v>307.00370999999984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4" t="s">
        <v>0</v>
      </c>
      <c r="F160" s="15" t="s">
        <v>10</v>
      </c>
      <c r="G160" s="15" t="s">
        <v>250</v>
      </c>
      <c r="H160" s="15" t="s">
        <v>251</v>
      </c>
      <c r="I160" s="15" t="s">
        <v>252</v>
      </c>
      <c r="J160" s="8"/>
    </row>
    <row r="161" spans="2:10" ht="15.6" customHeight="1">
      <c r="B161" s="132" t="s">
        <v>227</v>
      </c>
      <c r="C161" s="26">
        <v>371</v>
      </c>
      <c r="D161" s="27" t="s">
        <v>228</v>
      </c>
      <c r="E161" s="26">
        <v>0.158</v>
      </c>
      <c r="F161" s="87">
        <v>365.20925999999974</v>
      </c>
      <c r="G161" s="67">
        <v>0</v>
      </c>
      <c r="H161" s="29">
        <f t="shared" si="6"/>
        <v>0</v>
      </c>
      <c r="I161" s="30">
        <f t="shared" si="7"/>
        <v>0</v>
      </c>
      <c r="J161" s="8"/>
    </row>
    <row r="162" spans="2:10" ht="15.6">
      <c r="B162" s="133"/>
      <c r="C162" s="26">
        <v>372</v>
      </c>
      <c r="D162" s="27" t="s">
        <v>229</v>
      </c>
      <c r="E162" s="26">
        <v>0.158</v>
      </c>
      <c r="F162" s="87">
        <v>365.20925999999974</v>
      </c>
      <c r="G162" s="67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134"/>
      <c r="C163" s="26">
        <v>373</v>
      </c>
      <c r="D163" s="27" t="s">
        <v>230</v>
      </c>
      <c r="E163" s="26">
        <v>0.158</v>
      </c>
      <c r="F163" s="87">
        <v>365.20925999999974</v>
      </c>
      <c r="G163" s="67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13" t="s">
        <v>7</v>
      </c>
      <c r="C164" s="13" t="s">
        <v>8</v>
      </c>
      <c r="D164" s="42" t="s">
        <v>9</v>
      </c>
      <c r="E164" s="14" t="s">
        <v>0</v>
      </c>
      <c r="F164" s="15" t="s">
        <v>10</v>
      </c>
      <c r="G164" s="15" t="s">
        <v>250</v>
      </c>
      <c r="H164" s="15" t="s">
        <v>251</v>
      </c>
      <c r="I164" s="15" t="s">
        <v>252</v>
      </c>
      <c r="J164" s="8"/>
    </row>
    <row r="165" spans="2:10" ht="15.6">
      <c r="B165" s="155" t="s">
        <v>231</v>
      </c>
      <c r="C165" s="19" t="s">
        <v>232</v>
      </c>
      <c r="D165" s="20" t="s">
        <v>233</v>
      </c>
      <c r="E165" s="9">
        <v>8.2000000000000003E-2</v>
      </c>
      <c r="F165" s="86">
        <v>189.48110999999989</v>
      </c>
      <c r="G165" s="67">
        <v>0</v>
      </c>
      <c r="H165" s="29">
        <f t="shared" si="6"/>
        <v>0</v>
      </c>
      <c r="I165" s="30">
        <f t="shared" si="7"/>
        <v>0</v>
      </c>
      <c r="J165" s="8"/>
    </row>
    <row r="166" spans="2:10" ht="15.6">
      <c r="B166" s="156"/>
      <c r="C166" s="19" t="s">
        <v>234</v>
      </c>
      <c r="D166" s="20" t="s">
        <v>235</v>
      </c>
      <c r="E166" s="9">
        <v>0.13100000000000001</v>
      </c>
      <c r="F166" s="86">
        <v>302.72813999999977</v>
      </c>
      <c r="G166" s="67">
        <v>0</v>
      </c>
      <c r="H166" s="29">
        <f t="shared" si="6"/>
        <v>0</v>
      </c>
      <c r="I166" s="30">
        <f t="shared" si="7"/>
        <v>0</v>
      </c>
      <c r="J166" s="8"/>
    </row>
    <row r="167" spans="2:10" ht="15.6">
      <c r="B167" s="156"/>
      <c r="C167" s="19" t="s">
        <v>236</v>
      </c>
      <c r="D167" s="20" t="s">
        <v>237</v>
      </c>
      <c r="E167" s="9">
        <v>6.9000000000000006E-2</v>
      </c>
      <c r="F167" s="86">
        <v>159.49283999999986</v>
      </c>
      <c r="G167" s="67">
        <v>0</v>
      </c>
      <c r="H167" s="29">
        <f t="shared" si="6"/>
        <v>0</v>
      </c>
      <c r="I167" s="30">
        <f t="shared" ref="I167:I173" si="11">SUM(F167*G167)</f>
        <v>0</v>
      </c>
      <c r="J167" s="8"/>
    </row>
    <row r="168" spans="2:10" ht="15.6">
      <c r="B168" s="156"/>
      <c r="C168" s="19" t="s">
        <v>238</v>
      </c>
      <c r="D168" s="20" t="s">
        <v>239</v>
      </c>
      <c r="E168" s="9">
        <v>9.7000000000000003E-2</v>
      </c>
      <c r="F168" s="86">
        <v>224.16731999999985</v>
      </c>
      <c r="G168" s="67">
        <v>0</v>
      </c>
      <c r="H168" s="29">
        <f t="shared" si="6"/>
        <v>0</v>
      </c>
      <c r="I168" s="30">
        <f t="shared" si="11"/>
        <v>0</v>
      </c>
      <c r="J168" s="8"/>
    </row>
    <row r="169" spans="2:10" ht="15.6">
      <c r="B169" s="156"/>
      <c r="C169" s="19" t="s">
        <v>240</v>
      </c>
      <c r="D169" s="20" t="s">
        <v>241</v>
      </c>
      <c r="E169" s="9">
        <v>0.11600000000000001</v>
      </c>
      <c r="F169" s="86">
        <v>268.04933999999986</v>
      </c>
      <c r="G169" s="67">
        <v>0</v>
      </c>
      <c r="H169" s="29">
        <f t="shared" ref="H169:H173" si="12">SUM(E169*G169)</f>
        <v>0</v>
      </c>
      <c r="I169" s="30">
        <f t="shared" si="11"/>
        <v>0</v>
      </c>
      <c r="J169" s="8"/>
    </row>
    <row r="170" spans="2:10" ht="14.4" customHeight="1">
      <c r="B170" s="156"/>
      <c r="C170" s="19" t="s">
        <v>242</v>
      </c>
      <c r="D170" s="20" t="s">
        <v>243</v>
      </c>
      <c r="E170" s="9">
        <v>0.13500000000000001</v>
      </c>
      <c r="F170" s="86">
        <v>311.94617999999986</v>
      </c>
      <c r="G170" s="67">
        <v>0</v>
      </c>
      <c r="H170" s="29">
        <f t="shared" si="12"/>
        <v>0</v>
      </c>
      <c r="I170" s="30">
        <f t="shared" si="11"/>
        <v>0</v>
      </c>
      <c r="J170" s="12"/>
    </row>
    <row r="171" spans="2:10" ht="14.4" customHeight="1">
      <c r="B171" s="156"/>
      <c r="C171" s="19" t="s">
        <v>244</v>
      </c>
      <c r="D171" s="20" t="s">
        <v>245</v>
      </c>
      <c r="E171" s="9">
        <v>0.193</v>
      </c>
      <c r="F171" s="86">
        <v>446.11904999999973</v>
      </c>
      <c r="G171" s="67">
        <v>0</v>
      </c>
      <c r="H171" s="29">
        <f t="shared" si="12"/>
        <v>0</v>
      </c>
      <c r="I171" s="30">
        <f t="shared" si="11"/>
        <v>0</v>
      </c>
      <c r="J171" s="12"/>
    </row>
    <row r="172" spans="2:10" ht="14.4" customHeight="1">
      <c r="B172" s="156"/>
      <c r="C172" s="19" t="s">
        <v>40</v>
      </c>
      <c r="D172" s="20" t="s">
        <v>246</v>
      </c>
      <c r="E172" s="9">
        <v>0.14499999999999999</v>
      </c>
      <c r="F172" s="86">
        <v>335.06537999999983</v>
      </c>
      <c r="G172" s="67">
        <v>0</v>
      </c>
      <c r="H172" s="29">
        <f t="shared" si="12"/>
        <v>0</v>
      </c>
      <c r="I172" s="30">
        <f t="shared" si="11"/>
        <v>0</v>
      </c>
      <c r="J172" s="12"/>
    </row>
    <row r="173" spans="2:10" ht="14.4" customHeight="1">
      <c r="B173" s="157"/>
      <c r="C173" s="19" t="s">
        <v>559</v>
      </c>
      <c r="D173" s="20" t="s">
        <v>563</v>
      </c>
      <c r="E173" s="85">
        <v>0</v>
      </c>
      <c r="F173" s="86">
        <v>350</v>
      </c>
      <c r="G173" s="67">
        <v>0</v>
      </c>
      <c r="H173" s="29">
        <f t="shared" si="12"/>
        <v>0</v>
      </c>
      <c r="I173" s="30">
        <f t="shared" si="11"/>
        <v>0</v>
      </c>
      <c r="J173" s="12"/>
    </row>
    <row r="174" spans="2:10" ht="15.6" customHeight="1">
      <c r="B174" s="103"/>
      <c r="C174" s="92"/>
      <c r="D174" s="93"/>
      <c r="E174" s="100"/>
      <c r="F174" s="94"/>
      <c r="G174" s="95"/>
      <c r="H174" s="11"/>
      <c r="I174" s="94"/>
      <c r="J174" s="12"/>
    </row>
    <row r="175" spans="2:10" ht="18" customHeight="1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</row>
    <row r="176" spans="2:10" ht="18" customHeight="1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</row>
    <row r="177" spans="2:10" ht="15.6">
      <c r="B177" s="13" t="s">
        <v>7</v>
      </c>
      <c r="C177" s="13" t="s">
        <v>8</v>
      </c>
      <c r="D177" s="42" t="s">
        <v>513</v>
      </c>
      <c r="E177" s="31"/>
      <c r="F177" s="15" t="s">
        <v>10</v>
      </c>
      <c r="G177" s="15" t="s">
        <v>250</v>
      </c>
      <c r="H177" s="15"/>
      <c r="I177" s="15" t="s">
        <v>252</v>
      </c>
      <c r="J177" s="12"/>
    </row>
    <row r="178" spans="2:10" ht="15.6" customHeight="1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</row>
    <row r="179" spans="2:10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3">SUM(F179*G179)</f>
        <v>0</v>
      </c>
      <c r="J179" s="12"/>
    </row>
    <row r="180" spans="2:10" ht="15.6" customHeight="1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3"/>
        <v>0</v>
      </c>
      <c r="J180" s="12"/>
    </row>
    <row r="181" spans="2:10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3"/>
        <v>0</v>
      </c>
      <c r="J181" s="12"/>
    </row>
    <row r="182" spans="2:10" ht="15.6">
      <c r="B182" s="139"/>
      <c r="C182" s="91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3"/>
        <v>0</v>
      </c>
      <c r="J182" s="12"/>
    </row>
    <row r="183" spans="2:10" ht="15.6">
      <c r="B183" s="13" t="s">
        <v>7</v>
      </c>
      <c r="C183" s="13" t="s">
        <v>8</v>
      </c>
      <c r="D183" s="42" t="s">
        <v>513</v>
      </c>
      <c r="E183" s="31"/>
      <c r="F183" s="15" t="s">
        <v>10</v>
      </c>
      <c r="G183" s="15" t="s">
        <v>250</v>
      </c>
      <c r="H183" s="15"/>
      <c r="I183" s="15" t="s">
        <v>252</v>
      </c>
      <c r="J183" s="12"/>
    </row>
    <row r="184" spans="2:10" ht="15.6" customHeight="1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3"/>
        <v>0</v>
      </c>
      <c r="J184" s="12"/>
    </row>
    <row r="185" spans="2:10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3"/>
        <v>0</v>
      </c>
      <c r="J185" s="12"/>
    </row>
    <row r="186" spans="2:10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3"/>
        <v>0</v>
      </c>
      <c r="J186" s="12"/>
    </row>
    <row r="187" spans="2:10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3"/>
        <v>0</v>
      </c>
      <c r="J187" s="12"/>
    </row>
    <row r="188" spans="2:10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3"/>
        <v>0</v>
      </c>
      <c r="J188" s="12"/>
    </row>
    <row r="189" spans="2:10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3"/>
        <v>0</v>
      </c>
      <c r="J189" s="12"/>
    </row>
    <row r="190" spans="2:10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3"/>
        <v>0</v>
      </c>
      <c r="J190" s="12"/>
    </row>
    <row r="191" spans="2:10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3"/>
        <v>0</v>
      </c>
      <c r="J191" s="12"/>
    </row>
    <row r="192" spans="2:10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3"/>
        <v>0</v>
      </c>
      <c r="J192" s="12"/>
    </row>
    <row r="193" spans="2:10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3"/>
        <v>0</v>
      </c>
      <c r="J193" s="12"/>
    </row>
    <row r="194" spans="2:10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3"/>
        <v>0</v>
      </c>
      <c r="J194" s="12"/>
    </row>
    <row r="195" spans="2:10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3"/>
        <v>0</v>
      </c>
      <c r="J195" s="12"/>
    </row>
    <row r="196" spans="2:10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3"/>
        <v>0</v>
      </c>
      <c r="J196" s="12"/>
    </row>
    <row r="197" spans="2:10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3"/>
        <v>0</v>
      </c>
      <c r="J197" s="12"/>
    </row>
    <row r="198" spans="2:10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3"/>
        <v>0</v>
      </c>
      <c r="J198" s="12"/>
    </row>
    <row r="199" spans="2:10" ht="15.6" customHeight="1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3"/>
        <v>0</v>
      </c>
      <c r="J199" s="12"/>
    </row>
    <row r="200" spans="2:10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3"/>
        <v>0</v>
      </c>
      <c r="J200" s="12"/>
    </row>
    <row r="201" spans="2:10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3"/>
        <v>0</v>
      </c>
      <c r="J201" s="12"/>
    </row>
    <row r="202" spans="2:10" ht="15.6">
      <c r="B202" s="13" t="s">
        <v>7</v>
      </c>
      <c r="C202" s="13" t="s">
        <v>8</v>
      </c>
      <c r="D202" s="42" t="s">
        <v>513</v>
      </c>
      <c r="E202" s="31"/>
      <c r="F202" s="15" t="s">
        <v>10</v>
      </c>
      <c r="G202" s="15" t="s">
        <v>250</v>
      </c>
      <c r="H202" s="15"/>
      <c r="I202" s="15" t="s">
        <v>252</v>
      </c>
      <c r="J202" s="12"/>
    </row>
    <row r="203" spans="2:10" ht="15.6" customHeight="1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3"/>
        <v>0</v>
      </c>
      <c r="J203" s="12"/>
    </row>
    <row r="204" spans="2:10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3"/>
        <v>0</v>
      </c>
      <c r="J204" s="12"/>
    </row>
    <row r="205" spans="2:10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3"/>
        <v>0</v>
      </c>
      <c r="J205" s="12"/>
    </row>
    <row r="206" spans="2:10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3"/>
        <v>0</v>
      </c>
      <c r="J206" s="12"/>
    </row>
    <row r="207" spans="2:10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3"/>
        <v>0</v>
      </c>
      <c r="J207" s="12"/>
    </row>
    <row r="208" spans="2:10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3"/>
        <v>0</v>
      </c>
      <c r="J208" s="12"/>
    </row>
    <row r="209" spans="2:10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3"/>
        <v>0</v>
      </c>
      <c r="J209" s="12"/>
    </row>
    <row r="210" spans="2:10" ht="15.6" customHeight="1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3"/>
        <v>0</v>
      </c>
      <c r="J210" s="12"/>
    </row>
    <row r="211" spans="2:10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3"/>
        <v>0</v>
      </c>
      <c r="J211" s="12"/>
    </row>
    <row r="212" spans="2:10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3"/>
        <v>0</v>
      </c>
      <c r="J212" s="12"/>
    </row>
    <row r="213" spans="2:10" ht="15.6" customHeight="1">
      <c r="B213" s="13" t="s">
        <v>7</v>
      </c>
      <c r="C213" s="13" t="s">
        <v>8</v>
      </c>
      <c r="D213" s="42" t="s">
        <v>513</v>
      </c>
      <c r="E213" s="31"/>
      <c r="F213" s="15" t="s">
        <v>10</v>
      </c>
      <c r="G213" s="15" t="s">
        <v>250</v>
      </c>
      <c r="H213" s="15"/>
      <c r="I213" s="15" t="s">
        <v>252</v>
      </c>
      <c r="J213" s="12"/>
    </row>
    <row r="214" spans="2:10" ht="15.6" customHeight="1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3"/>
        <v>0</v>
      </c>
      <c r="J214" s="12"/>
    </row>
    <row r="215" spans="2:10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3"/>
        <v>0</v>
      </c>
      <c r="J215" s="12"/>
    </row>
    <row r="216" spans="2:10" ht="15.6">
      <c r="B216" s="13" t="s">
        <v>7</v>
      </c>
      <c r="C216" s="13" t="s">
        <v>8</v>
      </c>
      <c r="D216" s="42" t="s">
        <v>513</v>
      </c>
      <c r="E216" s="31"/>
      <c r="F216" s="15" t="s">
        <v>10</v>
      </c>
      <c r="G216" s="15" t="s">
        <v>250</v>
      </c>
      <c r="H216" s="15"/>
      <c r="I216" s="15" t="s">
        <v>252</v>
      </c>
      <c r="J216" s="12"/>
    </row>
    <row r="217" spans="2:10" ht="15.6" customHeight="1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3"/>
        <v>0</v>
      </c>
      <c r="J217" s="12"/>
    </row>
    <row r="218" spans="2:10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3"/>
        <v>0</v>
      </c>
      <c r="J218" s="12"/>
    </row>
    <row r="219" spans="2:10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3"/>
        <v>0</v>
      </c>
      <c r="J219" s="12"/>
    </row>
    <row r="220" spans="2:10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3"/>
        <v>0</v>
      </c>
      <c r="J220" s="12"/>
    </row>
    <row r="221" spans="2:10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3"/>
        <v>0</v>
      </c>
      <c r="J221" s="12"/>
    </row>
    <row r="222" spans="2:10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3"/>
        <v>0</v>
      </c>
      <c r="J222" s="12"/>
    </row>
    <row r="223" spans="2:10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3"/>
        <v>0</v>
      </c>
      <c r="J223" s="12"/>
    </row>
    <row r="224" spans="2:10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3"/>
        <v>0</v>
      </c>
      <c r="J224" s="12"/>
    </row>
    <row r="225" spans="2:10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3"/>
        <v>0</v>
      </c>
      <c r="J225" s="12"/>
    </row>
    <row r="226" spans="2:10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3"/>
        <v>0</v>
      </c>
      <c r="J226" s="12"/>
    </row>
    <row r="227" spans="2:10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3"/>
        <v>0</v>
      </c>
      <c r="J227" s="12"/>
    </row>
    <row r="228" spans="2:10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3"/>
        <v>0</v>
      </c>
      <c r="J228" s="12"/>
    </row>
    <row r="229" spans="2:10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3"/>
        <v>0</v>
      </c>
      <c r="J229" s="12"/>
    </row>
    <row r="230" spans="2:10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3"/>
        <v>0</v>
      </c>
      <c r="J230" s="12"/>
    </row>
    <row r="231" spans="2:10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4">SUM(F231*G231)</f>
        <v>0</v>
      </c>
      <c r="J231" s="12"/>
    </row>
    <row r="232" spans="2:10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4"/>
        <v>0</v>
      </c>
      <c r="J232" s="12"/>
    </row>
    <row r="233" spans="2:10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4"/>
        <v>0</v>
      </c>
      <c r="J233" s="12"/>
    </row>
    <row r="234" spans="2:10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4"/>
        <v>0</v>
      </c>
      <c r="J234" s="12"/>
    </row>
    <row r="235" spans="2:10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4"/>
        <v>0</v>
      </c>
      <c r="J235" s="12"/>
    </row>
    <row r="236" spans="2:10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4"/>
        <v>0</v>
      </c>
      <c r="J236" s="12"/>
    </row>
    <row r="237" spans="2:10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4"/>
        <v>0</v>
      </c>
      <c r="J237" s="12"/>
    </row>
    <row r="238" spans="2:10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4"/>
        <v>0</v>
      </c>
      <c r="J238" s="12"/>
    </row>
    <row r="239" spans="2:10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4"/>
        <v>0</v>
      </c>
      <c r="J239" s="12"/>
    </row>
    <row r="240" spans="2:10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4"/>
        <v>0</v>
      </c>
      <c r="J240" s="12"/>
    </row>
    <row r="241" spans="2:10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4"/>
        <v>0</v>
      </c>
      <c r="J241" s="12"/>
    </row>
    <row r="242" spans="2:10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4"/>
        <v>0</v>
      </c>
      <c r="J242" s="12"/>
    </row>
    <row r="243" spans="2:10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4"/>
        <v>0</v>
      </c>
      <c r="J243" s="12"/>
    </row>
    <row r="244" spans="2:10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4"/>
        <v>0</v>
      </c>
      <c r="J244" s="12"/>
    </row>
    <row r="245" spans="2:10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4"/>
        <v>0</v>
      </c>
      <c r="J245" s="12"/>
    </row>
    <row r="246" spans="2:10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4"/>
        <v>0</v>
      </c>
      <c r="J246" s="12"/>
    </row>
    <row r="247" spans="2:10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4"/>
        <v>0</v>
      </c>
      <c r="J247" s="12"/>
    </row>
    <row r="248" spans="2:10" ht="15.6">
      <c r="B248" s="186"/>
      <c r="C248" s="91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4"/>
        <v>0</v>
      </c>
      <c r="J248" s="12"/>
    </row>
    <row r="249" spans="2:10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:I251" si="15">SUM(F249*G249)</f>
        <v>0</v>
      </c>
      <c r="J249" s="12"/>
    </row>
    <row r="250" spans="2:10" ht="15.6" customHeight="1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si="15"/>
        <v>0</v>
      </c>
      <c r="J250" s="12"/>
    </row>
    <row r="251" spans="2:10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5"/>
        <v>0</v>
      </c>
      <c r="J251" s="12"/>
    </row>
    <row r="252" spans="2:10" ht="15.6">
      <c r="B252" s="13" t="s">
        <v>7</v>
      </c>
      <c r="C252" s="13" t="s">
        <v>8</v>
      </c>
      <c r="D252" s="42" t="s">
        <v>513</v>
      </c>
      <c r="E252" s="31"/>
      <c r="F252" s="15" t="s">
        <v>10</v>
      </c>
      <c r="G252" s="15" t="s">
        <v>250</v>
      </c>
      <c r="H252" s="15"/>
      <c r="I252" s="15" t="s">
        <v>252</v>
      </c>
      <c r="J252" s="12"/>
    </row>
    <row r="253" spans="2:10" ht="15.6" customHeight="1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4"/>
        <v>0</v>
      </c>
      <c r="J253" s="12"/>
    </row>
    <row r="254" spans="2:10" ht="15.6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4"/>
        <v>0</v>
      </c>
      <c r="J254" s="12"/>
    </row>
    <row r="255" spans="2:10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4"/>
        <v>0</v>
      </c>
      <c r="J255" s="12"/>
    </row>
    <row r="256" spans="2:10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4"/>
        <v>0</v>
      </c>
      <c r="J256" s="12"/>
    </row>
    <row r="257" spans="2:10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4"/>
        <v>0</v>
      </c>
      <c r="J257" s="12"/>
    </row>
    <row r="258" spans="2:10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4"/>
        <v>0</v>
      </c>
      <c r="J258" s="12"/>
    </row>
    <row r="259" spans="2:10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4"/>
        <v>0</v>
      </c>
      <c r="J259" s="12"/>
    </row>
    <row r="260" spans="2:10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4"/>
        <v>0</v>
      </c>
      <c r="J260" s="12"/>
    </row>
    <row r="261" spans="2:10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4"/>
        <v>0</v>
      </c>
      <c r="J261" s="12"/>
    </row>
    <row r="262" spans="2:10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4"/>
        <v>0</v>
      </c>
      <c r="J262" s="12"/>
    </row>
    <row r="263" spans="2:10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4"/>
        <v>0</v>
      </c>
      <c r="J263" s="12"/>
    </row>
    <row r="264" spans="2:10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4"/>
        <v>0</v>
      </c>
      <c r="J264" s="12"/>
    </row>
    <row r="265" spans="2:10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4"/>
        <v>0</v>
      </c>
      <c r="J265" s="12"/>
    </row>
    <row r="266" spans="2:10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4"/>
        <v>0</v>
      </c>
      <c r="J266" s="12"/>
    </row>
    <row r="267" spans="2:10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4"/>
        <v>0</v>
      </c>
      <c r="J267" s="12"/>
    </row>
    <row r="268" spans="2:10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4"/>
        <v>0</v>
      </c>
      <c r="J268" s="12"/>
    </row>
    <row r="269" spans="2:10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4"/>
        <v>0</v>
      </c>
      <c r="J269" s="12"/>
    </row>
    <row r="270" spans="2:10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4"/>
        <v>0</v>
      </c>
      <c r="J270" s="12"/>
    </row>
    <row r="271" spans="2:10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4"/>
        <v>0</v>
      </c>
      <c r="J271" s="12"/>
    </row>
    <row r="272" spans="2:10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4"/>
        <v>0</v>
      </c>
      <c r="J272" s="12"/>
    </row>
    <row r="273" spans="2:10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4"/>
        <v>0</v>
      </c>
      <c r="J273" s="12"/>
    </row>
    <row r="274" spans="2:10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4"/>
        <v>0</v>
      </c>
      <c r="J274" s="12"/>
    </row>
    <row r="275" spans="2:10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4"/>
        <v>0</v>
      </c>
      <c r="J275" s="12"/>
    </row>
    <row r="276" spans="2:10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4"/>
        <v>0</v>
      </c>
      <c r="J276" s="12"/>
    </row>
    <row r="277" spans="2:10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4"/>
        <v>0</v>
      </c>
      <c r="J277" s="12"/>
    </row>
    <row r="278" spans="2:10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4"/>
        <v>0</v>
      </c>
      <c r="J278" s="12"/>
    </row>
    <row r="279" spans="2:10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4"/>
        <v>0</v>
      </c>
      <c r="J279" s="12"/>
    </row>
    <row r="280" spans="2:10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4"/>
        <v>0</v>
      </c>
      <c r="J280" s="12"/>
    </row>
    <row r="281" spans="2:10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4"/>
        <v>0</v>
      </c>
      <c r="J281" s="12"/>
    </row>
    <row r="282" spans="2:10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4"/>
        <v>0</v>
      </c>
      <c r="J282" s="12"/>
    </row>
    <row r="283" spans="2:10" ht="15.6" customHeight="1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4"/>
        <v>0</v>
      </c>
      <c r="J283" s="12"/>
    </row>
    <row r="284" spans="2:10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4"/>
        <v>0</v>
      </c>
      <c r="J284" s="12"/>
    </row>
    <row r="285" spans="2:10" ht="15.6">
      <c r="B285" s="13" t="s">
        <v>7</v>
      </c>
      <c r="C285" s="13" t="s">
        <v>8</v>
      </c>
      <c r="D285" s="42" t="s">
        <v>513</v>
      </c>
      <c r="E285" s="31"/>
      <c r="F285" s="15" t="s">
        <v>10</v>
      </c>
      <c r="G285" s="15" t="s">
        <v>250</v>
      </c>
      <c r="H285" s="15"/>
      <c r="I285" s="15" t="s">
        <v>252</v>
      </c>
      <c r="J285" s="12"/>
    </row>
    <row r="286" spans="2:10" ht="15.6" customHeight="1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4"/>
        <v>0</v>
      </c>
      <c r="J286" s="12"/>
    </row>
    <row r="287" spans="2:10" ht="15.6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4"/>
        <v>0</v>
      </c>
      <c r="J287" s="12"/>
    </row>
    <row r="288" spans="2:10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4"/>
        <v>0</v>
      </c>
      <c r="J288" s="12"/>
    </row>
    <row r="289" spans="2:10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4"/>
        <v>0</v>
      </c>
      <c r="J289" s="12"/>
    </row>
    <row r="290" spans="2:10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4"/>
        <v>0</v>
      </c>
      <c r="J290" s="12"/>
    </row>
    <row r="291" spans="2:10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4"/>
        <v>0</v>
      </c>
      <c r="J291" s="12"/>
    </row>
    <row r="292" spans="2:10" ht="15.6" customHeight="1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4"/>
        <v>0</v>
      </c>
      <c r="J292" s="12"/>
    </row>
    <row r="293" spans="2:10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4"/>
        <v>0</v>
      </c>
      <c r="J293" s="12"/>
    </row>
    <row r="294" spans="2:10" ht="15.6">
      <c r="B294" s="13" t="s">
        <v>7</v>
      </c>
      <c r="C294" s="13" t="s">
        <v>8</v>
      </c>
      <c r="D294" s="42" t="s">
        <v>513</v>
      </c>
      <c r="E294" s="31"/>
      <c r="F294" s="15" t="s">
        <v>10</v>
      </c>
      <c r="G294" s="15" t="s">
        <v>250</v>
      </c>
      <c r="H294" s="15"/>
      <c r="I294" s="15" t="s">
        <v>252</v>
      </c>
      <c r="J294" s="12"/>
    </row>
    <row r="295" spans="2:10" ht="15.6" customHeight="1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4"/>
        <v>0</v>
      </c>
      <c r="J295" s="12"/>
    </row>
    <row r="296" spans="2:10" ht="15.6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4"/>
        <v>0</v>
      </c>
      <c r="J296" s="12"/>
    </row>
    <row r="297" spans="2:10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16">SUM(F297*G297)</f>
        <v>0</v>
      </c>
      <c r="J297" s="12"/>
    </row>
    <row r="298" spans="2:10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16"/>
        <v>0</v>
      </c>
      <c r="J298" s="12"/>
    </row>
    <row r="299" spans="2:10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16"/>
        <v>0</v>
      </c>
      <c r="J299" s="12"/>
    </row>
    <row r="300" spans="2:10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16"/>
        <v>0</v>
      </c>
      <c r="J300" s="12"/>
    </row>
    <row r="301" spans="2:10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16"/>
        <v>0</v>
      </c>
      <c r="J301" s="12"/>
    </row>
    <row r="302" spans="2:10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16"/>
        <v>0</v>
      </c>
      <c r="J302" s="12"/>
    </row>
    <row r="303" spans="2:10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16"/>
        <v>0</v>
      </c>
      <c r="J303" s="12"/>
    </row>
    <row r="304" spans="2:10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16"/>
        <v>0</v>
      </c>
      <c r="J304" s="12"/>
    </row>
    <row r="305" spans="2:10" ht="15.6" customHeight="1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16"/>
        <v>0</v>
      </c>
      <c r="J305" s="12"/>
    </row>
    <row r="306" spans="2:10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16"/>
        <v>0</v>
      </c>
      <c r="J306" s="12"/>
    </row>
    <row r="307" spans="2:10" ht="15.6">
      <c r="B307" s="13" t="s">
        <v>7</v>
      </c>
      <c r="C307" s="13" t="s">
        <v>8</v>
      </c>
      <c r="D307" s="42" t="s">
        <v>513</v>
      </c>
      <c r="E307" s="31"/>
      <c r="F307" s="15" t="s">
        <v>10</v>
      </c>
      <c r="G307" s="15" t="s">
        <v>250</v>
      </c>
      <c r="H307" s="15"/>
      <c r="I307" s="15" t="s">
        <v>252</v>
      </c>
      <c r="J307" s="12"/>
    </row>
    <row r="308" spans="2:10" ht="15.6" customHeight="1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16"/>
        <v>0</v>
      </c>
      <c r="J308" s="12"/>
    </row>
    <row r="309" spans="2:10" ht="15.6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16"/>
        <v>0</v>
      </c>
      <c r="J309" s="12"/>
    </row>
    <row r="310" spans="2:10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16"/>
        <v>0</v>
      </c>
      <c r="J310" s="12"/>
    </row>
    <row r="311" spans="2:10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16"/>
        <v>0</v>
      </c>
      <c r="J311" s="12"/>
    </row>
    <row r="312" spans="2:10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16"/>
        <v>0</v>
      </c>
    </row>
    <row r="313" spans="2:10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16"/>
        <v>0</v>
      </c>
    </row>
    <row r="314" spans="2:10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16"/>
        <v>0</v>
      </c>
    </row>
    <row r="315" spans="2:10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16"/>
        <v>0</v>
      </c>
    </row>
    <row r="316" spans="2:10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16"/>
        <v>0</v>
      </c>
    </row>
    <row r="317" spans="2:10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16"/>
        <v>0</v>
      </c>
    </row>
    <row r="318" spans="2:10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16"/>
        <v>0</v>
      </c>
    </row>
    <row r="319" spans="2:10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16"/>
        <v>0</v>
      </c>
    </row>
    <row r="320" spans="2:10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16"/>
        <v>0</v>
      </c>
    </row>
    <row r="321" spans="2:9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16"/>
        <v>0</v>
      </c>
    </row>
    <row r="322" spans="2:9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16"/>
        <v>0</v>
      </c>
    </row>
    <row r="323" spans="2:9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16"/>
        <v>0</v>
      </c>
    </row>
    <row r="324" spans="2:9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16"/>
        <v>0</v>
      </c>
    </row>
    <row r="325" spans="2:9" ht="15.6">
      <c r="B325" s="106"/>
      <c r="C325" s="92"/>
      <c r="D325" s="93"/>
      <c r="E325" s="100"/>
      <c r="F325" s="94"/>
      <c r="G325" s="95"/>
      <c r="H325" s="11"/>
      <c r="I325" s="94"/>
    </row>
    <row r="326" spans="2:9" ht="15" thickBot="1"/>
    <row r="327" spans="2:9">
      <c r="G327" s="192" t="s">
        <v>448</v>
      </c>
      <c r="H327" s="193"/>
      <c r="I327" s="71">
        <f>SUM(I22:I173)</f>
        <v>0</v>
      </c>
    </row>
    <row r="328" spans="2:9">
      <c r="G328" s="194" t="s">
        <v>514</v>
      </c>
      <c r="H328" s="200"/>
      <c r="I328" s="47">
        <f>SUM(I178:I182,I184:I201,I203:I212,I214:I215,I217:I251,I253:I284,I286:I293,I295:I306,I308:I324)</f>
        <v>0</v>
      </c>
    </row>
    <row r="329" spans="2:9" ht="15" thickBot="1">
      <c r="G329" s="194" t="s">
        <v>499</v>
      </c>
      <c r="H329" s="213"/>
      <c r="I329" s="47">
        <f>SUM(I327)*0.07698408+I327+I328</f>
        <v>0</v>
      </c>
    </row>
    <row r="330" spans="2:9" ht="15" thickBot="1">
      <c r="G330" s="56" t="s">
        <v>500</v>
      </c>
      <c r="H330" s="74" t="s">
        <v>504</v>
      </c>
      <c r="I330" s="69">
        <v>0</v>
      </c>
    </row>
    <row r="331" spans="2:9">
      <c r="G331" s="194" t="s">
        <v>272</v>
      </c>
      <c r="H331" s="212"/>
      <c r="I331" s="47">
        <f>SUM(I327,I328,I330)*100/114</f>
        <v>0</v>
      </c>
    </row>
    <row r="332" spans="2:9">
      <c r="G332" s="194" t="s">
        <v>6</v>
      </c>
      <c r="H332" s="212"/>
      <c r="I332" s="47">
        <f>SUM(I331)*14/100</f>
        <v>0</v>
      </c>
    </row>
    <row r="333" spans="2:9" ht="15" thickBot="1">
      <c r="G333" s="243" t="s">
        <v>447</v>
      </c>
      <c r="H333" s="244"/>
      <c r="I333" s="48">
        <f>SUM(H23:H37,H39:H48,H50:H52,H54:H78,H80:H91,H93:H121,H123:H146,H148:H155,H157:H159,H161:H168)</f>
        <v>0</v>
      </c>
    </row>
    <row r="334" spans="2:9" ht="15" thickBot="1">
      <c r="G334" s="3"/>
      <c r="H334" s="55" t="s">
        <v>520</v>
      </c>
      <c r="I334" s="75">
        <f>SUM(I335)/1.2</f>
        <v>0</v>
      </c>
    </row>
    <row r="335" spans="2:9" ht="15" thickBot="1">
      <c r="G335" s="188" t="s">
        <v>521</v>
      </c>
      <c r="H335" s="189"/>
      <c r="I335" s="77">
        <f>SUM(I331:I332)</f>
        <v>0</v>
      </c>
    </row>
    <row r="338" spans="3:6">
      <c r="D338" s="62" t="s">
        <v>524</v>
      </c>
      <c r="E338" s="63" t="s">
        <v>523</v>
      </c>
      <c r="F338" t="s">
        <v>547</v>
      </c>
    </row>
    <row r="339" spans="3:6">
      <c r="D339" s="245"/>
      <c r="E339" s="246"/>
      <c r="F339" t="s">
        <v>548</v>
      </c>
    </row>
    <row r="340" spans="3:6" ht="14.4" customHeight="1">
      <c r="C340" s="142" t="s">
        <v>528</v>
      </c>
      <c r="D340" s="61" t="s">
        <v>525</v>
      </c>
      <c r="E340" s="68"/>
    </row>
    <row r="341" spans="3:6">
      <c r="C341" s="142"/>
      <c r="D341" s="61" t="s">
        <v>526</v>
      </c>
      <c r="E341" s="68"/>
    </row>
    <row r="342" spans="3:6">
      <c r="C342" s="142"/>
      <c r="D342" s="61" t="s">
        <v>534</v>
      </c>
      <c r="E342" s="68"/>
    </row>
    <row r="343" spans="3:6">
      <c r="C343" s="142"/>
      <c r="D343" s="61" t="s">
        <v>527</v>
      </c>
      <c r="E343" s="68"/>
    </row>
    <row r="344" spans="3:6">
      <c r="C344" s="142"/>
      <c r="D344" s="61" t="s">
        <v>545</v>
      </c>
      <c r="E344" s="68"/>
    </row>
  </sheetData>
  <sheetProtection sheet="1" objects="1" scenarios="1" selectLockedCells="1"/>
  <mergeCells count="51">
    <mergeCell ref="B217:B251"/>
    <mergeCell ref="B253:B284"/>
    <mergeCell ref="B286:B293"/>
    <mergeCell ref="B295:B306"/>
    <mergeCell ref="B7:E7"/>
    <mergeCell ref="G7:I7"/>
    <mergeCell ref="B95:B123"/>
    <mergeCell ref="B125:B150"/>
    <mergeCell ref="B152:B159"/>
    <mergeCell ref="H13:I13"/>
    <mergeCell ref="G2:I2"/>
    <mergeCell ref="G3:H3"/>
    <mergeCell ref="G4:H4"/>
    <mergeCell ref="G5:H5"/>
    <mergeCell ref="G329:H329"/>
    <mergeCell ref="G331:H331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D339:E339"/>
    <mergeCell ref="C340:C344"/>
    <mergeCell ref="G332:H332"/>
    <mergeCell ref="G333:H333"/>
    <mergeCell ref="G335:H335"/>
    <mergeCell ref="B39:B50"/>
    <mergeCell ref="B52:B54"/>
    <mergeCell ref="B56:B80"/>
    <mergeCell ref="B82:B93"/>
    <mergeCell ref="G328:H328"/>
    <mergeCell ref="G327:H327"/>
    <mergeCell ref="B161:B163"/>
    <mergeCell ref="B165:B173"/>
    <mergeCell ref="B175:I175"/>
    <mergeCell ref="B176:I176"/>
    <mergeCell ref="B178:B182"/>
    <mergeCell ref="B184:B201"/>
    <mergeCell ref="B203:B212"/>
    <mergeCell ref="C207:C209"/>
    <mergeCell ref="B308:B324"/>
    <mergeCell ref="B214:B215"/>
  </mergeCells>
  <dataValidations count="2">
    <dataValidation type="list" allowBlank="1" showInputMessage="1" showErrorMessage="1" sqref="I330">
      <formula1>INDIRECT($H$330)</formula1>
    </dataValidation>
    <dataValidation type="list" allowBlank="1" showInputMessage="1" showErrorMessage="1" sqref="H330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E340:E344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44"/>
  <sheetViews>
    <sheetView zoomScaleNormal="100" workbookViewId="0">
      <selection activeCell="G156" sqref="G15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255</v>
      </c>
      <c r="C7" s="179"/>
      <c r="D7" s="180"/>
      <c r="E7" s="181"/>
      <c r="G7" s="182" t="s">
        <v>537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9" t="s">
        <v>536</v>
      </c>
      <c r="C9" s="160"/>
      <c r="D9" s="160"/>
      <c r="E9" s="161"/>
      <c r="G9" s="60" t="s">
        <v>538</v>
      </c>
      <c r="H9" s="227"/>
      <c r="I9" s="228"/>
    </row>
    <row r="10" spans="2:9" ht="14.4" customHeight="1">
      <c r="B10" s="162"/>
      <c r="C10" s="163"/>
      <c r="D10" s="163"/>
      <c r="E10" s="164"/>
      <c r="G10" s="220" t="s">
        <v>522</v>
      </c>
      <c r="H10" s="221"/>
      <c r="I10" s="222"/>
    </row>
    <row r="11" spans="2:9" ht="14.4" customHeight="1">
      <c r="B11" s="162"/>
      <c r="C11" s="163"/>
      <c r="D11" s="163"/>
      <c r="E11" s="164"/>
      <c r="G11" s="191"/>
      <c r="H11" s="223"/>
      <c r="I11" s="224"/>
    </row>
    <row r="12" spans="2:9" ht="14.4" customHeight="1">
      <c r="B12" s="162"/>
      <c r="C12" s="163"/>
      <c r="D12" s="163"/>
      <c r="E12" s="164"/>
      <c r="G12" s="64" t="s">
        <v>533</v>
      </c>
      <c r="H12" s="225"/>
      <c r="I12" s="226"/>
    </row>
    <row r="13" spans="2:9" ht="14.4" customHeight="1">
      <c r="B13" s="162"/>
      <c r="C13" s="163"/>
      <c r="D13" s="163"/>
      <c r="E13" s="164"/>
      <c r="G13" s="64" t="s">
        <v>2</v>
      </c>
      <c r="H13" s="218" t="s">
        <v>541</v>
      </c>
      <c r="I13" s="219"/>
    </row>
    <row r="14" spans="2:9" ht="14.4" customHeight="1">
      <c r="B14" s="162"/>
      <c r="C14" s="163"/>
      <c r="D14" s="163"/>
      <c r="E14" s="164"/>
      <c r="G14" s="4" t="s">
        <v>3</v>
      </c>
      <c r="H14" s="229"/>
      <c r="I14" s="230"/>
    </row>
    <row r="15" spans="2:9" ht="14.4" customHeight="1">
      <c r="B15" s="162"/>
      <c r="C15" s="163"/>
      <c r="D15" s="163"/>
      <c r="E15" s="164"/>
      <c r="G15" s="4" t="s">
        <v>4</v>
      </c>
      <c r="H15" s="229"/>
      <c r="I15" s="230"/>
    </row>
    <row r="16" spans="2:9" ht="15" customHeight="1" thickBot="1">
      <c r="B16" s="165"/>
      <c r="C16" s="166"/>
      <c r="D16" s="166"/>
      <c r="E16" s="167"/>
      <c r="G16" s="5" t="s">
        <v>5</v>
      </c>
      <c r="H16" s="216"/>
      <c r="I16" s="21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517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250</v>
      </c>
      <c r="H22" s="15" t="s">
        <v>251</v>
      </c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21">
        <v>2</v>
      </c>
      <c r="F23" s="87">
        <v>4353.807743999997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21">
        <v>2</v>
      </c>
      <c r="F24" s="120">
        <v>4353.807743999997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21">
        <v>1</v>
      </c>
      <c r="F25" s="120">
        <v>2218.8266879999983</v>
      </c>
      <c r="G25" s="67">
        <v>0</v>
      </c>
      <c r="H25" s="29">
        <f t="shared" ref="H25:H91" si="0">SUM(E25*G25)</f>
        <v>0</v>
      </c>
      <c r="I25" s="30">
        <f t="shared" ref="I25:I91" si="1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21">
        <v>1</v>
      </c>
      <c r="F26" s="120">
        <v>2218.8266879999983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31"/>
      <c r="C27" s="19" t="s">
        <v>20</v>
      </c>
      <c r="D27" s="20" t="s">
        <v>21</v>
      </c>
      <c r="E27" s="22">
        <v>0.30399999999999999</v>
      </c>
      <c r="F27" s="120">
        <v>671.71946399999956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31"/>
      <c r="C28" s="16" t="s">
        <v>22</v>
      </c>
      <c r="D28" s="17" t="s">
        <v>23</v>
      </c>
      <c r="E28" s="21">
        <v>1</v>
      </c>
      <c r="F28" s="120">
        <v>2218.8266879999983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31"/>
      <c r="C29" s="19" t="s">
        <v>24</v>
      </c>
      <c r="D29" s="17" t="s">
        <v>25</v>
      </c>
      <c r="E29" s="22">
        <v>1</v>
      </c>
      <c r="F29" s="120">
        <v>2204.8069679999985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31"/>
      <c r="C30" s="16" t="s">
        <v>26</v>
      </c>
      <c r="D30" s="17" t="s">
        <v>27</v>
      </c>
      <c r="E30" s="21">
        <v>0.52</v>
      </c>
      <c r="F30" s="87">
        <v>1144.2166319999992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31"/>
      <c r="C31" s="16" t="s">
        <v>28</v>
      </c>
      <c r="D31" s="17" t="s">
        <v>29</v>
      </c>
      <c r="E31" s="21">
        <v>0.46500000000000002</v>
      </c>
      <c r="F31" s="87">
        <v>1025.1468239999992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31"/>
      <c r="C32" s="16" t="s">
        <v>30</v>
      </c>
      <c r="D32" s="17" t="s">
        <v>31</v>
      </c>
      <c r="E32" s="21">
        <v>0.46500000000000002</v>
      </c>
      <c r="F32" s="87">
        <v>1025.1468239999992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31"/>
      <c r="C33" s="16" t="s">
        <v>32</v>
      </c>
      <c r="D33" s="17" t="s">
        <v>33</v>
      </c>
      <c r="E33" s="21">
        <v>1.2</v>
      </c>
      <c r="F33" s="87">
        <v>2649.9879119999982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31"/>
      <c r="C34" s="16" t="s">
        <v>34</v>
      </c>
      <c r="D34" s="17" t="s">
        <v>35</v>
      </c>
      <c r="E34" s="21">
        <v>1.2</v>
      </c>
      <c r="F34" s="87">
        <v>2649.9879119999982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31"/>
      <c r="C35" s="16" t="s">
        <v>36</v>
      </c>
      <c r="D35" s="17" t="s">
        <v>37</v>
      </c>
      <c r="E35" s="21">
        <v>1.2</v>
      </c>
      <c r="F35" s="87">
        <v>2649.9879119999982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31"/>
      <c r="C36" s="16" t="s">
        <v>38</v>
      </c>
      <c r="D36" s="17" t="s">
        <v>39</v>
      </c>
      <c r="E36" s="21">
        <v>1.2</v>
      </c>
      <c r="F36" s="87">
        <v>2649.9879119999982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4"/>
      <c r="C37" s="19" t="s">
        <v>40</v>
      </c>
      <c r="D37" s="20" t="s">
        <v>41</v>
      </c>
      <c r="E37" s="22">
        <v>0.14499999999999999</v>
      </c>
      <c r="F37" s="87">
        <v>319.58440799999977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250</v>
      </c>
      <c r="H38" s="15" t="s">
        <v>251</v>
      </c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21">
        <v>0.10199999999999999</v>
      </c>
      <c r="F39" s="87">
        <v>225.63746399999991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31"/>
      <c r="C40" s="16" t="s">
        <v>45</v>
      </c>
      <c r="D40" s="17" t="s">
        <v>46</v>
      </c>
      <c r="E40" s="21">
        <v>0.10199999999999999</v>
      </c>
      <c r="F40" s="120">
        <v>225.63746399999991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31"/>
      <c r="C41" s="19" t="s">
        <v>47</v>
      </c>
      <c r="D41" s="20" t="s">
        <v>48</v>
      </c>
      <c r="E41" s="22">
        <v>0.1</v>
      </c>
      <c r="F41" s="120">
        <v>220.28447999999989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31"/>
      <c r="C42" s="19" t="s">
        <v>49</v>
      </c>
      <c r="D42" s="20" t="s">
        <v>50</v>
      </c>
      <c r="E42" s="21">
        <v>0.14599999999999999</v>
      </c>
      <c r="F42" s="120">
        <v>322.34092799999979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31"/>
      <c r="C43" s="19" t="s">
        <v>51</v>
      </c>
      <c r="D43" s="20" t="s">
        <v>52</v>
      </c>
      <c r="E43" s="22">
        <v>7.0999999999999994E-2</v>
      </c>
      <c r="F43" s="120">
        <v>156.86080799999988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31"/>
      <c r="C44" s="19" t="s">
        <v>53</v>
      </c>
      <c r="D44" s="20" t="s">
        <v>54</v>
      </c>
      <c r="E44" s="21">
        <v>9.6000000000000002E-2</v>
      </c>
      <c r="F44" s="120">
        <v>209.48366399999989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31"/>
      <c r="C45" s="19" t="s">
        <v>55</v>
      </c>
      <c r="D45" s="20" t="s">
        <v>56</v>
      </c>
      <c r="E45" s="21">
        <v>0.379</v>
      </c>
      <c r="F45" s="120">
        <v>835.69979999999941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31"/>
      <c r="C46" s="19" t="s">
        <v>57</v>
      </c>
      <c r="D46" s="20" t="s">
        <v>58</v>
      </c>
      <c r="E46" s="22">
        <v>0.45500000000000002</v>
      </c>
      <c r="F46" s="120">
        <v>1003.3851359999994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31"/>
      <c r="C47" s="19" t="s">
        <v>59</v>
      </c>
      <c r="D47" s="20" t="s">
        <v>60</v>
      </c>
      <c r="E47" s="22">
        <v>1.9E-2</v>
      </c>
      <c r="F47" s="87">
        <v>41.869463999999972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31"/>
      <c r="C48" s="19" t="s">
        <v>61</v>
      </c>
      <c r="D48" s="20" t="s">
        <v>62</v>
      </c>
      <c r="E48" s="22">
        <v>1.9E-2</v>
      </c>
      <c r="F48" s="120">
        <v>41.869463999999972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31"/>
      <c r="C49" s="19" t="s">
        <v>561</v>
      </c>
      <c r="D49" s="20" t="s">
        <v>580</v>
      </c>
      <c r="E49" s="22">
        <v>4.4999999999999998E-2</v>
      </c>
      <c r="F49" s="87">
        <v>99.222863999999944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4"/>
      <c r="C50" s="19" t="s">
        <v>562</v>
      </c>
      <c r="D50" s="20" t="s">
        <v>581</v>
      </c>
      <c r="E50" s="22">
        <v>4.4999999999999998E-2</v>
      </c>
      <c r="F50" s="120">
        <v>99.222863999999944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250</v>
      </c>
      <c r="H51" s="15" t="s">
        <v>251</v>
      </c>
      <c r="I51" s="15" t="s">
        <v>252</v>
      </c>
      <c r="J51" s="8"/>
    </row>
    <row r="52" spans="2:10" ht="15.6">
      <c r="B52" s="132" t="s">
        <v>63</v>
      </c>
      <c r="C52" s="19" t="s">
        <v>64</v>
      </c>
      <c r="D52" s="20" t="s">
        <v>65</v>
      </c>
      <c r="E52" s="80">
        <v>6.2E-2</v>
      </c>
      <c r="F52" s="121">
        <v>136.26100799999989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33"/>
      <c r="C53" s="19" t="s">
        <v>66</v>
      </c>
      <c r="D53" s="20" t="s">
        <v>67</v>
      </c>
      <c r="E53" s="80">
        <v>0.129</v>
      </c>
      <c r="F53" s="122">
        <v>284.71591199999989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34"/>
      <c r="C54" s="19" t="s">
        <v>68</v>
      </c>
      <c r="D54" s="20" t="s">
        <v>69</v>
      </c>
      <c r="E54" s="80">
        <v>0.13300000000000001</v>
      </c>
      <c r="F54" s="123">
        <v>294.56231999999989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250</v>
      </c>
      <c r="H55" s="15" t="s">
        <v>251</v>
      </c>
      <c r="I55" s="15" t="s">
        <v>252</v>
      </c>
      <c r="J55" s="8"/>
    </row>
    <row r="56" spans="2:10" ht="15.6">
      <c r="B56" s="130" t="s">
        <v>70</v>
      </c>
      <c r="C56" s="19" t="s">
        <v>71</v>
      </c>
      <c r="D56" s="20" t="s">
        <v>72</v>
      </c>
      <c r="E56" s="21">
        <v>7.1999999999999995E-2</v>
      </c>
      <c r="F56" s="87">
        <v>157.92784799999993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31"/>
      <c r="C57" s="19" t="s">
        <v>73</v>
      </c>
      <c r="D57" s="20" t="s">
        <v>74</v>
      </c>
      <c r="E57" s="21">
        <v>7.1999999999999995E-2</v>
      </c>
      <c r="F57" s="120">
        <v>157.92784799999993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31"/>
      <c r="C58" s="19" t="s">
        <v>75</v>
      </c>
      <c r="D58" s="20" t="s">
        <v>76</v>
      </c>
      <c r="E58" s="21">
        <v>6.9000000000000006E-2</v>
      </c>
      <c r="F58" s="120">
        <v>152.39109599999989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31"/>
      <c r="C59" s="19" t="s">
        <v>77</v>
      </c>
      <c r="D59" s="20" t="s">
        <v>78</v>
      </c>
      <c r="E59" s="21">
        <v>0.12</v>
      </c>
      <c r="F59" s="120">
        <v>265.0230959999999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31"/>
      <c r="C60" s="19" t="s">
        <v>79</v>
      </c>
      <c r="D60" s="20" t="s">
        <v>80</v>
      </c>
      <c r="E60" s="21">
        <v>7.3999999999999996E-2</v>
      </c>
      <c r="F60" s="120">
        <v>162.23750399999989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31"/>
      <c r="C61" s="19" t="s">
        <v>81</v>
      </c>
      <c r="D61" s="20" t="s">
        <v>82</v>
      </c>
      <c r="E61" s="21">
        <v>5.1999999999999998E-2</v>
      </c>
      <c r="F61" s="120">
        <v>113.68718399999993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31"/>
      <c r="C62" s="19" t="s">
        <v>83</v>
      </c>
      <c r="D62" s="20" t="s">
        <v>84</v>
      </c>
      <c r="E62" s="21">
        <v>0.122</v>
      </c>
      <c r="F62" s="120">
        <v>270.39979199999976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31"/>
      <c r="C63" s="19" t="s">
        <v>85</v>
      </c>
      <c r="D63" s="20" t="s">
        <v>86</v>
      </c>
      <c r="E63" s="21">
        <v>0.122</v>
      </c>
      <c r="F63" s="120">
        <v>270.39979199999976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31"/>
      <c r="C64" s="19" t="s">
        <v>87</v>
      </c>
      <c r="D64" s="20" t="s">
        <v>88</v>
      </c>
      <c r="E64" s="21">
        <v>6.2E-2</v>
      </c>
      <c r="F64" s="120">
        <v>137.16799199999988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31"/>
      <c r="C65" s="19" t="s">
        <v>89</v>
      </c>
      <c r="D65" s="20" t="s">
        <v>90</v>
      </c>
      <c r="E65" s="21">
        <v>9.8000000000000004E-2</v>
      </c>
      <c r="F65" s="120">
        <v>215.79105599999988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31"/>
      <c r="C66" s="19" t="s">
        <v>91</v>
      </c>
      <c r="D66" s="20" t="s">
        <v>92</v>
      </c>
      <c r="E66" s="21">
        <v>8.4000000000000005E-2</v>
      </c>
      <c r="F66" s="120">
        <v>186.2399759999999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31"/>
      <c r="C67" s="19" t="s">
        <v>93</v>
      </c>
      <c r="D67" s="20" t="s">
        <v>94</v>
      </c>
      <c r="E67" s="21">
        <v>0.107</v>
      </c>
      <c r="F67" s="120">
        <v>235.31195999999986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31"/>
      <c r="C68" s="19" t="s">
        <v>95</v>
      </c>
      <c r="D68" s="20" t="s">
        <v>96</v>
      </c>
      <c r="E68" s="22">
        <v>0.11799999999999999</v>
      </c>
      <c r="F68" s="120">
        <v>260.51781599999981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31"/>
      <c r="C69" s="19" t="s">
        <v>97</v>
      </c>
      <c r="D69" s="20" t="s">
        <v>98</v>
      </c>
      <c r="E69" s="21">
        <v>0.106</v>
      </c>
      <c r="F69" s="120">
        <v>231.01415999999986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31"/>
      <c r="C70" s="19" t="s">
        <v>99</v>
      </c>
      <c r="D70" s="20" t="s">
        <v>100</v>
      </c>
      <c r="E70" s="21">
        <v>0.13600000000000001</v>
      </c>
      <c r="F70" s="120">
        <v>297.82864799999982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31"/>
      <c r="C71" s="19" t="s">
        <v>101</v>
      </c>
      <c r="D71" s="20" t="s">
        <v>102</v>
      </c>
      <c r="E71" s="21">
        <v>0.19</v>
      </c>
      <c r="F71" s="120">
        <v>392.60551199999975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31"/>
      <c r="C72" s="19" t="s">
        <v>103</v>
      </c>
      <c r="D72" s="20" t="s">
        <v>104</v>
      </c>
      <c r="E72" s="21">
        <v>0.13300000000000001</v>
      </c>
      <c r="F72" s="120">
        <v>292.82541599999985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31"/>
      <c r="C73" s="19" t="s">
        <v>105</v>
      </c>
      <c r="D73" s="20" t="s">
        <v>106</v>
      </c>
      <c r="E73" s="21">
        <v>0.06</v>
      </c>
      <c r="F73" s="120">
        <v>132.30110399999992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31"/>
      <c r="C74" s="19" t="s">
        <v>107</v>
      </c>
      <c r="D74" s="20" t="s">
        <v>108</v>
      </c>
      <c r="E74" s="21">
        <v>9.2999999999999999E-2</v>
      </c>
      <c r="F74" s="120">
        <v>205.01395199999988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31"/>
      <c r="C75" s="19" t="s">
        <v>109</v>
      </c>
      <c r="D75" s="20" t="s">
        <v>247</v>
      </c>
      <c r="E75" s="21">
        <v>0.12</v>
      </c>
      <c r="F75" s="120">
        <v>264.59035199999983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31"/>
      <c r="C76" s="19" t="s">
        <v>110</v>
      </c>
      <c r="D76" s="20" t="s">
        <v>248</v>
      </c>
      <c r="E76" s="21">
        <v>0.127</v>
      </c>
      <c r="F76" s="120">
        <v>280.08614399999988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31"/>
      <c r="C77" s="19" t="s">
        <v>111</v>
      </c>
      <c r="D77" s="20" t="s">
        <v>249</v>
      </c>
      <c r="E77" s="21">
        <v>0.12</v>
      </c>
      <c r="F77" s="120">
        <v>264.5014319999998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1"/>
      <c r="C78" s="23" t="s">
        <v>112</v>
      </c>
      <c r="D78" s="24" t="s">
        <v>113</v>
      </c>
      <c r="E78" s="25">
        <v>0.08</v>
      </c>
      <c r="F78" s="124">
        <v>176.3935679999999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1"/>
      <c r="C79" s="19" t="s">
        <v>114</v>
      </c>
      <c r="D79" s="20" t="s">
        <v>115</v>
      </c>
      <c r="E79" s="18">
        <v>0.30299999999999999</v>
      </c>
      <c r="F79" s="120">
        <v>668.15673599999946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4"/>
      <c r="C80" s="19" t="s">
        <v>116</v>
      </c>
      <c r="D80" s="20" t="s">
        <v>117</v>
      </c>
      <c r="E80" s="18">
        <v>0.30299999999999999</v>
      </c>
      <c r="F80" s="120">
        <v>668.15673599999946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250</v>
      </c>
      <c r="H81" s="15" t="s">
        <v>251</v>
      </c>
      <c r="I81" s="15" t="s">
        <v>252</v>
      </c>
      <c r="J81" s="8"/>
    </row>
    <row r="82" spans="2:10" ht="15.6">
      <c r="B82" s="130" t="s">
        <v>118</v>
      </c>
      <c r="C82" s="19" t="s">
        <v>119</v>
      </c>
      <c r="D82" s="20" t="s">
        <v>120</v>
      </c>
      <c r="E82" s="79">
        <v>0.122</v>
      </c>
      <c r="F82" s="87">
        <v>270.39979199999976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31"/>
      <c r="C83" s="19" t="s">
        <v>564</v>
      </c>
      <c r="D83" s="20" t="s">
        <v>565</v>
      </c>
      <c r="E83" s="79">
        <v>1.4999999999999999E-2</v>
      </c>
      <c r="F83" s="120">
        <v>33.840000000000003</v>
      </c>
      <c r="G83" s="67">
        <v>0</v>
      </c>
      <c r="H83" s="29">
        <f t="shared" ref="H83:H90" si="2">SUM(E83*G83)</f>
        <v>0</v>
      </c>
      <c r="I83" s="30">
        <f t="shared" ref="I83:I90" si="3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79">
        <v>0.16700000000000001</v>
      </c>
      <c r="F84" s="120">
        <v>368.01023999999973</v>
      </c>
      <c r="G84" s="67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31"/>
      <c r="C85" s="26">
        <v>463</v>
      </c>
      <c r="D85" s="27" t="s">
        <v>123</v>
      </c>
      <c r="E85" s="26">
        <v>0.114</v>
      </c>
      <c r="F85" s="87">
        <v>251.32941599999981</v>
      </c>
      <c r="G85" s="67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31"/>
      <c r="C86" s="26">
        <v>464</v>
      </c>
      <c r="D86" s="27" t="s">
        <v>124</v>
      </c>
      <c r="E86" s="26">
        <v>0.115</v>
      </c>
      <c r="F86" s="87">
        <v>253.42792799999981</v>
      </c>
      <c r="G86" s="67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31"/>
      <c r="C87" s="26">
        <v>465</v>
      </c>
      <c r="D87" s="27" t="s">
        <v>569</v>
      </c>
      <c r="E87" s="28">
        <v>0.2</v>
      </c>
      <c r="F87" s="87">
        <v>441</v>
      </c>
      <c r="G87" s="67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31"/>
      <c r="C88" s="26">
        <v>466</v>
      </c>
      <c r="D88" s="27" t="s">
        <v>570</v>
      </c>
      <c r="E88" s="28">
        <v>0.2</v>
      </c>
      <c r="F88" s="87">
        <v>441</v>
      </c>
      <c r="G88" s="67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31"/>
      <c r="C89" s="9">
        <v>470</v>
      </c>
      <c r="D89" s="10" t="s">
        <v>125</v>
      </c>
      <c r="E89" s="9">
        <v>0.122</v>
      </c>
      <c r="F89" s="87">
        <v>268.92371999999978</v>
      </c>
      <c r="G89" s="67">
        <v>0</v>
      </c>
      <c r="H89" s="29">
        <f t="shared" si="2"/>
        <v>0</v>
      </c>
      <c r="I89" s="30">
        <f t="shared" si="3"/>
        <v>0</v>
      </c>
      <c r="J89" s="8"/>
    </row>
    <row r="90" spans="2:10" ht="15.6">
      <c r="B90" s="131"/>
      <c r="C90" s="9">
        <v>471</v>
      </c>
      <c r="D90" s="10" t="s">
        <v>126</v>
      </c>
      <c r="E90" s="9">
        <v>0.122</v>
      </c>
      <c r="F90" s="87">
        <v>268.92371999999978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1"/>
      <c r="C91" s="9">
        <v>518</v>
      </c>
      <c r="D91" s="27" t="s">
        <v>568</v>
      </c>
      <c r="E91" s="107">
        <v>0.02</v>
      </c>
      <c r="F91" s="87">
        <v>44.104319999999973</v>
      </c>
      <c r="G91" s="67">
        <v>0</v>
      </c>
      <c r="H91" s="29">
        <f t="shared" si="0"/>
        <v>0</v>
      </c>
      <c r="I91" s="30">
        <f t="shared" si="1"/>
        <v>0</v>
      </c>
      <c r="J91" s="8"/>
    </row>
    <row r="92" spans="2:10" ht="15.6">
      <c r="B92" s="131"/>
      <c r="C92" s="9">
        <v>519</v>
      </c>
      <c r="D92" s="27" t="s">
        <v>567</v>
      </c>
      <c r="E92" s="107">
        <v>0.02</v>
      </c>
      <c r="F92" s="87">
        <v>44.104319999999973</v>
      </c>
      <c r="G92" s="67">
        <v>0</v>
      </c>
      <c r="H92" s="29">
        <f t="shared" ref="H92:H93" si="4">SUM(E92*G92)</f>
        <v>0</v>
      </c>
      <c r="I92" s="30">
        <f t="shared" ref="I92:I93" si="5">SUM(F92*G92)</f>
        <v>0</v>
      </c>
      <c r="J92" s="8"/>
    </row>
    <row r="93" spans="2:10" ht="15.6" customHeight="1">
      <c r="B93" s="144"/>
      <c r="C93" s="9">
        <v>520</v>
      </c>
      <c r="D93" s="20" t="s">
        <v>566</v>
      </c>
      <c r="E93" s="9">
        <v>2.1000000000000001E-2</v>
      </c>
      <c r="F93" s="87">
        <v>46.202831999999965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4" t="s">
        <v>0</v>
      </c>
      <c r="F94" s="15" t="s">
        <v>10</v>
      </c>
      <c r="G94" s="15" t="s">
        <v>250</v>
      </c>
      <c r="H94" s="15" t="s">
        <v>251</v>
      </c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21">
        <v>7.9000000000000001E-2</v>
      </c>
      <c r="F95" s="87">
        <v>174.96491999999986</v>
      </c>
      <c r="G95" s="67">
        <v>0</v>
      </c>
      <c r="H95" s="29">
        <f t="shared" ref="H95:H168" si="6">SUM(E95*G95)</f>
        <v>0</v>
      </c>
      <c r="I95" s="30">
        <f t="shared" ref="I95:I166" si="7">SUM(F95*G95)</f>
        <v>0</v>
      </c>
      <c r="J95" s="8"/>
    </row>
    <row r="96" spans="2:10" ht="15.6">
      <c r="B96" s="131"/>
      <c r="C96" s="19" t="s">
        <v>130</v>
      </c>
      <c r="D96" s="20" t="s">
        <v>131</v>
      </c>
      <c r="E96" s="21">
        <v>0.08</v>
      </c>
      <c r="F96" s="120">
        <v>176.5536239999999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31"/>
      <c r="C97" s="19" t="s">
        <v>132</v>
      </c>
      <c r="D97" s="20" t="s">
        <v>133</v>
      </c>
      <c r="E97" s="21">
        <v>0.32900000000000001</v>
      </c>
      <c r="F97" s="120">
        <v>729.71901599999944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31"/>
      <c r="C98" s="19" t="s">
        <v>134</v>
      </c>
      <c r="D98" s="20" t="s">
        <v>135</v>
      </c>
      <c r="E98" s="21">
        <v>0.109</v>
      </c>
      <c r="F98" s="120">
        <v>241.48300799999984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31"/>
      <c r="C99" s="19" t="s">
        <v>136</v>
      </c>
      <c r="D99" s="20" t="s">
        <v>137</v>
      </c>
      <c r="E99" s="21">
        <v>0.14599999999999999</v>
      </c>
      <c r="F99" s="87">
        <v>322.36463999999972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21">
        <v>7.4999999999999997E-2</v>
      </c>
      <c r="F100" s="120">
        <v>165.1185119999999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21">
        <v>0.06</v>
      </c>
      <c r="F101" s="120">
        <v>132.6982799999999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21">
        <v>0.06</v>
      </c>
      <c r="F102" s="120">
        <v>132.6982799999999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21">
        <v>0.06</v>
      </c>
      <c r="F103" s="120">
        <v>132.6982799999999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21">
        <v>0.06</v>
      </c>
      <c r="F104" s="120">
        <v>132.6982799999999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21">
        <v>0.129</v>
      </c>
      <c r="F105" s="120">
        <v>284.56771199999974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21">
        <v>0.13300000000000001</v>
      </c>
      <c r="F106" s="120">
        <v>294.56231999999989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22">
        <v>0.06</v>
      </c>
      <c r="F107" s="120">
        <v>132.6982799999999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21">
        <v>9.8000000000000004E-2</v>
      </c>
      <c r="F108" s="120">
        <v>215.93925599999986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21">
        <v>0.09</v>
      </c>
      <c r="F109" s="120">
        <v>196.09823999999983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21">
        <v>0.08</v>
      </c>
      <c r="F110" s="120">
        <v>174.44325599999988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21">
        <v>6.4000000000000001E-2</v>
      </c>
      <c r="F111" s="120">
        <v>140.1971999999999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21">
        <v>0.30299999999999999</v>
      </c>
      <c r="F112" s="120">
        <v>668.05003199999953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21">
        <v>0.11</v>
      </c>
      <c r="F113" s="120">
        <v>242.55004799999986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21">
        <v>9.0999999999999998E-2</v>
      </c>
      <c r="F114" s="120">
        <v>200.54423999999989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21">
        <v>0.10299999999999999</v>
      </c>
      <c r="F115" s="120">
        <v>227.05425599999981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21">
        <v>8.4000000000000005E-2</v>
      </c>
      <c r="F116" s="120">
        <v>185.22035999999991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21">
        <v>0.45500000000000002</v>
      </c>
      <c r="F117" s="120">
        <v>1003.1183759999996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21">
        <v>5.8999999999999997E-2</v>
      </c>
      <c r="F118" s="120">
        <v>130.06624799999992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21">
        <v>5.8999999999999997E-2</v>
      </c>
      <c r="F119" s="120">
        <v>130.06624799999992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21">
        <v>9.1999999999999998E-2</v>
      </c>
      <c r="F120" s="120">
        <v>202.79095199999983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21">
        <v>8.4000000000000005E-2</v>
      </c>
      <c r="F121" s="120">
        <v>185.04844799999987</v>
      </c>
      <c r="G121" s="67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21">
        <v>0.129</v>
      </c>
      <c r="F122" s="120">
        <v>284.41951199999983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 customHeight="1">
      <c r="B123" s="144"/>
      <c r="C123" s="19" t="s">
        <v>184</v>
      </c>
      <c r="D123" s="20" t="s">
        <v>185</v>
      </c>
      <c r="E123" s="21">
        <v>5.8999999999999997E-2</v>
      </c>
      <c r="F123" s="120">
        <v>130.06624799999992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4" t="s">
        <v>0</v>
      </c>
      <c r="F124" s="15" t="s">
        <v>10</v>
      </c>
      <c r="G124" s="15" t="s">
        <v>250</v>
      </c>
      <c r="H124" s="15" t="s">
        <v>251</v>
      </c>
      <c r="I124" s="15" t="s">
        <v>252</v>
      </c>
      <c r="J124" s="8"/>
    </row>
    <row r="125" spans="2:10" ht="15.6">
      <c r="B125" s="130" t="s">
        <v>186</v>
      </c>
      <c r="C125" s="19" t="s">
        <v>138</v>
      </c>
      <c r="D125" s="20" t="s">
        <v>139</v>
      </c>
      <c r="E125" s="21">
        <v>7.4999999999999997E-2</v>
      </c>
      <c r="F125" s="87">
        <v>165.1185119999999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21">
        <v>1.4E-2</v>
      </c>
      <c r="F126" s="120">
        <v>30.979727999999977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22">
        <v>3.1E-2</v>
      </c>
      <c r="F127" s="120">
        <v>68.391335999999953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21">
        <v>0.08</v>
      </c>
      <c r="F128" s="120">
        <v>176.5536239999999</v>
      </c>
      <c r="G128" s="67">
        <v>0</v>
      </c>
      <c r="H128" s="29">
        <f t="shared" si="6"/>
        <v>0</v>
      </c>
      <c r="I128" s="30">
        <f t="shared" si="7"/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21">
        <v>5.1999999999999998E-2</v>
      </c>
      <c r="F129" s="120">
        <v>113.00546399999993</v>
      </c>
      <c r="G129" s="67">
        <v>0</v>
      </c>
      <c r="H129" s="29">
        <f t="shared" ref="H129:H131" si="8">SUM(E129*G129)</f>
        <v>0</v>
      </c>
      <c r="I129" s="30">
        <f t="shared" ref="I129:I131" si="9">SUM(F129*G129)</f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22">
        <v>2.9000000000000001E-2</v>
      </c>
      <c r="F130" s="120">
        <v>63.921623999999966</v>
      </c>
      <c r="G130" s="67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22">
        <v>0.06</v>
      </c>
      <c r="F131" s="120">
        <v>132.6982799999999</v>
      </c>
      <c r="G131" s="67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22">
        <v>0.06</v>
      </c>
      <c r="F132" s="120">
        <v>132.6982799999999</v>
      </c>
      <c r="G132" s="67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22">
        <v>9.2999999999999999E-2</v>
      </c>
      <c r="F133" s="120">
        <v>205.94464799999986</v>
      </c>
      <c r="G133" s="67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22">
        <v>0.17699999999999999</v>
      </c>
      <c r="F134" s="120">
        <v>392.72999999999979</v>
      </c>
      <c r="G134" s="67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22">
        <v>0.17699999999999999</v>
      </c>
      <c r="F135" s="120">
        <v>392.72999999999979</v>
      </c>
      <c r="G135" s="67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31"/>
      <c r="C136" s="19" t="s">
        <v>573</v>
      </c>
      <c r="D136" s="20" t="s">
        <v>582</v>
      </c>
      <c r="E136" s="22">
        <v>7.0000000000000007E-2</v>
      </c>
      <c r="F136" s="120">
        <v>153.30993599999994</v>
      </c>
      <c r="G136" s="67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31"/>
      <c r="C137" s="19" t="s">
        <v>574</v>
      </c>
      <c r="D137" s="20" t="s">
        <v>583</v>
      </c>
      <c r="E137" s="22">
        <v>7.0000000000000007E-2</v>
      </c>
      <c r="F137" s="120">
        <v>153.30993599999994</v>
      </c>
      <c r="G137" s="67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22">
        <v>2.7E-2</v>
      </c>
      <c r="F138" s="120">
        <v>59.475623999999961</v>
      </c>
      <c r="G138" s="67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22">
        <v>9.9000000000000005E-2</v>
      </c>
      <c r="F139" s="120">
        <v>218.39937599999985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22">
        <v>1.7000000000000001E-2</v>
      </c>
      <c r="F140" s="120">
        <v>37.547951999999974</v>
      </c>
      <c r="G140" s="67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22">
        <v>9.6000000000000002E-2</v>
      </c>
      <c r="F141" s="120">
        <v>211.55846399999987</v>
      </c>
      <c r="G141" s="67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22">
        <v>9.6000000000000002E-2</v>
      </c>
      <c r="F142" s="120">
        <v>211.55846399999987</v>
      </c>
      <c r="G142" s="67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22">
        <v>9.6000000000000002E-2</v>
      </c>
      <c r="F143" s="120">
        <v>211.55846399999987</v>
      </c>
      <c r="G143" s="67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22">
        <v>9.6000000000000002E-2</v>
      </c>
      <c r="F144" s="125">
        <v>211.55846399999987</v>
      </c>
      <c r="G144" s="67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31"/>
      <c r="C145" s="26">
        <v>462</v>
      </c>
      <c r="D145" s="27" t="s">
        <v>211</v>
      </c>
      <c r="E145" s="28">
        <v>0.02</v>
      </c>
      <c r="F145" s="87">
        <v>44.080607999999977</v>
      </c>
      <c r="G145" s="67">
        <v>0</v>
      </c>
      <c r="H145" s="29">
        <f t="shared" si="6"/>
        <v>0</v>
      </c>
      <c r="I145" s="30">
        <f t="shared" si="7"/>
        <v>0</v>
      </c>
      <c r="J145" s="8"/>
    </row>
    <row r="146" spans="2:10" ht="15.6">
      <c r="B146" s="131"/>
      <c r="C146" s="26">
        <v>515</v>
      </c>
      <c r="D146" s="27" t="s">
        <v>576</v>
      </c>
      <c r="E146" s="28">
        <v>6.9000000000000006E-2</v>
      </c>
      <c r="F146" s="87">
        <v>152.11840799999987</v>
      </c>
      <c r="G146" s="67">
        <v>0</v>
      </c>
      <c r="H146" s="29">
        <f t="shared" si="6"/>
        <v>0</v>
      </c>
      <c r="I146" s="30">
        <f t="shared" si="7"/>
        <v>0</v>
      </c>
      <c r="J146" s="8"/>
    </row>
    <row r="147" spans="2:10" ht="15.6">
      <c r="B147" s="131"/>
      <c r="C147" s="26">
        <v>521</v>
      </c>
      <c r="D147" s="20" t="s">
        <v>575</v>
      </c>
      <c r="E147" s="28">
        <v>7.0999999999999994E-2</v>
      </c>
      <c r="F147" s="87">
        <v>156.45177599999991</v>
      </c>
      <c r="G147" s="67">
        <v>0</v>
      </c>
      <c r="H147" s="29">
        <f t="shared" si="6"/>
        <v>0</v>
      </c>
      <c r="I147" s="30">
        <f t="shared" si="7"/>
        <v>0</v>
      </c>
      <c r="J147" s="8"/>
    </row>
    <row r="148" spans="2:10" ht="15.6" customHeight="1">
      <c r="B148" s="131"/>
      <c r="C148" s="26">
        <v>522</v>
      </c>
      <c r="D148" s="20" t="s">
        <v>578</v>
      </c>
      <c r="E148" s="28">
        <v>7.0999999999999994E-2</v>
      </c>
      <c r="F148" s="87">
        <v>156.45177599999991</v>
      </c>
      <c r="G148" s="67">
        <v>0</v>
      </c>
      <c r="H148" s="29">
        <f t="shared" si="6"/>
        <v>0</v>
      </c>
      <c r="I148" s="30">
        <f t="shared" si="7"/>
        <v>0</v>
      </c>
      <c r="J148" s="8"/>
    </row>
    <row r="149" spans="2:10" ht="15.6" customHeight="1">
      <c r="B149" s="131"/>
      <c r="C149" s="26">
        <v>523</v>
      </c>
      <c r="D149" s="20" t="s">
        <v>579</v>
      </c>
      <c r="E149" s="28">
        <v>6.2E-2</v>
      </c>
      <c r="F149" s="87">
        <v>136.6344719999999</v>
      </c>
      <c r="G149" s="67">
        <v>0</v>
      </c>
      <c r="H149" s="29">
        <f t="shared" si="6"/>
        <v>0</v>
      </c>
      <c r="I149" s="30">
        <f t="shared" si="7"/>
        <v>0</v>
      </c>
      <c r="J149" s="8"/>
    </row>
    <row r="150" spans="2:10" ht="15.6">
      <c r="B150" s="144"/>
      <c r="C150" s="26">
        <v>524</v>
      </c>
      <c r="D150" s="27" t="s">
        <v>577</v>
      </c>
      <c r="E150" s="28">
        <v>0.121</v>
      </c>
      <c r="F150" s="87">
        <v>266.70071999999988</v>
      </c>
      <c r="G150" s="67">
        <v>0</v>
      </c>
      <c r="H150" s="29">
        <f t="shared" si="6"/>
        <v>0</v>
      </c>
      <c r="I150" s="30">
        <f t="shared" si="7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4" t="s">
        <v>0</v>
      </c>
      <c r="F151" s="15" t="s">
        <v>10</v>
      </c>
      <c r="G151" s="15" t="s">
        <v>250</v>
      </c>
      <c r="H151" s="15" t="s">
        <v>251</v>
      </c>
      <c r="I151" s="15" t="s">
        <v>252</v>
      </c>
      <c r="J151" s="8"/>
    </row>
    <row r="152" spans="2:10" ht="15.6">
      <c r="B152" s="130" t="s">
        <v>212</v>
      </c>
      <c r="C152" s="16" t="s">
        <v>259</v>
      </c>
      <c r="D152" s="17" t="s">
        <v>260</v>
      </c>
      <c r="E152" s="21">
        <v>4.4999999999999998E-2</v>
      </c>
      <c r="F152" s="87">
        <v>97.930559999999943</v>
      </c>
      <c r="G152" s="67">
        <v>0</v>
      </c>
      <c r="H152" s="29">
        <f t="shared" ref="H152" si="10">SUM(E152*G152)</f>
        <v>0</v>
      </c>
      <c r="I152" s="30">
        <f t="shared" si="7"/>
        <v>0</v>
      </c>
      <c r="J152" s="8"/>
    </row>
    <row r="153" spans="2:10" ht="15.6">
      <c r="B153" s="131"/>
      <c r="C153" s="19" t="s">
        <v>213</v>
      </c>
      <c r="D153" s="20" t="s">
        <v>214</v>
      </c>
      <c r="E153" s="79">
        <v>0.59899999999999998</v>
      </c>
      <c r="F153" s="125">
        <v>1320.6042719999991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79">
        <v>0.128</v>
      </c>
      <c r="F154" s="120">
        <v>282.3209999999998</v>
      </c>
      <c r="G154" s="67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79">
        <v>9.6000000000000002E-2</v>
      </c>
      <c r="F155" s="120">
        <v>211.55846399999987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79">
        <v>0.128</v>
      </c>
      <c r="F156" s="120">
        <v>282.32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 customHeight="1">
      <c r="B157" s="131"/>
      <c r="C157" s="19" t="s">
        <v>221</v>
      </c>
      <c r="D157" s="20" t="s">
        <v>222</v>
      </c>
      <c r="E157" s="79">
        <v>0.122</v>
      </c>
      <c r="F157" s="120">
        <v>268.92371999999978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79">
        <v>0.159</v>
      </c>
      <c r="F158" s="120">
        <v>350.56413599999979</v>
      </c>
      <c r="G158" s="67">
        <v>0</v>
      </c>
      <c r="H158" s="29">
        <f t="shared" si="6"/>
        <v>0</v>
      </c>
      <c r="I158" s="30">
        <f t="shared" si="7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79">
        <v>0.13300000000000001</v>
      </c>
      <c r="F159" s="87">
        <v>292.82541599999985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4" t="s">
        <v>0</v>
      </c>
      <c r="F160" s="15" t="s">
        <v>10</v>
      </c>
      <c r="G160" s="15" t="s">
        <v>250</v>
      </c>
      <c r="H160" s="15" t="s">
        <v>251</v>
      </c>
      <c r="I160" s="15" t="s">
        <v>252</v>
      </c>
      <c r="J160" s="8"/>
    </row>
    <row r="161" spans="2:10" ht="15.6" customHeight="1">
      <c r="B161" s="132" t="s">
        <v>227</v>
      </c>
      <c r="C161" s="26">
        <v>371</v>
      </c>
      <c r="D161" s="27" t="s">
        <v>228</v>
      </c>
      <c r="E161" s="26">
        <v>0.158</v>
      </c>
      <c r="F161" s="87">
        <v>348.34113599999972</v>
      </c>
      <c r="G161" s="67">
        <v>0</v>
      </c>
      <c r="H161" s="29">
        <f t="shared" si="6"/>
        <v>0</v>
      </c>
      <c r="I161" s="30">
        <f t="shared" si="7"/>
        <v>0</v>
      </c>
      <c r="J161" s="8"/>
    </row>
    <row r="162" spans="2:10" ht="15.6">
      <c r="B162" s="133"/>
      <c r="C162" s="26">
        <v>372</v>
      </c>
      <c r="D162" s="27" t="s">
        <v>229</v>
      </c>
      <c r="E162" s="26">
        <v>0.158</v>
      </c>
      <c r="F162" s="87">
        <v>348.34113599999972</v>
      </c>
      <c r="G162" s="67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134"/>
      <c r="C163" s="26">
        <v>373</v>
      </c>
      <c r="D163" s="27" t="s">
        <v>230</v>
      </c>
      <c r="E163" s="26">
        <v>0.158</v>
      </c>
      <c r="F163" s="87">
        <v>348.34113599999972</v>
      </c>
      <c r="G163" s="67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13" t="s">
        <v>7</v>
      </c>
      <c r="C164" s="13" t="s">
        <v>8</v>
      </c>
      <c r="D164" s="42" t="s">
        <v>9</v>
      </c>
      <c r="E164" s="14" t="s">
        <v>0</v>
      </c>
      <c r="F164" s="15" t="s">
        <v>10</v>
      </c>
      <c r="G164" s="15" t="s">
        <v>250</v>
      </c>
      <c r="H164" s="15" t="s">
        <v>251</v>
      </c>
      <c r="I164" s="15" t="s">
        <v>252</v>
      </c>
      <c r="J164" s="8"/>
    </row>
    <row r="165" spans="2:10" ht="15.6">
      <c r="B165" s="155" t="s">
        <v>231</v>
      </c>
      <c r="C165" s="19" t="s">
        <v>232</v>
      </c>
      <c r="D165" s="20" t="s">
        <v>233</v>
      </c>
      <c r="E165" s="9">
        <v>8.2000000000000003E-2</v>
      </c>
      <c r="F165" s="86">
        <v>180.72693599999988</v>
      </c>
      <c r="G165" s="67">
        <v>0</v>
      </c>
      <c r="H165" s="29">
        <f t="shared" si="6"/>
        <v>0</v>
      </c>
      <c r="I165" s="30">
        <f t="shared" si="7"/>
        <v>0</v>
      </c>
      <c r="J165" s="8"/>
    </row>
    <row r="166" spans="2:10" ht="15.6">
      <c r="B166" s="156"/>
      <c r="C166" s="19" t="s">
        <v>234</v>
      </c>
      <c r="D166" s="20" t="s">
        <v>235</v>
      </c>
      <c r="E166" s="9">
        <v>0.13100000000000001</v>
      </c>
      <c r="F166" s="86">
        <v>288.74102399999975</v>
      </c>
      <c r="G166" s="67">
        <v>0</v>
      </c>
      <c r="H166" s="29">
        <f t="shared" si="6"/>
        <v>0</v>
      </c>
      <c r="I166" s="30">
        <f t="shared" si="7"/>
        <v>0</v>
      </c>
      <c r="J166" s="8"/>
    </row>
    <row r="167" spans="2:10" ht="15.6">
      <c r="B167" s="156"/>
      <c r="C167" s="19" t="s">
        <v>236</v>
      </c>
      <c r="D167" s="20" t="s">
        <v>237</v>
      </c>
      <c r="E167" s="9">
        <v>6.9000000000000006E-2</v>
      </c>
      <c r="F167" s="86">
        <v>152.1302639999999</v>
      </c>
      <c r="G167" s="67">
        <v>0</v>
      </c>
      <c r="H167" s="29">
        <f t="shared" si="6"/>
        <v>0</v>
      </c>
      <c r="I167" s="30">
        <f t="shared" ref="I167:I173" si="11">SUM(F167*G167)</f>
        <v>0</v>
      </c>
      <c r="J167" s="8"/>
    </row>
    <row r="168" spans="2:10" ht="15.6">
      <c r="B168" s="156"/>
      <c r="C168" s="19" t="s">
        <v>238</v>
      </c>
      <c r="D168" s="20" t="s">
        <v>239</v>
      </c>
      <c r="E168" s="9">
        <v>9.7000000000000003E-2</v>
      </c>
      <c r="F168" s="86">
        <v>213.81703199999987</v>
      </c>
      <c r="G168" s="67">
        <v>0</v>
      </c>
      <c r="H168" s="29">
        <f t="shared" si="6"/>
        <v>0</v>
      </c>
      <c r="I168" s="30">
        <f t="shared" si="11"/>
        <v>0</v>
      </c>
      <c r="J168" s="8"/>
    </row>
    <row r="169" spans="2:10" ht="15.6">
      <c r="B169" s="156"/>
      <c r="C169" s="19" t="s">
        <v>240</v>
      </c>
      <c r="D169" s="20" t="s">
        <v>241</v>
      </c>
      <c r="E169" s="9">
        <v>0.11600000000000001</v>
      </c>
      <c r="F169" s="86">
        <v>255.66278399999985</v>
      </c>
      <c r="G169" s="67">
        <v>0</v>
      </c>
      <c r="H169" s="29">
        <f t="shared" ref="H169:H173" si="12">SUM(E169*G169)</f>
        <v>0</v>
      </c>
      <c r="I169" s="30">
        <f t="shared" si="11"/>
        <v>0</v>
      </c>
      <c r="J169" s="8"/>
    </row>
    <row r="170" spans="2:10" ht="14.4" customHeight="1">
      <c r="B170" s="156"/>
      <c r="C170" s="19" t="s">
        <v>242</v>
      </c>
      <c r="D170" s="20" t="s">
        <v>243</v>
      </c>
      <c r="E170" s="9">
        <v>0.13500000000000001</v>
      </c>
      <c r="F170" s="86">
        <v>297.53224799999987</v>
      </c>
      <c r="G170" s="67">
        <v>0</v>
      </c>
      <c r="H170" s="29">
        <f t="shared" si="12"/>
        <v>0</v>
      </c>
      <c r="I170" s="30">
        <f t="shared" si="11"/>
        <v>0</v>
      </c>
      <c r="J170" s="12"/>
    </row>
    <row r="171" spans="2:10" ht="14.4" customHeight="1">
      <c r="B171" s="156"/>
      <c r="C171" s="19" t="s">
        <v>244</v>
      </c>
      <c r="D171" s="20" t="s">
        <v>245</v>
      </c>
      <c r="E171" s="9">
        <v>0.193</v>
      </c>
      <c r="F171" s="86">
        <v>425.51183999999972</v>
      </c>
      <c r="G171" s="67">
        <v>0</v>
      </c>
      <c r="H171" s="29">
        <f t="shared" si="12"/>
        <v>0</v>
      </c>
      <c r="I171" s="30">
        <f t="shared" si="11"/>
        <v>0</v>
      </c>
      <c r="J171" s="12"/>
    </row>
    <row r="172" spans="2:10" ht="14.4" customHeight="1">
      <c r="B172" s="156"/>
      <c r="C172" s="19" t="s">
        <v>40</v>
      </c>
      <c r="D172" s="20" t="s">
        <v>246</v>
      </c>
      <c r="E172" s="9">
        <v>0.14499999999999999</v>
      </c>
      <c r="F172" s="86">
        <v>319.58440799999977</v>
      </c>
      <c r="G172" s="67">
        <v>0</v>
      </c>
      <c r="H172" s="29">
        <f t="shared" si="12"/>
        <v>0</v>
      </c>
      <c r="I172" s="30">
        <f t="shared" si="11"/>
        <v>0</v>
      </c>
      <c r="J172" s="12"/>
    </row>
    <row r="173" spans="2:10" ht="14.4" customHeight="1">
      <c r="B173" s="157"/>
      <c r="C173" s="19" t="s">
        <v>559</v>
      </c>
      <c r="D173" s="20" t="s">
        <v>563</v>
      </c>
      <c r="E173" s="85">
        <v>0</v>
      </c>
      <c r="F173" s="86">
        <v>350</v>
      </c>
      <c r="G173" s="67">
        <v>0</v>
      </c>
      <c r="H173" s="29">
        <f t="shared" si="12"/>
        <v>0</v>
      </c>
      <c r="I173" s="30">
        <f t="shared" si="11"/>
        <v>0</v>
      </c>
      <c r="J173" s="12"/>
    </row>
    <row r="174" spans="2:10" ht="15.6" customHeight="1">
      <c r="B174" s="103"/>
      <c r="C174" s="92"/>
      <c r="D174" s="93"/>
      <c r="E174" s="100"/>
      <c r="F174" s="94"/>
      <c r="G174" s="95"/>
      <c r="H174" s="11"/>
      <c r="I174" s="94"/>
      <c r="J174" s="12"/>
    </row>
    <row r="175" spans="2:10" ht="18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</row>
    <row r="176" spans="2:10" ht="18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</row>
    <row r="177" spans="2:10" ht="15.6">
      <c r="B177" s="13" t="s">
        <v>7</v>
      </c>
      <c r="C177" s="13" t="s">
        <v>8</v>
      </c>
      <c r="D177" s="42" t="s">
        <v>513</v>
      </c>
      <c r="E177" s="31"/>
      <c r="F177" s="15" t="s">
        <v>10</v>
      </c>
      <c r="G177" s="15" t="s">
        <v>250</v>
      </c>
      <c r="H177" s="15"/>
      <c r="I177" s="15" t="s">
        <v>252</v>
      </c>
      <c r="J177" s="12"/>
    </row>
    <row r="178" spans="2:10" ht="15.6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</row>
    <row r="179" spans="2:10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3">SUM(F179*G179)</f>
        <v>0</v>
      </c>
      <c r="J179" s="12"/>
    </row>
    <row r="180" spans="2:10" ht="15.6" customHeight="1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3"/>
        <v>0</v>
      </c>
      <c r="J180" s="12"/>
    </row>
    <row r="181" spans="2:10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3"/>
        <v>0</v>
      </c>
      <c r="J181" s="12"/>
    </row>
    <row r="182" spans="2:10" ht="15.6">
      <c r="B182" s="139"/>
      <c r="C182" s="91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3"/>
        <v>0</v>
      </c>
      <c r="J182" s="12"/>
    </row>
    <row r="183" spans="2:10" ht="15.6">
      <c r="B183" s="13" t="s">
        <v>7</v>
      </c>
      <c r="C183" s="13" t="s">
        <v>8</v>
      </c>
      <c r="D183" s="42" t="s">
        <v>513</v>
      </c>
      <c r="E183" s="31"/>
      <c r="F183" s="15" t="s">
        <v>10</v>
      </c>
      <c r="G183" s="15" t="s">
        <v>250</v>
      </c>
      <c r="H183" s="15"/>
      <c r="I183" s="15" t="s">
        <v>252</v>
      </c>
      <c r="J183" s="12"/>
    </row>
    <row r="184" spans="2:10" ht="15.6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3"/>
        <v>0</v>
      </c>
      <c r="J184" s="12"/>
    </row>
    <row r="185" spans="2:10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3"/>
        <v>0</v>
      </c>
      <c r="J185" s="12"/>
    </row>
    <row r="186" spans="2:10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3"/>
        <v>0</v>
      </c>
      <c r="J186" s="12"/>
    </row>
    <row r="187" spans="2:10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3"/>
        <v>0</v>
      </c>
      <c r="J187" s="12"/>
    </row>
    <row r="188" spans="2:10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3"/>
        <v>0</v>
      </c>
      <c r="J188" s="12"/>
    </row>
    <row r="189" spans="2:10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3"/>
        <v>0</v>
      </c>
      <c r="J189" s="12"/>
    </row>
    <row r="190" spans="2:10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3"/>
        <v>0</v>
      </c>
      <c r="J190" s="12"/>
    </row>
    <row r="191" spans="2:10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3"/>
        <v>0</v>
      </c>
      <c r="J191" s="12"/>
    </row>
    <row r="192" spans="2:10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3"/>
        <v>0</v>
      </c>
      <c r="J192" s="12"/>
    </row>
    <row r="193" spans="2:10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3"/>
        <v>0</v>
      </c>
      <c r="J193" s="12"/>
    </row>
    <row r="194" spans="2:10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3"/>
        <v>0</v>
      </c>
      <c r="J194" s="12"/>
    </row>
    <row r="195" spans="2:10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3"/>
        <v>0</v>
      </c>
      <c r="J195" s="12"/>
    </row>
    <row r="196" spans="2:10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3"/>
        <v>0</v>
      </c>
      <c r="J196" s="12"/>
    </row>
    <row r="197" spans="2:10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3"/>
        <v>0</v>
      </c>
      <c r="J197" s="12"/>
    </row>
    <row r="198" spans="2:10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3"/>
        <v>0</v>
      </c>
      <c r="J198" s="12"/>
    </row>
    <row r="199" spans="2:10" ht="15.6" customHeight="1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3"/>
        <v>0</v>
      </c>
      <c r="J199" s="12"/>
    </row>
    <row r="200" spans="2:10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3"/>
        <v>0</v>
      </c>
      <c r="J200" s="12"/>
    </row>
    <row r="201" spans="2:10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3"/>
        <v>0</v>
      </c>
      <c r="J201" s="12"/>
    </row>
    <row r="202" spans="2:10" ht="15.6">
      <c r="B202" s="13" t="s">
        <v>7</v>
      </c>
      <c r="C202" s="13" t="s">
        <v>8</v>
      </c>
      <c r="D202" s="42" t="s">
        <v>513</v>
      </c>
      <c r="E202" s="31"/>
      <c r="F202" s="15" t="s">
        <v>10</v>
      </c>
      <c r="G202" s="15" t="s">
        <v>250</v>
      </c>
      <c r="H202" s="15"/>
      <c r="I202" s="15" t="s">
        <v>252</v>
      </c>
      <c r="J202" s="12"/>
    </row>
    <row r="203" spans="2:10" ht="15.6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3"/>
        <v>0</v>
      </c>
      <c r="J203" s="12"/>
    </row>
    <row r="204" spans="2:10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3"/>
        <v>0</v>
      </c>
      <c r="J204" s="12"/>
    </row>
    <row r="205" spans="2:10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3"/>
        <v>0</v>
      </c>
      <c r="J205" s="12"/>
    </row>
    <row r="206" spans="2:10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3"/>
        <v>0</v>
      </c>
      <c r="J206" s="12"/>
    </row>
    <row r="207" spans="2:10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3"/>
        <v>0</v>
      </c>
      <c r="J207" s="12"/>
    </row>
    <row r="208" spans="2:10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3"/>
        <v>0</v>
      </c>
      <c r="J208" s="12"/>
    </row>
    <row r="209" spans="2:10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3"/>
        <v>0</v>
      </c>
      <c r="J209" s="12"/>
    </row>
    <row r="210" spans="2:10" ht="15.6" customHeight="1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3"/>
        <v>0</v>
      </c>
      <c r="J210" s="12"/>
    </row>
    <row r="211" spans="2:10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3"/>
        <v>0</v>
      </c>
      <c r="J211" s="12"/>
    </row>
    <row r="212" spans="2:10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3"/>
        <v>0</v>
      </c>
      <c r="J212" s="12"/>
    </row>
    <row r="213" spans="2:10" ht="15.6" customHeight="1">
      <c r="B213" s="13" t="s">
        <v>7</v>
      </c>
      <c r="C213" s="13" t="s">
        <v>8</v>
      </c>
      <c r="D213" s="42" t="s">
        <v>513</v>
      </c>
      <c r="E213" s="31"/>
      <c r="F213" s="15" t="s">
        <v>10</v>
      </c>
      <c r="G213" s="15" t="s">
        <v>250</v>
      </c>
      <c r="H213" s="15"/>
      <c r="I213" s="15" t="s">
        <v>252</v>
      </c>
      <c r="J213" s="12"/>
    </row>
    <row r="214" spans="2:10" ht="15.6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3"/>
        <v>0</v>
      </c>
      <c r="J214" s="12"/>
    </row>
    <row r="215" spans="2:10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3"/>
        <v>0</v>
      </c>
      <c r="J215" s="12"/>
    </row>
    <row r="216" spans="2:10" ht="15.6">
      <c r="B216" s="13" t="s">
        <v>7</v>
      </c>
      <c r="C216" s="13" t="s">
        <v>8</v>
      </c>
      <c r="D216" s="42" t="s">
        <v>513</v>
      </c>
      <c r="E216" s="31"/>
      <c r="F216" s="15" t="s">
        <v>10</v>
      </c>
      <c r="G216" s="15" t="s">
        <v>250</v>
      </c>
      <c r="H216" s="15"/>
      <c r="I216" s="15" t="s">
        <v>252</v>
      </c>
      <c r="J216" s="12"/>
    </row>
    <row r="217" spans="2:10" ht="15.6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3"/>
        <v>0</v>
      </c>
      <c r="J217" s="12"/>
    </row>
    <row r="218" spans="2:10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3"/>
        <v>0</v>
      </c>
      <c r="J218" s="12"/>
    </row>
    <row r="219" spans="2:10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3"/>
        <v>0</v>
      </c>
      <c r="J219" s="12"/>
    </row>
    <row r="220" spans="2:10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3"/>
        <v>0</v>
      </c>
      <c r="J220" s="12"/>
    </row>
    <row r="221" spans="2:10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3"/>
        <v>0</v>
      </c>
      <c r="J221" s="12"/>
    </row>
    <row r="222" spans="2:10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3"/>
        <v>0</v>
      </c>
      <c r="J222" s="12"/>
    </row>
    <row r="223" spans="2:10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3"/>
        <v>0</v>
      </c>
      <c r="J223" s="12"/>
    </row>
    <row r="224" spans="2:10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3"/>
        <v>0</v>
      </c>
      <c r="J224" s="12"/>
    </row>
    <row r="225" spans="2:10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3"/>
        <v>0</v>
      </c>
      <c r="J225" s="12"/>
    </row>
    <row r="226" spans="2:10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3"/>
        <v>0</v>
      </c>
      <c r="J226" s="12"/>
    </row>
    <row r="227" spans="2:10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3"/>
        <v>0</v>
      </c>
      <c r="J227" s="12"/>
    </row>
    <row r="228" spans="2:10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3"/>
        <v>0</v>
      </c>
      <c r="J228" s="12"/>
    </row>
    <row r="229" spans="2:10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3"/>
        <v>0</v>
      </c>
      <c r="J229" s="12"/>
    </row>
    <row r="230" spans="2:10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3"/>
        <v>0</v>
      </c>
      <c r="J230" s="12"/>
    </row>
    <row r="231" spans="2:10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4">SUM(F231*G231)</f>
        <v>0</v>
      </c>
      <c r="J231" s="12"/>
    </row>
    <row r="232" spans="2:10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4"/>
        <v>0</v>
      </c>
      <c r="J232" s="12"/>
    </row>
    <row r="233" spans="2:10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4"/>
        <v>0</v>
      </c>
      <c r="J233" s="12"/>
    </row>
    <row r="234" spans="2:10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4"/>
        <v>0</v>
      </c>
      <c r="J234" s="12"/>
    </row>
    <row r="235" spans="2:10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4"/>
        <v>0</v>
      </c>
      <c r="J235" s="12"/>
    </row>
    <row r="236" spans="2:10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4"/>
        <v>0</v>
      </c>
      <c r="J236" s="12"/>
    </row>
    <row r="237" spans="2:10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4"/>
        <v>0</v>
      </c>
      <c r="J237" s="12"/>
    </row>
    <row r="238" spans="2:10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4"/>
        <v>0</v>
      </c>
      <c r="J238" s="12"/>
    </row>
    <row r="239" spans="2:10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4"/>
        <v>0</v>
      </c>
      <c r="J239" s="12"/>
    </row>
    <row r="240" spans="2:10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4"/>
        <v>0</v>
      </c>
      <c r="J240" s="12"/>
    </row>
    <row r="241" spans="2:10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4"/>
        <v>0</v>
      </c>
      <c r="J241" s="12"/>
    </row>
    <row r="242" spans="2:10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4"/>
        <v>0</v>
      </c>
      <c r="J242" s="12"/>
    </row>
    <row r="243" spans="2:10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4"/>
        <v>0</v>
      </c>
      <c r="J243" s="12"/>
    </row>
    <row r="244" spans="2:10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4"/>
        <v>0</v>
      </c>
      <c r="J244" s="12"/>
    </row>
    <row r="245" spans="2:10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4"/>
        <v>0</v>
      </c>
      <c r="J245" s="12"/>
    </row>
    <row r="246" spans="2:10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4"/>
        <v>0</v>
      </c>
      <c r="J246" s="12"/>
    </row>
    <row r="247" spans="2:10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4"/>
        <v>0</v>
      </c>
      <c r="J247" s="12"/>
    </row>
    <row r="248" spans="2:10" ht="15.6">
      <c r="B248" s="186"/>
      <c r="C248" s="91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4"/>
        <v>0</v>
      </c>
      <c r="J248" s="12"/>
    </row>
    <row r="249" spans="2:10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:I251" si="15">SUM(F249*G249)</f>
        <v>0</v>
      </c>
      <c r="J249" s="12"/>
    </row>
    <row r="250" spans="2:10" ht="15.6" customHeight="1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si="15"/>
        <v>0</v>
      </c>
      <c r="J250" s="12"/>
    </row>
    <row r="251" spans="2:10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5"/>
        <v>0</v>
      </c>
      <c r="J251" s="12"/>
    </row>
    <row r="252" spans="2:10" ht="15.6">
      <c r="B252" s="13" t="s">
        <v>7</v>
      </c>
      <c r="C252" s="13" t="s">
        <v>8</v>
      </c>
      <c r="D252" s="42" t="s">
        <v>513</v>
      </c>
      <c r="E252" s="31"/>
      <c r="F252" s="15" t="s">
        <v>10</v>
      </c>
      <c r="G252" s="15" t="s">
        <v>250</v>
      </c>
      <c r="H252" s="15"/>
      <c r="I252" s="15" t="s">
        <v>252</v>
      </c>
      <c r="J252" s="12"/>
    </row>
    <row r="253" spans="2:10" ht="15.6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4"/>
        <v>0</v>
      </c>
      <c r="J253" s="12"/>
    </row>
    <row r="254" spans="2:10" ht="15.6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4"/>
        <v>0</v>
      </c>
      <c r="J254" s="12"/>
    </row>
    <row r="255" spans="2:10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4"/>
        <v>0</v>
      </c>
      <c r="J255" s="12"/>
    </row>
    <row r="256" spans="2:10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4"/>
        <v>0</v>
      </c>
      <c r="J256" s="12"/>
    </row>
    <row r="257" spans="2:10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4"/>
        <v>0</v>
      </c>
      <c r="J257" s="12"/>
    </row>
    <row r="258" spans="2:10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4"/>
        <v>0</v>
      </c>
      <c r="J258" s="12"/>
    </row>
    <row r="259" spans="2:10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4"/>
        <v>0</v>
      </c>
      <c r="J259" s="12"/>
    </row>
    <row r="260" spans="2:10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4"/>
        <v>0</v>
      </c>
      <c r="J260" s="12"/>
    </row>
    <row r="261" spans="2:10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4"/>
        <v>0</v>
      </c>
      <c r="J261" s="12"/>
    </row>
    <row r="262" spans="2:10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4"/>
        <v>0</v>
      </c>
      <c r="J262" s="12"/>
    </row>
    <row r="263" spans="2:10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4"/>
        <v>0</v>
      </c>
      <c r="J263" s="12"/>
    </row>
    <row r="264" spans="2:10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4"/>
        <v>0</v>
      </c>
      <c r="J264" s="12"/>
    </row>
    <row r="265" spans="2:10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4"/>
        <v>0</v>
      </c>
      <c r="J265" s="12"/>
    </row>
    <row r="266" spans="2:10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4"/>
        <v>0</v>
      </c>
      <c r="J266" s="12"/>
    </row>
    <row r="267" spans="2:10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4"/>
        <v>0</v>
      </c>
      <c r="J267" s="12"/>
    </row>
    <row r="268" spans="2:10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4"/>
        <v>0</v>
      </c>
      <c r="J268" s="12"/>
    </row>
    <row r="269" spans="2:10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4"/>
        <v>0</v>
      </c>
      <c r="J269" s="12"/>
    </row>
    <row r="270" spans="2:10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4"/>
        <v>0</v>
      </c>
      <c r="J270" s="12"/>
    </row>
    <row r="271" spans="2:10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4"/>
        <v>0</v>
      </c>
      <c r="J271" s="12"/>
    </row>
    <row r="272" spans="2:10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4"/>
        <v>0</v>
      </c>
      <c r="J272" s="12"/>
    </row>
    <row r="273" spans="2:10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4"/>
        <v>0</v>
      </c>
      <c r="J273" s="12"/>
    </row>
    <row r="274" spans="2:10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4"/>
        <v>0</v>
      </c>
      <c r="J274" s="12"/>
    </row>
    <row r="275" spans="2:10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4"/>
        <v>0</v>
      </c>
      <c r="J275" s="12"/>
    </row>
    <row r="276" spans="2:10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4"/>
        <v>0</v>
      </c>
      <c r="J276" s="12"/>
    </row>
    <row r="277" spans="2:10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4"/>
        <v>0</v>
      </c>
      <c r="J277" s="12"/>
    </row>
    <row r="278" spans="2:10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4"/>
        <v>0</v>
      </c>
      <c r="J278" s="12"/>
    </row>
    <row r="279" spans="2:10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4"/>
        <v>0</v>
      </c>
      <c r="J279" s="12"/>
    </row>
    <row r="280" spans="2:10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4"/>
        <v>0</v>
      </c>
      <c r="J280" s="12"/>
    </row>
    <row r="281" spans="2:10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4"/>
        <v>0</v>
      </c>
      <c r="J281" s="12"/>
    </row>
    <row r="282" spans="2:10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4"/>
        <v>0</v>
      </c>
      <c r="J282" s="12"/>
    </row>
    <row r="283" spans="2:10" ht="15.6" customHeight="1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4"/>
        <v>0</v>
      </c>
      <c r="J283" s="12"/>
    </row>
    <row r="284" spans="2:10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4"/>
        <v>0</v>
      </c>
      <c r="J284" s="12"/>
    </row>
    <row r="285" spans="2:10" ht="15.6">
      <c r="B285" s="13" t="s">
        <v>7</v>
      </c>
      <c r="C285" s="13" t="s">
        <v>8</v>
      </c>
      <c r="D285" s="42" t="s">
        <v>513</v>
      </c>
      <c r="E285" s="31"/>
      <c r="F285" s="15" t="s">
        <v>10</v>
      </c>
      <c r="G285" s="15" t="s">
        <v>250</v>
      </c>
      <c r="H285" s="15"/>
      <c r="I285" s="15" t="s">
        <v>252</v>
      </c>
      <c r="J285" s="12"/>
    </row>
    <row r="286" spans="2:10" ht="15.6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4"/>
        <v>0</v>
      </c>
      <c r="J286" s="12"/>
    </row>
    <row r="287" spans="2:10" ht="15.6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4"/>
        <v>0</v>
      </c>
      <c r="J287" s="12"/>
    </row>
    <row r="288" spans="2:10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4"/>
        <v>0</v>
      </c>
      <c r="J288" s="12"/>
    </row>
    <row r="289" spans="2:10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4"/>
        <v>0</v>
      </c>
      <c r="J289" s="12"/>
    </row>
    <row r="290" spans="2:10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4"/>
        <v>0</v>
      </c>
      <c r="J290" s="12"/>
    </row>
    <row r="291" spans="2:10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4"/>
        <v>0</v>
      </c>
      <c r="J291" s="12"/>
    </row>
    <row r="292" spans="2:10" ht="15.6" customHeight="1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4"/>
        <v>0</v>
      </c>
      <c r="J292" s="12"/>
    </row>
    <row r="293" spans="2:10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4"/>
        <v>0</v>
      </c>
      <c r="J293" s="12"/>
    </row>
    <row r="294" spans="2:10" ht="15.6">
      <c r="B294" s="13" t="s">
        <v>7</v>
      </c>
      <c r="C294" s="13" t="s">
        <v>8</v>
      </c>
      <c r="D294" s="42" t="s">
        <v>513</v>
      </c>
      <c r="E294" s="31"/>
      <c r="F294" s="15" t="s">
        <v>10</v>
      </c>
      <c r="G294" s="15" t="s">
        <v>250</v>
      </c>
      <c r="H294" s="15"/>
      <c r="I294" s="15" t="s">
        <v>252</v>
      </c>
      <c r="J294" s="12"/>
    </row>
    <row r="295" spans="2:10" ht="15.6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4"/>
        <v>0</v>
      </c>
      <c r="J295" s="12"/>
    </row>
    <row r="296" spans="2:10" ht="15.6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4"/>
        <v>0</v>
      </c>
      <c r="J296" s="12"/>
    </row>
    <row r="297" spans="2:10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16">SUM(F297*G297)</f>
        <v>0</v>
      </c>
      <c r="J297" s="12"/>
    </row>
    <row r="298" spans="2:10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16"/>
        <v>0</v>
      </c>
      <c r="J298" s="12"/>
    </row>
    <row r="299" spans="2:10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16"/>
        <v>0</v>
      </c>
      <c r="J299" s="12"/>
    </row>
    <row r="300" spans="2:10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16"/>
        <v>0</v>
      </c>
      <c r="J300" s="12"/>
    </row>
    <row r="301" spans="2:10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16"/>
        <v>0</v>
      </c>
      <c r="J301" s="12"/>
    </row>
    <row r="302" spans="2:10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16"/>
        <v>0</v>
      </c>
      <c r="J302" s="12"/>
    </row>
    <row r="303" spans="2:10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16"/>
        <v>0</v>
      </c>
      <c r="J303" s="12"/>
    </row>
    <row r="304" spans="2:10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16"/>
        <v>0</v>
      </c>
      <c r="J304" s="12"/>
    </row>
    <row r="305" spans="2:10" ht="15.6" customHeight="1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16"/>
        <v>0</v>
      </c>
      <c r="J305" s="12"/>
    </row>
    <row r="306" spans="2:10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16"/>
        <v>0</v>
      </c>
      <c r="J306" s="12"/>
    </row>
    <row r="307" spans="2:10" ht="15.6">
      <c r="B307" s="13" t="s">
        <v>7</v>
      </c>
      <c r="C307" s="13" t="s">
        <v>8</v>
      </c>
      <c r="D307" s="42" t="s">
        <v>513</v>
      </c>
      <c r="E307" s="31"/>
      <c r="F307" s="15" t="s">
        <v>10</v>
      </c>
      <c r="G307" s="15" t="s">
        <v>250</v>
      </c>
      <c r="H307" s="15"/>
      <c r="I307" s="15" t="s">
        <v>252</v>
      </c>
      <c r="J307" s="12"/>
    </row>
    <row r="308" spans="2:10" ht="15.6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16"/>
        <v>0</v>
      </c>
      <c r="J308" s="12"/>
    </row>
    <row r="309" spans="2:10" ht="15.6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16"/>
        <v>0</v>
      </c>
      <c r="J309" s="12"/>
    </row>
    <row r="310" spans="2:10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16"/>
        <v>0</v>
      </c>
      <c r="J310" s="12"/>
    </row>
    <row r="311" spans="2:10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16"/>
        <v>0</v>
      </c>
      <c r="J311" s="12"/>
    </row>
    <row r="312" spans="2:10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16"/>
        <v>0</v>
      </c>
    </row>
    <row r="313" spans="2:10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16"/>
        <v>0</v>
      </c>
    </row>
    <row r="314" spans="2:10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16"/>
        <v>0</v>
      </c>
    </row>
    <row r="315" spans="2:10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16"/>
        <v>0</v>
      </c>
    </row>
    <row r="316" spans="2:10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16"/>
        <v>0</v>
      </c>
    </row>
    <row r="317" spans="2:10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16"/>
        <v>0</v>
      </c>
    </row>
    <row r="318" spans="2:10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16"/>
        <v>0</v>
      </c>
    </row>
    <row r="319" spans="2:10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16"/>
        <v>0</v>
      </c>
    </row>
    <row r="320" spans="2:10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16"/>
        <v>0</v>
      </c>
    </row>
    <row r="321" spans="2:9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16"/>
        <v>0</v>
      </c>
    </row>
    <row r="322" spans="2:9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16"/>
        <v>0</v>
      </c>
    </row>
    <row r="323" spans="2:9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16"/>
        <v>0</v>
      </c>
    </row>
    <row r="324" spans="2:9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16"/>
        <v>0</v>
      </c>
    </row>
    <row r="325" spans="2:9" ht="15.6">
      <c r="B325" s="106"/>
      <c r="C325" s="92"/>
      <c r="D325" s="93"/>
      <c r="E325" s="100"/>
      <c r="F325" s="94"/>
      <c r="G325" s="95"/>
      <c r="H325" s="11"/>
      <c r="I325" s="94"/>
    </row>
    <row r="326" spans="2:9" ht="15" thickBot="1"/>
    <row r="327" spans="2:9">
      <c r="G327" s="192" t="s">
        <v>448</v>
      </c>
      <c r="H327" s="214"/>
      <c r="I327" s="71">
        <f>SUM(I22:I173)</f>
        <v>0</v>
      </c>
    </row>
    <row r="328" spans="2:9">
      <c r="G328" s="194" t="s">
        <v>514</v>
      </c>
      <c r="H328" s="212"/>
      <c r="I328" s="47">
        <f>SUM(I178:I182,I184:I201,I203:I212,I214:I215,I217:I251,I253:I284,I286:I293,I295:I306,I308:I324)</f>
        <v>0</v>
      </c>
    </row>
    <row r="329" spans="2:9" ht="15" thickBot="1">
      <c r="G329" s="194" t="s">
        <v>499</v>
      </c>
      <c r="H329" s="213"/>
      <c r="I329" s="47">
        <f>SUM(I327)*0.129139571+I327+I328</f>
        <v>0</v>
      </c>
    </row>
    <row r="330" spans="2:9" ht="15" thickBot="1">
      <c r="G330" s="56" t="s">
        <v>500</v>
      </c>
      <c r="H330" s="74" t="s">
        <v>507</v>
      </c>
      <c r="I330" s="69">
        <v>0</v>
      </c>
    </row>
    <row r="331" spans="2:9">
      <c r="G331" s="194" t="s">
        <v>272</v>
      </c>
      <c r="H331" s="212"/>
      <c r="I331" s="47">
        <f>SUM(I327,I328,I330)*100/114</f>
        <v>0</v>
      </c>
    </row>
    <row r="332" spans="2:9">
      <c r="G332" s="194" t="s">
        <v>6</v>
      </c>
      <c r="H332" s="212"/>
      <c r="I332" s="47">
        <f>SUM(I331)*14/100</f>
        <v>0</v>
      </c>
    </row>
    <row r="333" spans="2:9" ht="15" thickBot="1">
      <c r="G333" s="243" t="s">
        <v>447</v>
      </c>
      <c r="H333" s="244"/>
      <c r="I333" s="48">
        <f>SUM(H23:H37,H39:H48,H50:H52,H54:H78,H80:H91,H93:H121,H123:H146,H148:H155,H157:H159,H161:H168)</f>
        <v>0</v>
      </c>
    </row>
    <row r="334" spans="2:9" ht="15" thickBot="1">
      <c r="G334" s="3"/>
      <c r="H334" s="55" t="s">
        <v>520</v>
      </c>
      <c r="I334" s="75">
        <f>SUM(I335)/1.2</f>
        <v>0</v>
      </c>
    </row>
    <row r="335" spans="2:9" ht="15" thickBot="1">
      <c r="G335" s="188" t="s">
        <v>521</v>
      </c>
      <c r="H335" s="189"/>
      <c r="I335" s="77">
        <f>SUM(I331:I332)</f>
        <v>0</v>
      </c>
    </row>
    <row r="338" spans="3:6">
      <c r="D338" s="62" t="s">
        <v>524</v>
      </c>
      <c r="E338" s="63" t="s">
        <v>523</v>
      </c>
      <c r="F338" t="s">
        <v>547</v>
      </c>
    </row>
    <row r="339" spans="3:6">
      <c r="D339" s="245"/>
      <c r="E339" s="246"/>
      <c r="F339" t="s">
        <v>548</v>
      </c>
    </row>
    <row r="340" spans="3:6" ht="14.4" customHeight="1">
      <c r="C340" s="142" t="s">
        <v>528</v>
      </c>
      <c r="D340" s="61" t="s">
        <v>525</v>
      </c>
      <c r="E340" s="68"/>
    </row>
    <row r="341" spans="3:6">
      <c r="C341" s="142"/>
      <c r="D341" s="61" t="s">
        <v>526</v>
      </c>
      <c r="E341" s="68"/>
    </row>
    <row r="342" spans="3:6">
      <c r="C342" s="142"/>
      <c r="D342" s="61" t="s">
        <v>534</v>
      </c>
      <c r="E342" s="68"/>
    </row>
    <row r="343" spans="3:6">
      <c r="C343" s="142"/>
      <c r="D343" s="61" t="s">
        <v>527</v>
      </c>
      <c r="E343" s="68"/>
    </row>
    <row r="344" spans="3:6">
      <c r="C344" s="142"/>
      <c r="D344" s="61" t="s">
        <v>545</v>
      </c>
      <c r="E344" s="68"/>
    </row>
  </sheetData>
  <sheetProtection sheet="1" objects="1" scenarios="1" selectLockedCells="1"/>
  <mergeCells count="51">
    <mergeCell ref="B217:B251"/>
    <mergeCell ref="B253:B284"/>
    <mergeCell ref="B286:B293"/>
    <mergeCell ref="B295:B306"/>
    <mergeCell ref="B7:E7"/>
    <mergeCell ref="G7:I7"/>
    <mergeCell ref="B95:B123"/>
    <mergeCell ref="B125:B150"/>
    <mergeCell ref="B152:B159"/>
    <mergeCell ref="H13:I13"/>
    <mergeCell ref="G2:I2"/>
    <mergeCell ref="G3:H3"/>
    <mergeCell ref="G4:H4"/>
    <mergeCell ref="G5:H5"/>
    <mergeCell ref="G329:H329"/>
    <mergeCell ref="G331:H331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D339:E339"/>
    <mergeCell ref="C340:C344"/>
    <mergeCell ref="G332:H332"/>
    <mergeCell ref="G333:H333"/>
    <mergeCell ref="G335:H335"/>
    <mergeCell ref="B39:B50"/>
    <mergeCell ref="B52:B54"/>
    <mergeCell ref="B56:B80"/>
    <mergeCell ref="B82:B93"/>
    <mergeCell ref="G328:H328"/>
    <mergeCell ref="G327:H327"/>
    <mergeCell ref="B161:B163"/>
    <mergeCell ref="B165:B173"/>
    <mergeCell ref="B175:I175"/>
    <mergeCell ref="B176:I176"/>
    <mergeCell ref="B178:B182"/>
    <mergeCell ref="B184:B201"/>
    <mergeCell ref="B203:B212"/>
    <mergeCell ref="C207:C209"/>
    <mergeCell ref="B308:B324"/>
    <mergeCell ref="B214:B215"/>
  </mergeCells>
  <dataValidations count="2">
    <dataValidation type="list" allowBlank="1" showInputMessage="1" showErrorMessage="1" sqref="H330">
      <formula1>CourierRange</formula1>
    </dataValidation>
    <dataValidation type="list" allowBlank="1" showInputMessage="1" showErrorMessage="1" sqref="I330">
      <formula1>INDIRECT($H$330)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E340:E344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44"/>
  <sheetViews>
    <sheetView zoomScaleNormal="100" workbookViewId="0">
      <selection activeCell="G156" sqref="G15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style="4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254</v>
      </c>
      <c r="C7" s="179"/>
      <c r="D7" s="180"/>
      <c r="E7" s="181"/>
      <c r="G7" s="182" t="s">
        <v>537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9" t="s">
        <v>536</v>
      </c>
      <c r="C9" s="160"/>
      <c r="D9" s="160"/>
      <c r="E9" s="161"/>
      <c r="G9" s="60" t="s">
        <v>538</v>
      </c>
      <c r="H9" s="227"/>
      <c r="I9" s="228"/>
    </row>
    <row r="10" spans="2:9" ht="14.4" customHeight="1">
      <c r="B10" s="162"/>
      <c r="C10" s="163"/>
      <c r="D10" s="163"/>
      <c r="E10" s="164"/>
      <c r="G10" s="220" t="s">
        <v>522</v>
      </c>
      <c r="H10" s="221"/>
      <c r="I10" s="222"/>
    </row>
    <row r="11" spans="2:9" ht="14.4" customHeight="1">
      <c r="B11" s="162"/>
      <c r="C11" s="163"/>
      <c r="D11" s="163"/>
      <c r="E11" s="164"/>
      <c r="G11" s="191"/>
      <c r="H11" s="223"/>
      <c r="I11" s="224"/>
    </row>
    <row r="12" spans="2:9" ht="14.4" customHeight="1">
      <c r="B12" s="162"/>
      <c r="C12" s="163"/>
      <c r="D12" s="163"/>
      <c r="E12" s="164"/>
      <c r="G12" s="64" t="s">
        <v>533</v>
      </c>
      <c r="H12" s="225"/>
      <c r="I12" s="226"/>
    </row>
    <row r="13" spans="2:9" ht="14.4" customHeight="1">
      <c r="B13" s="162"/>
      <c r="C13" s="163"/>
      <c r="D13" s="163"/>
      <c r="E13" s="164"/>
      <c r="G13" s="64" t="s">
        <v>2</v>
      </c>
      <c r="H13" s="218" t="s">
        <v>541</v>
      </c>
      <c r="I13" s="219"/>
    </row>
    <row r="14" spans="2:9" ht="14.4" customHeight="1">
      <c r="B14" s="162"/>
      <c r="C14" s="163"/>
      <c r="D14" s="163"/>
      <c r="E14" s="164"/>
      <c r="G14" s="4" t="s">
        <v>3</v>
      </c>
      <c r="H14" s="229"/>
      <c r="I14" s="230"/>
    </row>
    <row r="15" spans="2:9" ht="14.4" customHeight="1">
      <c r="B15" s="162"/>
      <c r="C15" s="163"/>
      <c r="D15" s="163"/>
      <c r="E15" s="164"/>
      <c r="G15" s="4" t="s">
        <v>4</v>
      </c>
      <c r="H15" s="229"/>
      <c r="I15" s="230"/>
    </row>
    <row r="16" spans="2:9" ht="15" customHeight="1" thickBot="1">
      <c r="B16" s="165"/>
      <c r="C16" s="166"/>
      <c r="D16" s="166"/>
      <c r="E16" s="167"/>
      <c r="G16" s="5" t="s">
        <v>5</v>
      </c>
      <c r="H16" s="216"/>
      <c r="I16" s="21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516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19" t="s">
        <v>10</v>
      </c>
      <c r="G22" s="15" t="s">
        <v>250</v>
      </c>
      <c r="H22" s="15" t="s">
        <v>251</v>
      </c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21">
        <v>2</v>
      </c>
      <c r="F23" s="87">
        <v>4002.5663339999969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21">
        <v>2</v>
      </c>
      <c r="F24" s="120">
        <v>4002.5663339999969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21">
        <v>1</v>
      </c>
      <c r="F25" s="120">
        <v>2039.6751179999985</v>
      </c>
      <c r="G25" s="67">
        <v>0</v>
      </c>
      <c r="H25" s="29">
        <f t="shared" ref="H25:H91" si="0">SUM(E25*G25)</f>
        <v>0</v>
      </c>
      <c r="I25" s="30">
        <f t="shared" ref="I25:I91" si="1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21">
        <v>1</v>
      </c>
      <c r="F26" s="120">
        <v>2039.6751179999985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31"/>
      <c r="C27" s="19" t="s">
        <v>20</v>
      </c>
      <c r="D27" s="20" t="s">
        <v>21</v>
      </c>
      <c r="E27" s="22">
        <v>0.30399999999999999</v>
      </c>
      <c r="F27" s="120">
        <v>617.58200399999953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31"/>
      <c r="C28" s="16" t="s">
        <v>22</v>
      </c>
      <c r="D28" s="17" t="s">
        <v>23</v>
      </c>
      <c r="E28" s="21">
        <v>1</v>
      </c>
      <c r="F28" s="120">
        <v>2039.6751179999985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31"/>
      <c r="C29" s="19" t="s">
        <v>24</v>
      </c>
      <c r="D29" s="17" t="s">
        <v>25</v>
      </c>
      <c r="E29" s="22">
        <v>1</v>
      </c>
      <c r="F29" s="120">
        <v>2026.8039479999986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31"/>
      <c r="C30" s="16" t="s">
        <v>26</v>
      </c>
      <c r="D30" s="17" t="s">
        <v>27</v>
      </c>
      <c r="E30" s="21">
        <v>0.52</v>
      </c>
      <c r="F30" s="87">
        <v>1051.9399019999992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31"/>
      <c r="C31" s="16" t="s">
        <v>28</v>
      </c>
      <c r="D31" s="17" t="s">
        <v>29</v>
      </c>
      <c r="E31" s="21">
        <v>0.46500000000000002</v>
      </c>
      <c r="F31" s="87">
        <v>942.36971399999936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31"/>
      <c r="C32" s="16" t="s">
        <v>30</v>
      </c>
      <c r="D32" s="17" t="s">
        <v>31</v>
      </c>
      <c r="E32" s="21">
        <v>0.46500000000000002</v>
      </c>
      <c r="F32" s="87">
        <v>942.36971399999936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31"/>
      <c r="C33" s="16" t="s">
        <v>32</v>
      </c>
      <c r="D33" s="17" t="s">
        <v>33</v>
      </c>
      <c r="E33" s="21">
        <v>1.2</v>
      </c>
      <c r="F33" s="87">
        <v>2436.0389819999982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31"/>
      <c r="C34" s="16" t="s">
        <v>34</v>
      </c>
      <c r="D34" s="17" t="s">
        <v>35</v>
      </c>
      <c r="E34" s="21">
        <v>1.2</v>
      </c>
      <c r="F34" s="87">
        <v>2436.0389819999982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31"/>
      <c r="C35" s="16" t="s">
        <v>36</v>
      </c>
      <c r="D35" s="17" t="s">
        <v>37</v>
      </c>
      <c r="E35" s="21">
        <v>1.2</v>
      </c>
      <c r="F35" s="87">
        <v>2436.0389819999982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31"/>
      <c r="C36" s="16" t="s">
        <v>38</v>
      </c>
      <c r="D36" s="17" t="s">
        <v>39</v>
      </c>
      <c r="E36" s="21">
        <v>1.2</v>
      </c>
      <c r="F36" s="87">
        <v>2436.0389819999982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4"/>
      <c r="C37" s="19" t="s">
        <v>40</v>
      </c>
      <c r="D37" s="20" t="s">
        <v>41</v>
      </c>
      <c r="E37" s="22">
        <v>0.14499999999999999</v>
      </c>
      <c r="F37" s="87">
        <v>293.78278799999981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19" t="s">
        <v>10</v>
      </c>
      <c r="G38" s="15" t="s">
        <v>250</v>
      </c>
      <c r="H38" s="15" t="s">
        <v>251</v>
      </c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21">
        <v>0.10199999999999999</v>
      </c>
      <c r="F39" s="87">
        <v>207.43850399999991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31"/>
      <c r="C40" s="16" t="s">
        <v>45</v>
      </c>
      <c r="D40" s="17" t="s">
        <v>46</v>
      </c>
      <c r="E40" s="21">
        <v>0.10199999999999999</v>
      </c>
      <c r="F40" s="120">
        <v>207.43850399999991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31"/>
      <c r="C41" s="19" t="s">
        <v>47</v>
      </c>
      <c r="D41" s="20" t="s">
        <v>48</v>
      </c>
      <c r="E41" s="22">
        <v>0.1</v>
      </c>
      <c r="F41" s="120">
        <v>202.53752999999989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31"/>
      <c r="C42" s="19" t="s">
        <v>49</v>
      </c>
      <c r="D42" s="20" t="s">
        <v>50</v>
      </c>
      <c r="E42" s="21">
        <v>0.14599999999999999</v>
      </c>
      <c r="F42" s="120">
        <v>296.31700799999976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31"/>
      <c r="C43" s="19" t="s">
        <v>51</v>
      </c>
      <c r="D43" s="20" t="s">
        <v>52</v>
      </c>
      <c r="E43" s="22">
        <v>7.0999999999999994E-2</v>
      </c>
      <c r="F43" s="120">
        <v>144.21193799999989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31"/>
      <c r="C44" s="19" t="s">
        <v>53</v>
      </c>
      <c r="D44" s="20" t="s">
        <v>54</v>
      </c>
      <c r="E44" s="21">
        <v>9.6000000000000002E-2</v>
      </c>
      <c r="F44" s="120">
        <v>192.58145399999987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31"/>
      <c r="C45" s="19" t="s">
        <v>55</v>
      </c>
      <c r="D45" s="20" t="s">
        <v>56</v>
      </c>
      <c r="E45" s="21">
        <v>0.379</v>
      </c>
      <c r="F45" s="120">
        <v>768.26879999999949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31"/>
      <c r="C46" s="19" t="s">
        <v>57</v>
      </c>
      <c r="D46" s="20" t="s">
        <v>58</v>
      </c>
      <c r="E46" s="22">
        <v>0.45500000000000002</v>
      </c>
      <c r="F46" s="120">
        <v>922.47534599999949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31"/>
      <c r="C47" s="19" t="s">
        <v>59</v>
      </c>
      <c r="D47" s="20" t="s">
        <v>60</v>
      </c>
      <c r="E47" s="22">
        <v>1.9E-2</v>
      </c>
      <c r="F47" s="87">
        <v>38.49050399999998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31"/>
      <c r="C48" s="19" t="s">
        <v>61</v>
      </c>
      <c r="D48" s="20" t="s">
        <v>62</v>
      </c>
      <c r="E48" s="22">
        <v>1.9E-2</v>
      </c>
      <c r="F48" s="120">
        <v>38.49050399999998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31"/>
      <c r="C49" s="19" t="s">
        <v>561</v>
      </c>
      <c r="D49" s="20" t="s">
        <v>580</v>
      </c>
      <c r="E49" s="22">
        <v>4.4999999999999998E-2</v>
      </c>
      <c r="F49" s="87">
        <v>91.212653999999944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4"/>
      <c r="C50" s="19" t="s">
        <v>562</v>
      </c>
      <c r="D50" s="20" t="s">
        <v>581</v>
      </c>
      <c r="E50" s="22">
        <v>4.4999999999999998E-2</v>
      </c>
      <c r="F50" s="120">
        <v>91.212653999999944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19" t="s">
        <v>10</v>
      </c>
      <c r="G51" s="15" t="s">
        <v>250</v>
      </c>
      <c r="H51" s="15" t="s">
        <v>251</v>
      </c>
      <c r="I51" s="15" t="s">
        <v>252</v>
      </c>
      <c r="J51" s="8"/>
    </row>
    <row r="52" spans="2:10" ht="15.6">
      <c r="B52" s="132" t="s">
        <v>63</v>
      </c>
      <c r="C52" s="19" t="s">
        <v>64</v>
      </c>
      <c r="D52" s="20" t="s">
        <v>65</v>
      </c>
      <c r="E52" s="80">
        <v>6.2E-2</v>
      </c>
      <c r="F52" s="121">
        <v>125.27938799999988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33"/>
      <c r="C53" s="19" t="s">
        <v>66</v>
      </c>
      <c r="D53" s="20" t="s">
        <v>67</v>
      </c>
      <c r="E53" s="80">
        <v>0.129</v>
      </c>
      <c r="F53" s="122">
        <v>261.75973199999987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34"/>
      <c r="C54" s="19" t="s">
        <v>68</v>
      </c>
      <c r="D54" s="20" t="s">
        <v>69</v>
      </c>
      <c r="E54" s="80">
        <v>0.13300000000000001</v>
      </c>
      <c r="F54" s="123">
        <v>270.81326999999993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19" t="s">
        <v>10</v>
      </c>
      <c r="G55" s="15" t="s">
        <v>250</v>
      </c>
      <c r="H55" s="15" t="s">
        <v>251</v>
      </c>
      <c r="I55" s="15" t="s">
        <v>252</v>
      </c>
      <c r="J55" s="8"/>
    </row>
    <row r="56" spans="2:10" ht="15.6">
      <c r="B56" s="130" t="s">
        <v>70</v>
      </c>
      <c r="C56" s="19" t="s">
        <v>71</v>
      </c>
      <c r="D56" s="20" t="s">
        <v>72</v>
      </c>
      <c r="E56" s="21">
        <v>7.1999999999999995E-2</v>
      </c>
      <c r="F56" s="87">
        <v>145.20487799999989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31"/>
      <c r="C57" s="19" t="s">
        <v>73</v>
      </c>
      <c r="D57" s="20" t="s">
        <v>74</v>
      </c>
      <c r="E57" s="21">
        <v>7.1999999999999995E-2</v>
      </c>
      <c r="F57" s="120">
        <v>145.20487799999989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31"/>
      <c r="C58" s="19" t="s">
        <v>75</v>
      </c>
      <c r="D58" s="20" t="s">
        <v>76</v>
      </c>
      <c r="E58" s="21">
        <v>6.9000000000000006E-2</v>
      </c>
      <c r="F58" s="120">
        <v>140.09790599999991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31"/>
      <c r="C59" s="19" t="s">
        <v>77</v>
      </c>
      <c r="D59" s="20" t="s">
        <v>78</v>
      </c>
      <c r="E59" s="21">
        <v>0.12</v>
      </c>
      <c r="F59" s="120">
        <v>243.65265599999989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31"/>
      <c r="C60" s="19" t="s">
        <v>79</v>
      </c>
      <c r="D60" s="20" t="s">
        <v>80</v>
      </c>
      <c r="E60" s="21">
        <v>7.3999999999999996E-2</v>
      </c>
      <c r="F60" s="120">
        <v>149.15144399999988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31"/>
      <c r="C61" s="19" t="s">
        <v>81</v>
      </c>
      <c r="D61" s="20" t="s">
        <v>82</v>
      </c>
      <c r="E61" s="21">
        <v>5.1999999999999998E-2</v>
      </c>
      <c r="F61" s="120">
        <v>104.52842399999992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31"/>
      <c r="C62" s="19" t="s">
        <v>83</v>
      </c>
      <c r="D62" s="20" t="s">
        <v>84</v>
      </c>
      <c r="E62" s="21">
        <v>0.122</v>
      </c>
      <c r="F62" s="120">
        <v>248.5921619999998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31"/>
      <c r="C63" s="19" t="s">
        <v>85</v>
      </c>
      <c r="D63" s="20" t="s">
        <v>86</v>
      </c>
      <c r="E63" s="21">
        <v>0.122</v>
      </c>
      <c r="F63" s="120">
        <v>248.5921619999998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31"/>
      <c r="C64" s="19" t="s">
        <v>87</v>
      </c>
      <c r="D64" s="20" t="s">
        <v>88</v>
      </c>
      <c r="E64" s="21">
        <v>6.2E-2</v>
      </c>
      <c r="F64" s="120">
        <v>126.1048619999999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31"/>
      <c r="C65" s="19" t="s">
        <v>89</v>
      </c>
      <c r="D65" s="20" t="s">
        <v>90</v>
      </c>
      <c r="E65" s="21">
        <v>9.8000000000000004E-2</v>
      </c>
      <c r="F65" s="120">
        <v>198.38496599999988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31"/>
      <c r="C66" s="19" t="s">
        <v>91</v>
      </c>
      <c r="D66" s="20" t="s">
        <v>92</v>
      </c>
      <c r="E66" s="21">
        <v>8.4000000000000005E-2</v>
      </c>
      <c r="F66" s="120">
        <v>171.20508599999988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31"/>
      <c r="C67" s="19" t="s">
        <v>93</v>
      </c>
      <c r="D67" s="20" t="s">
        <v>94</v>
      </c>
      <c r="E67" s="21">
        <v>0.107</v>
      </c>
      <c r="F67" s="120">
        <v>216.30530999999985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31"/>
      <c r="C68" s="19" t="s">
        <v>95</v>
      </c>
      <c r="D68" s="20" t="s">
        <v>96</v>
      </c>
      <c r="E68" s="22">
        <v>0.11799999999999999</v>
      </c>
      <c r="F68" s="120">
        <v>239.48082599999981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31"/>
      <c r="C69" s="19" t="s">
        <v>97</v>
      </c>
      <c r="D69" s="20" t="s">
        <v>98</v>
      </c>
      <c r="E69" s="21">
        <v>0.106</v>
      </c>
      <c r="F69" s="120">
        <v>212.37800999999988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31"/>
      <c r="C70" s="19" t="s">
        <v>99</v>
      </c>
      <c r="D70" s="20" t="s">
        <v>100</v>
      </c>
      <c r="E70" s="21">
        <v>0.13600000000000001</v>
      </c>
      <c r="F70" s="120">
        <v>273.80542799999978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31"/>
      <c r="C71" s="19" t="s">
        <v>101</v>
      </c>
      <c r="D71" s="20" t="s">
        <v>102</v>
      </c>
      <c r="E71" s="21">
        <v>0.19</v>
      </c>
      <c r="F71" s="120">
        <v>360.94258199999973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31"/>
      <c r="C72" s="19" t="s">
        <v>103</v>
      </c>
      <c r="D72" s="20" t="s">
        <v>104</v>
      </c>
      <c r="E72" s="21">
        <v>0.13300000000000001</v>
      </c>
      <c r="F72" s="120">
        <v>269.19492599999984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31"/>
      <c r="C73" s="19" t="s">
        <v>105</v>
      </c>
      <c r="D73" s="20" t="s">
        <v>106</v>
      </c>
      <c r="E73" s="21">
        <v>0.06</v>
      </c>
      <c r="F73" s="120">
        <v>121.62329399999992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31"/>
      <c r="C74" s="19" t="s">
        <v>107</v>
      </c>
      <c r="D74" s="20" t="s">
        <v>108</v>
      </c>
      <c r="E74" s="21">
        <v>9.2999999999999999E-2</v>
      </c>
      <c r="F74" s="120">
        <v>188.46742199999986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31"/>
      <c r="C75" s="19" t="s">
        <v>109</v>
      </c>
      <c r="D75" s="20" t="s">
        <v>247</v>
      </c>
      <c r="E75" s="21">
        <v>0.12</v>
      </c>
      <c r="F75" s="120">
        <v>243.22732199999987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31"/>
      <c r="C76" s="19" t="s">
        <v>110</v>
      </c>
      <c r="D76" s="20" t="s">
        <v>248</v>
      </c>
      <c r="E76" s="21">
        <v>0.127</v>
      </c>
      <c r="F76" s="120">
        <v>257.47823399999987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31"/>
      <c r="C77" s="19" t="s">
        <v>111</v>
      </c>
      <c r="D77" s="20" t="s">
        <v>249</v>
      </c>
      <c r="E77" s="21">
        <v>0.12</v>
      </c>
      <c r="F77" s="120">
        <v>243.17545199999978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1"/>
      <c r="C78" s="23" t="s">
        <v>112</v>
      </c>
      <c r="D78" s="24" t="s">
        <v>113</v>
      </c>
      <c r="E78" s="25">
        <v>0.08</v>
      </c>
      <c r="F78" s="124">
        <v>162.15154799999991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1"/>
      <c r="C79" s="19" t="s">
        <v>114</v>
      </c>
      <c r="D79" s="20" t="s">
        <v>115</v>
      </c>
      <c r="E79" s="18">
        <v>0.30299999999999999</v>
      </c>
      <c r="F79" s="120">
        <v>614.29344599999945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4"/>
      <c r="C80" s="19" t="s">
        <v>116</v>
      </c>
      <c r="D80" s="20" t="s">
        <v>117</v>
      </c>
      <c r="E80" s="18">
        <v>0.30299999999999999</v>
      </c>
      <c r="F80" s="120">
        <v>614.29344599999945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19" t="s">
        <v>10</v>
      </c>
      <c r="G81" s="15" t="s">
        <v>250</v>
      </c>
      <c r="H81" s="15" t="s">
        <v>251</v>
      </c>
      <c r="I81" s="15" t="s">
        <v>252</v>
      </c>
      <c r="J81" s="8"/>
    </row>
    <row r="82" spans="2:10" ht="15.6">
      <c r="B82" s="130" t="s">
        <v>118</v>
      </c>
      <c r="C82" s="19" t="s">
        <v>119</v>
      </c>
      <c r="D82" s="20" t="s">
        <v>120</v>
      </c>
      <c r="E82" s="79">
        <v>0.122</v>
      </c>
      <c r="F82" s="87">
        <v>248.5921619999998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31"/>
      <c r="C83" s="19" t="s">
        <v>564</v>
      </c>
      <c r="D83" s="20" t="s">
        <v>565</v>
      </c>
      <c r="E83" s="79">
        <v>1.4999999999999999E-2</v>
      </c>
      <c r="F83" s="120">
        <v>31.46</v>
      </c>
      <c r="G83" s="67">
        <v>0</v>
      </c>
      <c r="H83" s="29">
        <f t="shared" ref="H83:H90" si="2">SUM(E83*G83)</f>
        <v>0</v>
      </c>
      <c r="I83" s="30">
        <f t="shared" ref="I83:I90" si="3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79">
        <v>0.16700000000000001</v>
      </c>
      <c r="F84" s="120">
        <v>338.29613999999975</v>
      </c>
      <c r="G84" s="67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31"/>
      <c r="C85" s="26">
        <v>463</v>
      </c>
      <c r="D85" s="27" t="s">
        <v>123</v>
      </c>
      <c r="E85" s="26">
        <v>0.114</v>
      </c>
      <c r="F85" s="87">
        <v>231.03342599999982</v>
      </c>
      <c r="G85" s="67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31"/>
      <c r="C86" s="26">
        <v>464</v>
      </c>
      <c r="D86" s="27" t="s">
        <v>124</v>
      </c>
      <c r="E86" s="26">
        <v>0.115</v>
      </c>
      <c r="F86" s="87">
        <v>232.96150799999981</v>
      </c>
      <c r="G86" s="67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31"/>
      <c r="C87" s="26">
        <v>465</v>
      </c>
      <c r="D87" s="27" t="s">
        <v>569</v>
      </c>
      <c r="E87" s="28">
        <v>0.2</v>
      </c>
      <c r="F87" s="87">
        <v>405.4</v>
      </c>
      <c r="G87" s="67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31"/>
      <c r="C88" s="26">
        <v>466</v>
      </c>
      <c r="D88" s="27" t="s">
        <v>570</v>
      </c>
      <c r="E88" s="28">
        <v>0.2</v>
      </c>
      <c r="F88" s="87">
        <v>405.4</v>
      </c>
      <c r="G88" s="67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31"/>
      <c r="C89" s="9">
        <v>470</v>
      </c>
      <c r="D89" s="10" t="s">
        <v>125</v>
      </c>
      <c r="E89" s="9">
        <v>0.122</v>
      </c>
      <c r="F89" s="87">
        <v>247.21241999999978</v>
      </c>
      <c r="G89" s="67">
        <v>0</v>
      </c>
      <c r="H89" s="29">
        <f t="shared" si="2"/>
        <v>0</v>
      </c>
      <c r="I89" s="30">
        <f t="shared" si="3"/>
        <v>0</v>
      </c>
      <c r="J89" s="8"/>
    </row>
    <row r="90" spans="2:10" ht="15.6">
      <c r="B90" s="131"/>
      <c r="C90" s="9">
        <v>471</v>
      </c>
      <c r="D90" s="10" t="s">
        <v>126</v>
      </c>
      <c r="E90" s="9">
        <v>0.122</v>
      </c>
      <c r="F90" s="87">
        <v>247.21241999999978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1"/>
      <c r="C91" s="9">
        <v>518</v>
      </c>
      <c r="D91" s="27" t="s">
        <v>568</v>
      </c>
      <c r="E91" s="107">
        <v>0.02</v>
      </c>
      <c r="F91" s="87">
        <v>40.54751999999997</v>
      </c>
      <c r="G91" s="67">
        <v>0</v>
      </c>
      <c r="H91" s="29">
        <f t="shared" si="0"/>
        <v>0</v>
      </c>
      <c r="I91" s="30">
        <f t="shared" si="1"/>
        <v>0</v>
      </c>
      <c r="J91" s="8"/>
    </row>
    <row r="92" spans="2:10" ht="15.6">
      <c r="B92" s="131"/>
      <c r="C92" s="9">
        <v>519</v>
      </c>
      <c r="D92" s="27" t="s">
        <v>567</v>
      </c>
      <c r="E92" s="107">
        <v>0.02</v>
      </c>
      <c r="F92" s="87">
        <v>40.54751999999997</v>
      </c>
      <c r="G92" s="67">
        <v>0</v>
      </c>
      <c r="H92" s="29">
        <f t="shared" ref="H92:H93" si="4">SUM(E92*G92)</f>
        <v>0</v>
      </c>
      <c r="I92" s="30">
        <f t="shared" ref="I92:I93" si="5">SUM(F92*G92)</f>
        <v>0</v>
      </c>
      <c r="J92" s="8"/>
    </row>
    <row r="93" spans="2:10" ht="15.6" customHeight="1">
      <c r="B93" s="144"/>
      <c r="C93" s="9">
        <v>520</v>
      </c>
      <c r="D93" s="20" t="s">
        <v>566</v>
      </c>
      <c r="E93" s="9">
        <v>2.1000000000000001E-2</v>
      </c>
      <c r="F93" s="87">
        <v>42.475601999999974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4" t="s">
        <v>0</v>
      </c>
      <c r="F94" s="119" t="s">
        <v>10</v>
      </c>
      <c r="G94" s="15" t="s">
        <v>250</v>
      </c>
      <c r="H94" s="15" t="s">
        <v>251</v>
      </c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21">
        <v>7.9000000000000001E-2</v>
      </c>
      <c r="F95" s="87">
        <v>160.84886999999986</v>
      </c>
      <c r="G95" s="67">
        <v>0</v>
      </c>
      <c r="H95" s="29">
        <f t="shared" ref="H95:H168" si="6">SUM(E95*G95)</f>
        <v>0</v>
      </c>
      <c r="I95" s="30">
        <f t="shared" ref="I95:I166" si="7">SUM(F95*G95)</f>
        <v>0</v>
      </c>
      <c r="J95" s="8"/>
    </row>
    <row r="96" spans="2:10" ht="15.6">
      <c r="B96" s="131"/>
      <c r="C96" s="19" t="s">
        <v>130</v>
      </c>
      <c r="D96" s="20" t="s">
        <v>131</v>
      </c>
      <c r="E96" s="21">
        <v>0.08</v>
      </c>
      <c r="F96" s="120">
        <v>162.3190139999999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31"/>
      <c r="C97" s="19" t="s">
        <v>132</v>
      </c>
      <c r="D97" s="20" t="s">
        <v>133</v>
      </c>
      <c r="E97" s="21">
        <v>0.32900000000000001</v>
      </c>
      <c r="F97" s="120">
        <v>670.89102599999956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31"/>
      <c r="C98" s="19" t="s">
        <v>134</v>
      </c>
      <c r="D98" s="20" t="s">
        <v>135</v>
      </c>
      <c r="E98" s="21">
        <v>0.109</v>
      </c>
      <c r="F98" s="120">
        <v>221.97988799999985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31"/>
      <c r="C99" s="19" t="s">
        <v>136</v>
      </c>
      <c r="D99" s="20" t="s">
        <v>137</v>
      </c>
      <c r="E99" s="21">
        <v>0.14599999999999999</v>
      </c>
      <c r="F99" s="87">
        <v>296.35553999999973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21">
        <v>7.4999999999999997E-2</v>
      </c>
      <c r="F100" s="120">
        <v>151.79533199999989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21">
        <v>0.06</v>
      </c>
      <c r="F101" s="120">
        <v>121.99082999999989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21">
        <v>0.06</v>
      </c>
      <c r="F102" s="120">
        <v>121.99082999999989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21">
        <v>0.06</v>
      </c>
      <c r="F103" s="120">
        <v>121.99082999999989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21">
        <v>0.06</v>
      </c>
      <c r="F104" s="120">
        <v>121.99082999999989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21">
        <v>0.129</v>
      </c>
      <c r="F105" s="120">
        <v>261.61153199999973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21">
        <v>0.13300000000000001</v>
      </c>
      <c r="F106" s="120">
        <v>270.81326999999993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22">
        <v>0.06</v>
      </c>
      <c r="F107" s="120">
        <v>121.99082999999989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21">
        <v>9.8000000000000004E-2</v>
      </c>
      <c r="F108" s="120">
        <v>198.53316599999988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21">
        <v>0.09</v>
      </c>
      <c r="F109" s="120">
        <v>180.27788999999984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21">
        <v>0.08</v>
      </c>
      <c r="F110" s="120">
        <v>160.37166599999986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21">
        <v>6.4000000000000001E-2</v>
      </c>
      <c r="F111" s="120">
        <v>128.89694999999989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21">
        <v>0.30299999999999999</v>
      </c>
      <c r="F112" s="120">
        <v>614.12005199999953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21">
        <v>0.11</v>
      </c>
      <c r="F113" s="120">
        <v>222.97282799999985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21">
        <v>9.0999999999999998E-2</v>
      </c>
      <c r="F114" s="120">
        <v>184.35338999999988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21">
        <v>0.10299999999999999</v>
      </c>
      <c r="F115" s="120">
        <v>208.72191599999982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21">
        <v>8.4000000000000005E-2</v>
      </c>
      <c r="F116" s="120">
        <v>170.28920999999991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21">
        <v>0.45500000000000002</v>
      </c>
      <c r="F117" s="120">
        <v>922.13448599999958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21">
        <v>5.8999999999999997E-2</v>
      </c>
      <c r="F118" s="120">
        <v>119.56627799999991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21">
        <v>5.8999999999999997E-2</v>
      </c>
      <c r="F119" s="120">
        <v>119.56627799999991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21">
        <v>9.1999999999999998E-2</v>
      </c>
      <c r="F120" s="120">
        <v>186.42967199999984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21">
        <v>8.4000000000000005E-2</v>
      </c>
      <c r="F121" s="120">
        <v>170.10247799999988</v>
      </c>
      <c r="G121" s="67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21">
        <v>0.129</v>
      </c>
      <c r="F122" s="120">
        <v>261.46333199999981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 customHeight="1">
      <c r="B123" s="144"/>
      <c r="C123" s="19" t="s">
        <v>184</v>
      </c>
      <c r="D123" s="20" t="s">
        <v>185</v>
      </c>
      <c r="E123" s="21">
        <v>5.8999999999999997E-2</v>
      </c>
      <c r="F123" s="120">
        <v>119.56627799999991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4" t="s">
        <v>0</v>
      </c>
      <c r="F124" s="119" t="s">
        <v>10</v>
      </c>
      <c r="G124" s="15" t="s">
        <v>250</v>
      </c>
      <c r="H124" s="15" t="s">
        <v>251</v>
      </c>
      <c r="I124" s="15" t="s">
        <v>252</v>
      </c>
      <c r="J124" s="8"/>
    </row>
    <row r="125" spans="2:10" ht="15.6">
      <c r="B125" s="130" t="s">
        <v>186</v>
      </c>
      <c r="C125" s="19" t="s">
        <v>138</v>
      </c>
      <c r="D125" s="20" t="s">
        <v>139</v>
      </c>
      <c r="E125" s="21">
        <v>7.4999999999999997E-2</v>
      </c>
      <c r="F125" s="87">
        <v>151.79533199999989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21">
        <v>1.4E-2</v>
      </c>
      <c r="F126" s="120">
        <v>28.482557999999976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22">
        <v>3.1E-2</v>
      </c>
      <c r="F127" s="120">
        <v>62.878295999999949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21">
        <v>0.08</v>
      </c>
      <c r="F128" s="120">
        <v>162.3190139999999</v>
      </c>
      <c r="G128" s="67">
        <v>0</v>
      </c>
      <c r="H128" s="29">
        <f t="shared" si="6"/>
        <v>0</v>
      </c>
      <c r="I128" s="30">
        <f t="shared" si="7"/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21">
        <v>5.1999999999999998E-2</v>
      </c>
      <c r="F129" s="120">
        <v>103.88375399999993</v>
      </c>
      <c r="G129" s="67">
        <v>0</v>
      </c>
      <c r="H129" s="29">
        <f t="shared" si="6"/>
        <v>0</v>
      </c>
      <c r="I129" s="30">
        <f t="shared" si="7"/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22">
        <v>2.9000000000000001E-2</v>
      </c>
      <c r="F130" s="120">
        <v>58.764263999999969</v>
      </c>
      <c r="G130" s="67">
        <v>0</v>
      </c>
      <c r="H130" s="29">
        <f t="shared" ref="H130:H133" si="8">SUM(E130*G130)</f>
        <v>0</v>
      </c>
      <c r="I130" s="30">
        <f t="shared" ref="I130:I133" si="9">SUM(F130*G130)</f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22">
        <v>0.06</v>
      </c>
      <c r="F131" s="120">
        <v>121.99082999999989</v>
      </c>
      <c r="G131" s="67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22">
        <v>0.06</v>
      </c>
      <c r="F132" s="120">
        <v>121.99082999999989</v>
      </c>
      <c r="G132" s="67">
        <v>0</v>
      </c>
      <c r="H132" s="29">
        <f t="shared" si="8"/>
        <v>0</v>
      </c>
      <c r="I132" s="30">
        <f t="shared" si="9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22">
        <v>9.2999999999999999E-2</v>
      </c>
      <c r="F133" s="120">
        <v>189.33142799999985</v>
      </c>
      <c r="G133" s="67">
        <v>0</v>
      </c>
      <c r="H133" s="29">
        <f t="shared" si="8"/>
        <v>0</v>
      </c>
      <c r="I133" s="30">
        <f t="shared" si="9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22">
        <v>0.17699999999999999</v>
      </c>
      <c r="F134" s="120">
        <v>361.05224999999973</v>
      </c>
      <c r="G134" s="67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22">
        <v>0.17699999999999999</v>
      </c>
      <c r="F135" s="120">
        <v>361.05224999999973</v>
      </c>
      <c r="G135" s="67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31"/>
      <c r="C136" s="19" t="s">
        <v>573</v>
      </c>
      <c r="D136" s="20" t="s">
        <v>582</v>
      </c>
      <c r="E136" s="22">
        <v>7.0000000000000007E-2</v>
      </c>
      <c r="F136" s="120">
        <v>140.94264599999994</v>
      </c>
      <c r="G136" s="67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31"/>
      <c r="C137" s="19" t="s">
        <v>574</v>
      </c>
      <c r="D137" s="20" t="s">
        <v>583</v>
      </c>
      <c r="E137" s="22">
        <v>7.0000000000000007E-2</v>
      </c>
      <c r="F137" s="120">
        <v>140.94264599999994</v>
      </c>
      <c r="G137" s="67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22">
        <v>2.7E-2</v>
      </c>
      <c r="F138" s="120">
        <v>54.688763999999956</v>
      </c>
      <c r="G138" s="67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22">
        <v>9.9000000000000005E-2</v>
      </c>
      <c r="F139" s="120">
        <v>200.77098599999982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22">
        <v>1.7000000000000001E-2</v>
      </c>
      <c r="F140" s="120">
        <v>34.524671999999974</v>
      </c>
      <c r="G140" s="67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22">
        <v>9.6000000000000002E-2</v>
      </c>
      <c r="F141" s="120">
        <v>194.47100399999988</v>
      </c>
      <c r="G141" s="67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22">
        <v>9.6000000000000002E-2</v>
      </c>
      <c r="F142" s="120">
        <v>194.47100399999988</v>
      </c>
      <c r="G142" s="67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22">
        <v>9.6000000000000002E-2</v>
      </c>
      <c r="F143" s="120">
        <v>194.47100399999988</v>
      </c>
      <c r="G143" s="67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22">
        <v>9.6000000000000002E-2</v>
      </c>
      <c r="F144" s="125">
        <v>194.47100399999988</v>
      </c>
      <c r="G144" s="67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31"/>
      <c r="C145" s="26">
        <v>462</v>
      </c>
      <c r="D145" s="27" t="s">
        <v>211</v>
      </c>
      <c r="E145" s="28">
        <v>0.02</v>
      </c>
      <c r="F145" s="87">
        <v>40.508987999999974</v>
      </c>
      <c r="G145" s="67">
        <v>0</v>
      </c>
      <c r="H145" s="29">
        <f t="shared" si="6"/>
        <v>0</v>
      </c>
      <c r="I145" s="30">
        <f t="shared" si="7"/>
        <v>0</v>
      </c>
      <c r="J145" s="8"/>
    </row>
    <row r="146" spans="2:10" ht="15.6">
      <c r="B146" s="131"/>
      <c r="C146" s="26">
        <v>515</v>
      </c>
      <c r="D146" s="27" t="s">
        <v>576</v>
      </c>
      <c r="E146" s="28">
        <v>6.9000000000000006E-2</v>
      </c>
      <c r="F146" s="87">
        <v>139.84003799999988</v>
      </c>
      <c r="G146" s="67">
        <v>0</v>
      </c>
      <c r="H146" s="29">
        <f t="shared" si="6"/>
        <v>0</v>
      </c>
      <c r="I146" s="30">
        <f t="shared" si="7"/>
        <v>0</v>
      </c>
      <c r="J146" s="8"/>
    </row>
    <row r="147" spans="2:10" ht="15.6">
      <c r="B147" s="131"/>
      <c r="C147" s="26">
        <v>521</v>
      </c>
      <c r="D147" s="20" t="s">
        <v>575</v>
      </c>
      <c r="E147" s="28">
        <v>7.0999999999999994E-2</v>
      </c>
      <c r="F147" s="87">
        <v>143.8251359999999</v>
      </c>
      <c r="G147" s="67">
        <v>0</v>
      </c>
      <c r="H147" s="29">
        <f t="shared" si="6"/>
        <v>0</v>
      </c>
      <c r="I147" s="30">
        <f t="shared" si="7"/>
        <v>0</v>
      </c>
      <c r="J147" s="8"/>
    </row>
    <row r="148" spans="2:10" ht="15.6" customHeight="1">
      <c r="B148" s="131"/>
      <c r="C148" s="26">
        <v>522</v>
      </c>
      <c r="D148" s="20" t="s">
        <v>578</v>
      </c>
      <c r="E148" s="28">
        <v>7.0999999999999994E-2</v>
      </c>
      <c r="F148" s="87">
        <v>143.8251359999999</v>
      </c>
      <c r="G148" s="67">
        <v>0</v>
      </c>
      <c r="H148" s="29">
        <f t="shared" si="6"/>
        <v>0</v>
      </c>
      <c r="I148" s="30">
        <f t="shared" si="7"/>
        <v>0</v>
      </c>
      <c r="J148" s="8"/>
    </row>
    <row r="149" spans="2:10" ht="15.6" customHeight="1">
      <c r="B149" s="131"/>
      <c r="C149" s="26">
        <v>523</v>
      </c>
      <c r="D149" s="20" t="s">
        <v>579</v>
      </c>
      <c r="E149" s="28">
        <v>6.2E-2</v>
      </c>
      <c r="F149" s="87">
        <v>125.60839199999991</v>
      </c>
      <c r="G149" s="67">
        <v>0</v>
      </c>
      <c r="H149" s="29">
        <f t="shared" si="6"/>
        <v>0</v>
      </c>
      <c r="I149" s="30">
        <f t="shared" si="7"/>
        <v>0</v>
      </c>
      <c r="J149" s="8"/>
    </row>
    <row r="150" spans="2:10" ht="15.6">
      <c r="B150" s="144"/>
      <c r="C150" s="26">
        <v>524</v>
      </c>
      <c r="D150" s="27" t="s">
        <v>577</v>
      </c>
      <c r="E150" s="28">
        <v>0.121</v>
      </c>
      <c r="F150" s="87">
        <v>245.17466999999991</v>
      </c>
      <c r="G150" s="67">
        <v>0</v>
      </c>
      <c r="H150" s="29">
        <f t="shared" si="6"/>
        <v>0</v>
      </c>
      <c r="I150" s="30">
        <f t="shared" si="7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4" t="s">
        <v>0</v>
      </c>
      <c r="F151" s="119" t="s">
        <v>10</v>
      </c>
      <c r="G151" s="15" t="s">
        <v>250</v>
      </c>
      <c r="H151" s="15" t="s">
        <v>251</v>
      </c>
      <c r="I151" s="15" t="s">
        <v>252</v>
      </c>
      <c r="J151" s="8"/>
    </row>
    <row r="152" spans="2:10" ht="15.6">
      <c r="B152" s="130" t="s">
        <v>212</v>
      </c>
      <c r="C152" s="16" t="s">
        <v>259</v>
      </c>
      <c r="D152" s="17" t="s">
        <v>260</v>
      </c>
      <c r="E152" s="21">
        <v>4.4999999999999998E-2</v>
      </c>
      <c r="F152" s="87">
        <v>90.038909999999944</v>
      </c>
      <c r="G152" s="67">
        <v>0</v>
      </c>
      <c r="H152" s="29">
        <f t="shared" ref="H152" si="10">SUM(E152*G152)</f>
        <v>0</v>
      </c>
      <c r="I152" s="30">
        <f t="shared" si="7"/>
        <v>0</v>
      </c>
      <c r="J152" s="8"/>
    </row>
    <row r="153" spans="2:10" ht="15.6">
      <c r="B153" s="131"/>
      <c r="C153" s="19" t="s">
        <v>213</v>
      </c>
      <c r="D153" s="20" t="s">
        <v>214</v>
      </c>
      <c r="E153" s="79">
        <v>0.59899999999999998</v>
      </c>
      <c r="F153" s="125">
        <v>1213.9891919999991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79">
        <v>0.128</v>
      </c>
      <c r="F154" s="120">
        <v>259.53524999999979</v>
      </c>
      <c r="G154" s="67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79">
        <v>9.6000000000000002E-2</v>
      </c>
      <c r="F155" s="120">
        <v>194.47100399999988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79">
        <v>0.128</v>
      </c>
      <c r="F156" s="120">
        <v>259.54000000000002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 customHeight="1">
      <c r="B157" s="131"/>
      <c r="C157" s="19" t="s">
        <v>221</v>
      </c>
      <c r="D157" s="20" t="s">
        <v>222</v>
      </c>
      <c r="E157" s="79">
        <v>0.122</v>
      </c>
      <c r="F157" s="120">
        <v>247.21241999999978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79">
        <v>0.159</v>
      </c>
      <c r="F158" s="120">
        <v>322.26534599999985</v>
      </c>
      <c r="G158" s="67">
        <v>0</v>
      </c>
      <c r="H158" s="29">
        <f t="shared" si="6"/>
        <v>0</v>
      </c>
      <c r="I158" s="30">
        <f t="shared" si="7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79">
        <v>0.13300000000000001</v>
      </c>
      <c r="F159" s="87">
        <v>269.19492599999984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4" t="s">
        <v>0</v>
      </c>
      <c r="F160" s="119" t="s">
        <v>10</v>
      </c>
      <c r="G160" s="15" t="s">
        <v>250</v>
      </c>
      <c r="H160" s="15" t="s">
        <v>251</v>
      </c>
      <c r="I160" s="15" t="s">
        <v>252</v>
      </c>
      <c r="J160" s="8"/>
    </row>
    <row r="161" spans="2:10" ht="15.6" customHeight="1">
      <c r="B161" s="132" t="s">
        <v>227</v>
      </c>
      <c r="C161" s="26">
        <v>371</v>
      </c>
      <c r="D161" s="27" t="s">
        <v>228</v>
      </c>
      <c r="E161" s="26">
        <v>0.158</v>
      </c>
      <c r="F161" s="87">
        <v>320.22759599999978</v>
      </c>
      <c r="G161" s="67">
        <v>0</v>
      </c>
      <c r="H161" s="29">
        <f t="shared" si="6"/>
        <v>0</v>
      </c>
      <c r="I161" s="30">
        <f t="shared" si="7"/>
        <v>0</v>
      </c>
      <c r="J161" s="8"/>
    </row>
    <row r="162" spans="2:10" ht="15.6">
      <c r="B162" s="133"/>
      <c r="C162" s="26">
        <v>372</v>
      </c>
      <c r="D162" s="27" t="s">
        <v>229</v>
      </c>
      <c r="E162" s="26">
        <v>0.158</v>
      </c>
      <c r="F162" s="87">
        <v>320.22759599999978</v>
      </c>
      <c r="G162" s="67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134"/>
      <c r="C163" s="26">
        <v>373</v>
      </c>
      <c r="D163" s="27" t="s">
        <v>230</v>
      </c>
      <c r="E163" s="26">
        <v>0.158</v>
      </c>
      <c r="F163" s="87">
        <v>320.22759599999978</v>
      </c>
      <c r="G163" s="67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13" t="s">
        <v>7</v>
      </c>
      <c r="C164" s="13" t="s">
        <v>8</v>
      </c>
      <c r="D164" s="42" t="s">
        <v>9</v>
      </c>
      <c r="E164" s="14" t="s">
        <v>0</v>
      </c>
      <c r="F164" s="119" t="s">
        <v>10</v>
      </c>
      <c r="G164" s="15" t="s">
        <v>250</v>
      </c>
      <c r="H164" s="15" t="s">
        <v>251</v>
      </c>
      <c r="I164" s="15" t="s">
        <v>252</v>
      </c>
      <c r="J164" s="8"/>
    </row>
    <row r="165" spans="2:10" ht="15.6">
      <c r="B165" s="155" t="s">
        <v>231</v>
      </c>
      <c r="C165" s="19" t="s">
        <v>232</v>
      </c>
      <c r="D165" s="20" t="s">
        <v>233</v>
      </c>
      <c r="E165" s="9">
        <v>8.2000000000000003E-2</v>
      </c>
      <c r="F165" s="86">
        <v>166.13664599999987</v>
      </c>
      <c r="G165" s="67">
        <v>0</v>
      </c>
      <c r="H165" s="29">
        <f t="shared" si="6"/>
        <v>0</v>
      </c>
      <c r="I165" s="30">
        <f t="shared" si="7"/>
        <v>0</v>
      </c>
      <c r="J165" s="8"/>
    </row>
    <row r="166" spans="2:10" ht="15.6">
      <c r="B166" s="156"/>
      <c r="C166" s="19" t="s">
        <v>234</v>
      </c>
      <c r="D166" s="20" t="s">
        <v>235</v>
      </c>
      <c r="E166" s="9">
        <v>0.13100000000000001</v>
      </c>
      <c r="F166" s="86">
        <v>265.42916399999979</v>
      </c>
      <c r="G166" s="67">
        <v>0</v>
      </c>
      <c r="H166" s="29">
        <f t="shared" si="6"/>
        <v>0</v>
      </c>
      <c r="I166" s="30">
        <f t="shared" si="7"/>
        <v>0</v>
      </c>
      <c r="J166" s="8"/>
    </row>
    <row r="167" spans="2:10" ht="15.6">
      <c r="B167" s="156"/>
      <c r="C167" s="19" t="s">
        <v>236</v>
      </c>
      <c r="D167" s="20" t="s">
        <v>237</v>
      </c>
      <c r="E167" s="9">
        <v>6.9000000000000006E-2</v>
      </c>
      <c r="F167" s="86">
        <v>139.8593039999999</v>
      </c>
      <c r="G167" s="67">
        <v>0</v>
      </c>
      <c r="H167" s="29">
        <f t="shared" si="6"/>
        <v>0</v>
      </c>
      <c r="I167" s="30">
        <f t="shared" ref="I167:I173" si="11">SUM(F167*G167)</f>
        <v>0</v>
      </c>
      <c r="J167" s="8"/>
    </row>
    <row r="168" spans="2:10" ht="15.6">
      <c r="B168" s="156"/>
      <c r="C168" s="19" t="s">
        <v>238</v>
      </c>
      <c r="D168" s="20" t="s">
        <v>239</v>
      </c>
      <c r="E168" s="9">
        <v>9.7000000000000003E-2</v>
      </c>
      <c r="F168" s="86">
        <v>196.56655199999986</v>
      </c>
      <c r="G168" s="67">
        <v>0</v>
      </c>
      <c r="H168" s="29">
        <f t="shared" si="6"/>
        <v>0</v>
      </c>
      <c r="I168" s="30">
        <f t="shared" si="11"/>
        <v>0</v>
      </c>
      <c r="J168" s="8"/>
    </row>
    <row r="169" spans="2:10" ht="15.6">
      <c r="B169" s="156"/>
      <c r="C169" s="19" t="s">
        <v>240</v>
      </c>
      <c r="D169" s="20" t="s">
        <v>241</v>
      </c>
      <c r="E169" s="9">
        <v>0.11600000000000001</v>
      </c>
      <c r="F169" s="86">
        <v>235.01852399999987</v>
      </c>
      <c r="G169" s="67">
        <v>0</v>
      </c>
      <c r="H169" s="29">
        <f t="shared" ref="H169:H173" si="12">SUM(E169*G169)</f>
        <v>0</v>
      </c>
      <c r="I169" s="30">
        <f t="shared" si="11"/>
        <v>0</v>
      </c>
      <c r="J169" s="8"/>
    </row>
    <row r="170" spans="2:10" ht="14.4" customHeight="1">
      <c r="B170" s="156"/>
      <c r="C170" s="19" t="s">
        <v>242</v>
      </c>
      <c r="D170" s="20" t="s">
        <v>243</v>
      </c>
      <c r="E170" s="9">
        <v>0.13500000000000001</v>
      </c>
      <c r="F170" s="86">
        <v>273.50902799999983</v>
      </c>
      <c r="G170" s="67">
        <v>0</v>
      </c>
      <c r="H170" s="29">
        <f t="shared" si="12"/>
        <v>0</v>
      </c>
      <c r="I170" s="30">
        <f t="shared" si="11"/>
        <v>0</v>
      </c>
      <c r="J170" s="12"/>
    </row>
    <row r="171" spans="2:10" ht="14.4" customHeight="1">
      <c r="B171" s="156"/>
      <c r="C171" s="19" t="s">
        <v>244</v>
      </c>
      <c r="D171" s="20" t="s">
        <v>245</v>
      </c>
      <c r="E171" s="9">
        <v>0.193</v>
      </c>
      <c r="F171" s="86">
        <v>391.16648999999973</v>
      </c>
      <c r="G171" s="67">
        <v>0</v>
      </c>
      <c r="H171" s="29">
        <f t="shared" si="12"/>
        <v>0</v>
      </c>
      <c r="I171" s="30">
        <f t="shared" si="11"/>
        <v>0</v>
      </c>
      <c r="J171" s="12"/>
    </row>
    <row r="172" spans="2:10" ht="14.4" customHeight="1">
      <c r="B172" s="156"/>
      <c r="C172" s="19" t="s">
        <v>40</v>
      </c>
      <c r="D172" s="20" t="s">
        <v>246</v>
      </c>
      <c r="E172" s="9">
        <v>0.14499999999999999</v>
      </c>
      <c r="F172" s="86">
        <v>293.78278799999981</v>
      </c>
      <c r="G172" s="67">
        <v>0</v>
      </c>
      <c r="H172" s="29">
        <f t="shared" si="12"/>
        <v>0</v>
      </c>
      <c r="I172" s="30">
        <f t="shared" si="11"/>
        <v>0</v>
      </c>
      <c r="J172" s="12"/>
    </row>
    <row r="173" spans="2:10" ht="14.4" customHeight="1">
      <c r="B173" s="157"/>
      <c r="C173" s="19" t="s">
        <v>559</v>
      </c>
      <c r="D173" s="20" t="s">
        <v>563</v>
      </c>
      <c r="E173" s="85">
        <v>0</v>
      </c>
      <c r="F173" s="86">
        <v>350</v>
      </c>
      <c r="G173" s="67">
        <v>0</v>
      </c>
      <c r="H173" s="29">
        <f t="shared" si="12"/>
        <v>0</v>
      </c>
      <c r="I173" s="30">
        <f t="shared" si="11"/>
        <v>0</v>
      </c>
      <c r="J173" s="12"/>
    </row>
    <row r="174" spans="2:10" ht="15.6" customHeight="1">
      <c r="B174" s="103"/>
      <c r="C174" s="92"/>
      <c r="D174" s="93"/>
      <c r="E174" s="100"/>
      <c r="F174" s="94"/>
      <c r="G174" s="95"/>
      <c r="H174" s="11"/>
      <c r="I174" s="94"/>
      <c r="J174" s="12"/>
    </row>
    <row r="175" spans="2:10" ht="18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</row>
    <row r="176" spans="2:10" ht="18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</row>
    <row r="177" spans="2:10" ht="15.6">
      <c r="B177" s="13" t="s">
        <v>7</v>
      </c>
      <c r="C177" s="13" t="s">
        <v>8</v>
      </c>
      <c r="D177" s="42" t="s">
        <v>513</v>
      </c>
      <c r="E177" s="31"/>
      <c r="F177" s="119" t="s">
        <v>10</v>
      </c>
      <c r="G177" s="15" t="s">
        <v>250</v>
      </c>
      <c r="H177" s="15"/>
      <c r="I177" s="15" t="s">
        <v>252</v>
      </c>
      <c r="J177" s="12"/>
    </row>
    <row r="178" spans="2:10" ht="15.6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</row>
    <row r="179" spans="2:10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3">SUM(F179*G179)</f>
        <v>0</v>
      </c>
      <c r="J179" s="12"/>
    </row>
    <row r="180" spans="2:10" ht="15.6" customHeight="1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3"/>
        <v>0</v>
      </c>
      <c r="J180" s="12"/>
    </row>
    <row r="181" spans="2:10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3"/>
        <v>0</v>
      </c>
      <c r="J181" s="12"/>
    </row>
    <row r="182" spans="2:10" ht="15.6">
      <c r="B182" s="139"/>
      <c r="C182" s="91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3"/>
        <v>0</v>
      </c>
      <c r="J182" s="12"/>
    </row>
    <row r="183" spans="2:10" ht="15.6">
      <c r="B183" s="13" t="s">
        <v>7</v>
      </c>
      <c r="C183" s="13" t="s">
        <v>8</v>
      </c>
      <c r="D183" s="42" t="s">
        <v>513</v>
      </c>
      <c r="E183" s="31"/>
      <c r="F183" s="119" t="s">
        <v>10</v>
      </c>
      <c r="G183" s="15" t="s">
        <v>250</v>
      </c>
      <c r="H183" s="15"/>
      <c r="I183" s="15" t="s">
        <v>252</v>
      </c>
      <c r="J183" s="12"/>
    </row>
    <row r="184" spans="2:10" ht="15.6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3"/>
        <v>0</v>
      </c>
      <c r="J184" s="12"/>
    </row>
    <row r="185" spans="2:10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3"/>
        <v>0</v>
      </c>
      <c r="J185" s="12"/>
    </row>
    <row r="186" spans="2:10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3"/>
        <v>0</v>
      </c>
      <c r="J186" s="12"/>
    </row>
    <row r="187" spans="2:10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3"/>
        <v>0</v>
      </c>
      <c r="J187" s="12"/>
    </row>
    <row r="188" spans="2:10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3"/>
        <v>0</v>
      </c>
      <c r="J188" s="12"/>
    </row>
    <row r="189" spans="2:10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3"/>
        <v>0</v>
      </c>
      <c r="J189" s="12"/>
    </row>
    <row r="190" spans="2:10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3"/>
        <v>0</v>
      </c>
      <c r="J190" s="12"/>
    </row>
    <row r="191" spans="2:10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3"/>
        <v>0</v>
      </c>
      <c r="J191" s="12"/>
    </row>
    <row r="192" spans="2:10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3"/>
        <v>0</v>
      </c>
      <c r="J192" s="12"/>
    </row>
    <row r="193" spans="2:10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3"/>
        <v>0</v>
      </c>
      <c r="J193" s="12"/>
    </row>
    <row r="194" spans="2:10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3"/>
        <v>0</v>
      </c>
      <c r="J194" s="12"/>
    </row>
    <row r="195" spans="2:10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3"/>
        <v>0</v>
      </c>
      <c r="J195" s="12"/>
    </row>
    <row r="196" spans="2:10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3"/>
        <v>0</v>
      </c>
      <c r="J196" s="12"/>
    </row>
    <row r="197" spans="2:10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3"/>
        <v>0</v>
      </c>
      <c r="J197" s="12"/>
    </row>
    <row r="198" spans="2:10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3"/>
        <v>0</v>
      </c>
      <c r="J198" s="12"/>
    </row>
    <row r="199" spans="2:10" ht="15.6" customHeight="1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3"/>
        <v>0</v>
      </c>
      <c r="J199" s="12"/>
    </row>
    <row r="200" spans="2:10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3"/>
        <v>0</v>
      </c>
      <c r="J200" s="12"/>
    </row>
    <row r="201" spans="2:10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3"/>
        <v>0</v>
      </c>
      <c r="J201" s="12"/>
    </row>
    <row r="202" spans="2:10" ht="15.6">
      <c r="B202" s="13" t="s">
        <v>7</v>
      </c>
      <c r="C202" s="13" t="s">
        <v>8</v>
      </c>
      <c r="D202" s="42" t="s">
        <v>513</v>
      </c>
      <c r="E202" s="31"/>
      <c r="F202" s="119" t="s">
        <v>10</v>
      </c>
      <c r="G202" s="15" t="s">
        <v>250</v>
      </c>
      <c r="H202" s="15"/>
      <c r="I202" s="15" t="s">
        <v>252</v>
      </c>
      <c r="J202" s="12"/>
    </row>
    <row r="203" spans="2:10" ht="15.6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3"/>
        <v>0</v>
      </c>
      <c r="J203" s="12"/>
    </row>
    <row r="204" spans="2:10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3"/>
        <v>0</v>
      </c>
      <c r="J204" s="12"/>
    </row>
    <row r="205" spans="2:10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3"/>
        <v>0</v>
      </c>
      <c r="J205" s="12"/>
    </row>
    <row r="206" spans="2:10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3"/>
        <v>0</v>
      </c>
      <c r="J206" s="12"/>
    </row>
    <row r="207" spans="2:10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3"/>
        <v>0</v>
      </c>
      <c r="J207" s="12"/>
    </row>
    <row r="208" spans="2:10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3"/>
        <v>0</v>
      </c>
      <c r="J208" s="12"/>
    </row>
    <row r="209" spans="2:10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3"/>
        <v>0</v>
      </c>
      <c r="J209" s="12"/>
    </row>
    <row r="210" spans="2:10" ht="15.6" customHeight="1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3"/>
        <v>0</v>
      </c>
      <c r="J210" s="12"/>
    </row>
    <row r="211" spans="2:10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3"/>
        <v>0</v>
      </c>
      <c r="J211" s="12"/>
    </row>
    <row r="212" spans="2:10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3"/>
        <v>0</v>
      </c>
      <c r="J212" s="12"/>
    </row>
    <row r="213" spans="2:10" ht="15.6" customHeight="1">
      <c r="B213" s="13" t="s">
        <v>7</v>
      </c>
      <c r="C213" s="13" t="s">
        <v>8</v>
      </c>
      <c r="D213" s="42" t="s">
        <v>513</v>
      </c>
      <c r="E213" s="31"/>
      <c r="F213" s="119" t="s">
        <v>10</v>
      </c>
      <c r="G213" s="15" t="s">
        <v>250</v>
      </c>
      <c r="H213" s="15"/>
      <c r="I213" s="15" t="s">
        <v>252</v>
      </c>
      <c r="J213" s="12"/>
    </row>
    <row r="214" spans="2:10" ht="15.6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3"/>
        <v>0</v>
      </c>
      <c r="J214" s="12"/>
    </row>
    <row r="215" spans="2:10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3"/>
        <v>0</v>
      </c>
      <c r="J215" s="12"/>
    </row>
    <row r="216" spans="2:10" ht="15.6">
      <c r="B216" s="13" t="s">
        <v>7</v>
      </c>
      <c r="C216" s="13" t="s">
        <v>8</v>
      </c>
      <c r="D216" s="42" t="s">
        <v>513</v>
      </c>
      <c r="E216" s="31"/>
      <c r="F216" s="119" t="s">
        <v>10</v>
      </c>
      <c r="G216" s="15" t="s">
        <v>250</v>
      </c>
      <c r="H216" s="15"/>
      <c r="I216" s="15" t="s">
        <v>252</v>
      </c>
      <c r="J216" s="12"/>
    </row>
    <row r="217" spans="2:10" ht="15.6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3"/>
        <v>0</v>
      </c>
      <c r="J217" s="12"/>
    </row>
    <row r="218" spans="2:10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3"/>
        <v>0</v>
      </c>
      <c r="J218" s="12"/>
    </row>
    <row r="219" spans="2:10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3"/>
        <v>0</v>
      </c>
      <c r="J219" s="12"/>
    </row>
    <row r="220" spans="2:10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3"/>
        <v>0</v>
      </c>
      <c r="J220" s="12"/>
    </row>
    <row r="221" spans="2:10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3"/>
        <v>0</v>
      </c>
      <c r="J221" s="12"/>
    </row>
    <row r="222" spans="2:10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3"/>
        <v>0</v>
      </c>
      <c r="J222" s="12"/>
    </row>
    <row r="223" spans="2:10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3"/>
        <v>0</v>
      </c>
      <c r="J223" s="12"/>
    </row>
    <row r="224" spans="2:10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3"/>
        <v>0</v>
      </c>
      <c r="J224" s="12"/>
    </row>
    <row r="225" spans="2:10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3"/>
        <v>0</v>
      </c>
      <c r="J225" s="12"/>
    </row>
    <row r="226" spans="2:10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3"/>
        <v>0</v>
      </c>
      <c r="J226" s="12"/>
    </row>
    <row r="227" spans="2:10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3"/>
        <v>0</v>
      </c>
      <c r="J227" s="12"/>
    </row>
    <row r="228" spans="2:10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3"/>
        <v>0</v>
      </c>
      <c r="J228" s="12"/>
    </row>
    <row r="229" spans="2:10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3"/>
        <v>0</v>
      </c>
      <c r="J229" s="12"/>
    </row>
    <row r="230" spans="2:10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3"/>
        <v>0</v>
      </c>
      <c r="J230" s="12"/>
    </row>
    <row r="231" spans="2:10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4">SUM(F231*G231)</f>
        <v>0</v>
      </c>
      <c r="J231" s="12"/>
    </row>
    <row r="232" spans="2:10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4"/>
        <v>0</v>
      </c>
      <c r="J232" s="12"/>
    </row>
    <row r="233" spans="2:10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4"/>
        <v>0</v>
      </c>
      <c r="J233" s="12"/>
    </row>
    <row r="234" spans="2:10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4"/>
        <v>0</v>
      </c>
      <c r="J234" s="12"/>
    </row>
    <row r="235" spans="2:10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4"/>
        <v>0</v>
      </c>
      <c r="J235" s="12"/>
    </row>
    <row r="236" spans="2:10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4"/>
        <v>0</v>
      </c>
      <c r="J236" s="12"/>
    </row>
    <row r="237" spans="2:10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4"/>
        <v>0</v>
      </c>
      <c r="J237" s="12"/>
    </row>
    <row r="238" spans="2:10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4"/>
        <v>0</v>
      </c>
      <c r="J238" s="12"/>
    </row>
    <row r="239" spans="2:10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4"/>
        <v>0</v>
      </c>
      <c r="J239" s="12"/>
    </row>
    <row r="240" spans="2:10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4"/>
        <v>0</v>
      </c>
      <c r="J240" s="12"/>
    </row>
    <row r="241" spans="2:10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4"/>
        <v>0</v>
      </c>
      <c r="J241" s="12"/>
    </row>
    <row r="242" spans="2:10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4"/>
        <v>0</v>
      </c>
      <c r="J242" s="12"/>
    </row>
    <row r="243" spans="2:10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4"/>
        <v>0</v>
      </c>
      <c r="J243" s="12"/>
    </row>
    <row r="244" spans="2:10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4"/>
        <v>0</v>
      </c>
      <c r="J244" s="12"/>
    </row>
    <row r="245" spans="2:10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4"/>
        <v>0</v>
      </c>
      <c r="J245" s="12"/>
    </row>
    <row r="246" spans="2:10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4"/>
        <v>0</v>
      </c>
      <c r="J246" s="12"/>
    </row>
    <row r="247" spans="2:10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4"/>
        <v>0</v>
      </c>
      <c r="J247" s="12"/>
    </row>
    <row r="248" spans="2:10" ht="15.6">
      <c r="B248" s="186"/>
      <c r="C248" s="91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4"/>
        <v>0</v>
      </c>
      <c r="J248" s="12"/>
    </row>
    <row r="249" spans="2:10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:I251" si="15">SUM(F249*G249)</f>
        <v>0</v>
      </c>
      <c r="J249" s="12"/>
    </row>
    <row r="250" spans="2:10" ht="15.6" customHeight="1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si="15"/>
        <v>0</v>
      </c>
      <c r="J250" s="12"/>
    </row>
    <row r="251" spans="2:10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5"/>
        <v>0</v>
      </c>
      <c r="J251" s="12"/>
    </row>
    <row r="252" spans="2:10" ht="15.6">
      <c r="B252" s="13" t="s">
        <v>7</v>
      </c>
      <c r="C252" s="13" t="s">
        <v>8</v>
      </c>
      <c r="D252" s="42" t="s">
        <v>513</v>
      </c>
      <c r="E252" s="31"/>
      <c r="F252" s="119" t="s">
        <v>10</v>
      </c>
      <c r="G252" s="15" t="s">
        <v>250</v>
      </c>
      <c r="H252" s="15"/>
      <c r="I252" s="15" t="s">
        <v>252</v>
      </c>
      <c r="J252" s="12"/>
    </row>
    <row r="253" spans="2:10" ht="15.6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4"/>
        <v>0</v>
      </c>
      <c r="J253" s="12"/>
    </row>
    <row r="254" spans="2:10" ht="15.6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4"/>
        <v>0</v>
      </c>
      <c r="J254" s="12"/>
    </row>
    <row r="255" spans="2:10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4"/>
        <v>0</v>
      </c>
      <c r="J255" s="12"/>
    </row>
    <row r="256" spans="2:10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4"/>
        <v>0</v>
      </c>
      <c r="J256" s="12"/>
    </row>
    <row r="257" spans="2:10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4"/>
        <v>0</v>
      </c>
      <c r="J257" s="12"/>
    </row>
    <row r="258" spans="2:10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4"/>
        <v>0</v>
      </c>
      <c r="J258" s="12"/>
    </row>
    <row r="259" spans="2:10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4"/>
        <v>0</v>
      </c>
      <c r="J259" s="12"/>
    </row>
    <row r="260" spans="2:10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4"/>
        <v>0</v>
      </c>
      <c r="J260" s="12"/>
    </row>
    <row r="261" spans="2:10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4"/>
        <v>0</v>
      </c>
      <c r="J261" s="12"/>
    </row>
    <row r="262" spans="2:10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4"/>
        <v>0</v>
      </c>
      <c r="J262" s="12"/>
    </row>
    <row r="263" spans="2:10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4"/>
        <v>0</v>
      </c>
      <c r="J263" s="12"/>
    </row>
    <row r="264" spans="2:10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4"/>
        <v>0</v>
      </c>
      <c r="J264" s="12"/>
    </row>
    <row r="265" spans="2:10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4"/>
        <v>0</v>
      </c>
      <c r="J265" s="12"/>
    </row>
    <row r="266" spans="2:10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4"/>
        <v>0</v>
      </c>
      <c r="J266" s="12"/>
    </row>
    <row r="267" spans="2:10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4"/>
        <v>0</v>
      </c>
      <c r="J267" s="12"/>
    </row>
    <row r="268" spans="2:10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4"/>
        <v>0</v>
      </c>
      <c r="J268" s="12"/>
    </row>
    <row r="269" spans="2:10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4"/>
        <v>0</v>
      </c>
      <c r="J269" s="12"/>
    </row>
    <row r="270" spans="2:10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4"/>
        <v>0</v>
      </c>
      <c r="J270" s="12"/>
    </row>
    <row r="271" spans="2:10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4"/>
        <v>0</v>
      </c>
      <c r="J271" s="12"/>
    </row>
    <row r="272" spans="2:10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4"/>
        <v>0</v>
      </c>
      <c r="J272" s="12"/>
    </row>
    <row r="273" spans="2:10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4"/>
        <v>0</v>
      </c>
      <c r="J273" s="12"/>
    </row>
    <row r="274" spans="2:10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4"/>
        <v>0</v>
      </c>
      <c r="J274" s="12"/>
    </row>
    <row r="275" spans="2:10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4"/>
        <v>0</v>
      </c>
      <c r="J275" s="12"/>
    </row>
    <row r="276" spans="2:10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4"/>
        <v>0</v>
      </c>
      <c r="J276" s="12"/>
    </row>
    <row r="277" spans="2:10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4"/>
        <v>0</v>
      </c>
      <c r="J277" s="12"/>
    </row>
    <row r="278" spans="2:10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4"/>
        <v>0</v>
      </c>
      <c r="J278" s="12"/>
    </row>
    <row r="279" spans="2:10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4"/>
        <v>0</v>
      </c>
      <c r="J279" s="12"/>
    </row>
    <row r="280" spans="2:10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4"/>
        <v>0</v>
      </c>
      <c r="J280" s="12"/>
    </row>
    <row r="281" spans="2:10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4"/>
        <v>0</v>
      </c>
      <c r="J281" s="12"/>
    </row>
    <row r="282" spans="2:10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4"/>
        <v>0</v>
      </c>
      <c r="J282" s="12"/>
    </row>
    <row r="283" spans="2:10" ht="15.6" customHeight="1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4"/>
        <v>0</v>
      </c>
      <c r="J283" s="12"/>
    </row>
    <row r="284" spans="2:10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4"/>
        <v>0</v>
      </c>
      <c r="J284" s="12"/>
    </row>
    <row r="285" spans="2:10" ht="15.6">
      <c r="B285" s="13" t="s">
        <v>7</v>
      </c>
      <c r="C285" s="13" t="s">
        <v>8</v>
      </c>
      <c r="D285" s="42" t="s">
        <v>513</v>
      </c>
      <c r="E285" s="31"/>
      <c r="F285" s="119" t="s">
        <v>10</v>
      </c>
      <c r="G285" s="15" t="s">
        <v>250</v>
      </c>
      <c r="H285" s="15"/>
      <c r="I285" s="15" t="s">
        <v>252</v>
      </c>
      <c r="J285" s="12"/>
    </row>
    <row r="286" spans="2:10" ht="15.6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4"/>
        <v>0</v>
      </c>
      <c r="J286" s="12"/>
    </row>
    <row r="287" spans="2:10" ht="15.6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4"/>
        <v>0</v>
      </c>
      <c r="J287" s="12"/>
    </row>
    <row r="288" spans="2:10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4"/>
        <v>0</v>
      </c>
      <c r="J288" s="12"/>
    </row>
    <row r="289" spans="2:10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4"/>
        <v>0</v>
      </c>
      <c r="J289" s="12"/>
    </row>
    <row r="290" spans="2:10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4"/>
        <v>0</v>
      </c>
      <c r="J290" s="12"/>
    </row>
    <row r="291" spans="2:10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4"/>
        <v>0</v>
      </c>
      <c r="J291" s="12"/>
    </row>
    <row r="292" spans="2:10" ht="15.6" customHeight="1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4"/>
        <v>0</v>
      </c>
      <c r="J292" s="12"/>
    </row>
    <row r="293" spans="2:10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4"/>
        <v>0</v>
      </c>
      <c r="J293" s="12"/>
    </row>
    <row r="294" spans="2:10" ht="15.6">
      <c r="B294" s="13" t="s">
        <v>7</v>
      </c>
      <c r="C294" s="13" t="s">
        <v>8</v>
      </c>
      <c r="D294" s="42" t="s">
        <v>513</v>
      </c>
      <c r="E294" s="31"/>
      <c r="F294" s="119" t="s">
        <v>10</v>
      </c>
      <c r="G294" s="15" t="s">
        <v>250</v>
      </c>
      <c r="H294" s="15"/>
      <c r="I294" s="15" t="s">
        <v>252</v>
      </c>
      <c r="J294" s="12"/>
    </row>
    <row r="295" spans="2:10" ht="15.6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4"/>
        <v>0</v>
      </c>
      <c r="J295" s="12"/>
    </row>
    <row r="296" spans="2:10" ht="15.6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4"/>
        <v>0</v>
      </c>
      <c r="J296" s="12"/>
    </row>
    <row r="297" spans="2:10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16">SUM(F297*G297)</f>
        <v>0</v>
      </c>
      <c r="J297" s="12"/>
    </row>
    <row r="298" spans="2:10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16"/>
        <v>0</v>
      </c>
      <c r="J298" s="12"/>
    </row>
    <row r="299" spans="2:10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16"/>
        <v>0</v>
      </c>
      <c r="J299" s="12"/>
    </row>
    <row r="300" spans="2:10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16"/>
        <v>0</v>
      </c>
      <c r="J300" s="12"/>
    </row>
    <row r="301" spans="2:10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16"/>
        <v>0</v>
      </c>
      <c r="J301" s="12"/>
    </row>
    <row r="302" spans="2:10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16"/>
        <v>0</v>
      </c>
      <c r="J302" s="12"/>
    </row>
    <row r="303" spans="2:10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16"/>
        <v>0</v>
      </c>
      <c r="J303" s="12"/>
    </row>
    <row r="304" spans="2:10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16"/>
        <v>0</v>
      </c>
      <c r="J304" s="12"/>
    </row>
    <row r="305" spans="2:10" ht="15.6" customHeight="1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16"/>
        <v>0</v>
      </c>
      <c r="J305" s="12"/>
    </row>
    <row r="306" spans="2:10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16"/>
        <v>0</v>
      </c>
      <c r="J306" s="12"/>
    </row>
    <row r="307" spans="2:10" ht="15.6">
      <c r="B307" s="13" t="s">
        <v>7</v>
      </c>
      <c r="C307" s="13" t="s">
        <v>8</v>
      </c>
      <c r="D307" s="42" t="s">
        <v>513</v>
      </c>
      <c r="E307" s="31"/>
      <c r="F307" s="119" t="s">
        <v>10</v>
      </c>
      <c r="G307" s="15" t="s">
        <v>250</v>
      </c>
      <c r="H307" s="15"/>
      <c r="I307" s="15" t="s">
        <v>252</v>
      </c>
      <c r="J307" s="12"/>
    </row>
    <row r="308" spans="2:10" ht="15.6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16"/>
        <v>0</v>
      </c>
      <c r="J308" s="12"/>
    </row>
    <row r="309" spans="2:10" ht="15.6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16"/>
        <v>0</v>
      </c>
      <c r="J309" s="12"/>
    </row>
    <row r="310" spans="2:10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16"/>
        <v>0</v>
      </c>
      <c r="J310" s="12"/>
    </row>
    <row r="311" spans="2:10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16"/>
        <v>0</v>
      </c>
      <c r="J311" s="12"/>
    </row>
    <row r="312" spans="2:10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16"/>
        <v>0</v>
      </c>
    </row>
    <row r="313" spans="2:10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16"/>
        <v>0</v>
      </c>
    </row>
    <row r="314" spans="2:10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16"/>
        <v>0</v>
      </c>
    </row>
    <row r="315" spans="2:10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16"/>
        <v>0</v>
      </c>
    </row>
    <row r="316" spans="2:10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16"/>
        <v>0</v>
      </c>
    </row>
    <row r="317" spans="2:10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16"/>
        <v>0</v>
      </c>
    </row>
    <row r="318" spans="2:10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16"/>
        <v>0</v>
      </c>
    </row>
    <row r="319" spans="2:10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16"/>
        <v>0</v>
      </c>
    </row>
    <row r="320" spans="2:10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16"/>
        <v>0</v>
      </c>
    </row>
    <row r="321" spans="2:9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16"/>
        <v>0</v>
      </c>
    </row>
    <row r="322" spans="2:9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16"/>
        <v>0</v>
      </c>
    </row>
    <row r="323" spans="2:9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16"/>
        <v>0</v>
      </c>
    </row>
    <row r="324" spans="2:9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16"/>
        <v>0</v>
      </c>
    </row>
    <row r="325" spans="2:9" ht="15.6">
      <c r="B325" s="106"/>
      <c r="C325" s="92"/>
      <c r="D325" s="93"/>
      <c r="E325" s="100"/>
      <c r="F325" s="94"/>
      <c r="G325" s="95"/>
      <c r="H325" s="11"/>
      <c r="I325" s="94"/>
    </row>
    <row r="326" spans="2:9" ht="15" thickBot="1"/>
    <row r="327" spans="2:9">
      <c r="G327" s="192" t="s">
        <v>448</v>
      </c>
      <c r="H327" s="214"/>
      <c r="I327" s="71">
        <f>SUM(I22:I173)</f>
        <v>0</v>
      </c>
    </row>
    <row r="328" spans="2:9">
      <c r="G328" s="194" t="s">
        <v>514</v>
      </c>
      <c r="H328" s="212"/>
      <c r="I328" s="47">
        <f>SUM(I178:I182,I184:I201,I203:I212,I214:I215,I217:I251,I253:I284,I286:I293,I295:I306,I308:I324)</f>
        <v>0</v>
      </c>
    </row>
    <row r="329" spans="2:9" ht="15" thickBot="1">
      <c r="G329" s="194" t="s">
        <v>499</v>
      </c>
      <c r="H329" s="213"/>
      <c r="I329" s="47">
        <f>SUM(I327)*0.228276619+I327+I328</f>
        <v>0</v>
      </c>
    </row>
    <row r="330" spans="2:9" ht="15" thickBot="1">
      <c r="G330" s="56" t="s">
        <v>500</v>
      </c>
      <c r="H330" s="74" t="s">
        <v>507</v>
      </c>
      <c r="I330" s="69">
        <v>0</v>
      </c>
    </row>
    <row r="331" spans="2:9">
      <c r="G331" s="194" t="s">
        <v>272</v>
      </c>
      <c r="H331" s="212"/>
      <c r="I331" s="47">
        <f>SUM(I327,I328,I330)*100/114</f>
        <v>0</v>
      </c>
    </row>
    <row r="332" spans="2:9">
      <c r="G332" s="194" t="s">
        <v>6</v>
      </c>
      <c r="H332" s="212"/>
      <c r="I332" s="47">
        <f>SUM(I331)*14/100</f>
        <v>0</v>
      </c>
    </row>
    <row r="333" spans="2:9" ht="15" thickBot="1">
      <c r="G333" s="243" t="s">
        <v>447</v>
      </c>
      <c r="H333" s="244"/>
      <c r="I333" s="48">
        <f>SUM(H23:H37,H39:H48,H50:H52,H54:H78,H80:H91,H93:H121,H123:H146,H148:H155,H157:H159,H161:H168)</f>
        <v>0</v>
      </c>
    </row>
    <row r="334" spans="2:9" ht="15" thickBot="1">
      <c r="G334" s="3"/>
      <c r="H334" s="55" t="s">
        <v>520</v>
      </c>
      <c r="I334" s="59">
        <f>SUM(I335)/1.2</f>
        <v>0</v>
      </c>
    </row>
    <row r="335" spans="2:9" ht="15" thickBot="1">
      <c r="G335" s="188" t="s">
        <v>521</v>
      </c>
      <c r="H335" s="189"/>
      <c r="I335" s="77">
        <f>SUM(I331:I332)</f>
        <v>0</v>
      </c>
    </row>
    <row r="338" spans="3:6">
      <c r="D338" s="62" t="s">
        <v>524</v>
      </c>
      <c r="E338" s="63" t="s">
        <v>523</v>
      </c>
      <c r="F338" s="43" t="s">
        <v>547</v>
      </c>
    </row>
    <row r="339" spans="3:6">
      <c r="D339" s="245"/>
      <c r="E339" s="246"/>
      <c r="F339" s="43" t="s">
        <v>548</v>
      </c>
    </row>
    <row r="340" spans="3:6" ht="14.4" customHeight="1">
      <c r="C340" s="142" t="s">
        <v>528</v>
      </c>
      <c r="D340" s="61" t="s">
        <v>525</v>
      </c>
      <c r="E340" s="68"/>
    </row>
    <row r="341" spans="3:6">
      <c r="C341" s="142"/>
      <c r="D341" s="61" t="s">
        <v>526</v>
      </c>
      <c r="E341" s="68"/>
    </row>
    <row r="342" spans="3:6">
      <c r="C342" s="142"/>
      <c r="D342" s="61" t="s">
        <v>534</v>
      </c>
      <c r="E342" s="68"/>
    </row>
    <row r="343" spans="3:6">
      <c r="C343" s="142"/>
      <c r="D343" s="61" t="s">
        <v>527</v>
      </c>
      <c r="E343" s="68"/>
    </row>
    <row r="344" spans="3:6">
      <c r="C344" s="142"/>
      <c r="D344" s="61" t="s">
        <v>545</v>
      </c>
      <c r="E344" s="68"/>
    </row>
  </sheetData>
  <sheetProtection sheet="1" objects="1" scenarios="1" selectLockedCells="1"/>
  <mergeCells count="51">
    <mergeCell ref="B217:B251"/>
    <mergeCell ref="B253:B284"/>
    <mergeCell ref="B286:B293"/>
    <mergeCell ref="B295:B306"/>
    <mergeCell ref="B7:E7"/>
    <mergeCell ref="G7:I7"/>
    <mergeCell ref="B95:B123"/>
    <mergeCell ref="B125:B150"/>
    <mergeCell ref="B152:B159"/>
    <mergeCell ref="H13:I13"/>
    <mergeCell ref="G2:I2"/>
    <mergeCell ref="G3:H3"/>
    <mergeCell ref="G4:H4"/>
    <mergeCell ref="G5:H5"/>
    <mergeCell ref="G329:H329"/>
    <mergeCell ref="G331:H331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D339:E339"/>
    <mergeCell ref="C340:C344"/>
    <mergeCell ref="G332:H332"/>
    <mergeCell ref="G333:H333"/>
    <mergeCell ref="G335:H335"/>
    <mergeCell ref="B39:B50"/>
    <mergeCell ref="B52:B54"/>
    <mergeCell ref="B56:B80"/>
    <mergeCell ref="B82:B93"/>
    <mergeCell ref="G328:H328"/>
    <mergeCell ref="G327:H327"/>
    <mergeCell ref="B161:B163"/>
    <mergeCell ref="B165:B173"/>
    <mergeCell ref="B175:I175"/>
    <mergeCell ref="B176:I176"/>
    <mergeCell ref="B178:B182"/>
    <mergeCell ref="B184:B201"/>
    <mergeCell ref="B203:B212"/>
    <mergeCell ref="C207:C209"/>
    <mergeCell ref="B308:B324"/>
    <mergeCell ref="B214:B215"/>
  </mergeCells>
  <dataValidations count="2">
    <dataValidation type="list" allowBlank="1" showInputMessage="1" showErrorMessage="1" sqref="I330">
      <formula1>INDIRECT($H$330)</formula1>
    </dataValidation>
    <dataValidation type="list" allowBlank="1" showInputMessage="1" showErrorMessage="1" sqref="H330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E340:E344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44"/>
  <sheetViews>
    <sheetView zoomScaleNormal="100" workbookViewId="0">
      <selection activeCell="G158" sqref="G15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71" t="s">
        <v>546</v>
      </c>
      <c r="H2" s="172"/>
      <c r="I2" s="173"/>
    </row>
    <row r="3" spans="2:9" ht="15.6">
      <c r="G3" s="174" t="s">
        <v>519</v>
      </c>
      <c r="H3" s="175"/>
      <c r="I3" s="65"/>
    </row>
    <row r="4" spans="2:9" ht="15.6">
      <c r="G4" s="174" t="s">
        <v>542</v>
      </c>
      <c r="H4" s="175"/>
      <c r="I4" s="65"/>
    </row>
    <row r="5" spans="2:9" ht="16.2" thickBot="1">
      <c r="G5" s="176" t="s">
        <v>1</v>
      </c>
      <c r="H5" s="177"/>
      <c r="I5" s="66"/>
    </row>
    <row r="6" spans="2:9" ht="15" thickBot="1"/>
    <row r="7" spans="2:9" ht="16.2" thickBot="1">
      <c r="B7" s="178" t="s">
        <v>253</v>
      </c>
      <c r="C7" s="179"/>
      <c r="D7" s="180"/>
      <c r="E7" s="181"/>
      <c r="G7" s="182" t="s">
        <v>537</v>
      </c>
      <c r="H7" s="183"/>
      <c r="I7" s="18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9" t="s">
        <v>536</v>
      </c>
      <c r="C9" s="160"/>
      <c r="D9" s="160"/>
      <c r="E9" s="161"/>
      <c r="G9" s="60" t="s">
        <v>538</v>
      </c>
      <c r="H9" s="227"/>
      <c r="I9" s="228"/>
    </row>
    <row r="10" spans="2:9" ht="14.4" customHeight="1">
      <c r="B10" s="162"/>
      <c r="C10" s="163"/>
      <c r="D10" s="163"/>
      <c r="E10" s="164"/>
      <c r="G10" s="220" t="s">
        <v>522</v>
      </c>
      <c r="H10" s="221"/>
      <c r="I10" s="222"/>
    </row>
    <row r="11" spans="2:9" ht="14.4" customHeight="1">
      <c r="B11" s="162"/>
      <c r="C11" s="163"/>
      <c r="D11" s="163"/>
      <c r="E11" s="164"/>
      <c r="G11" s="191"/>
      <c r="H11" s="223"/>
      <c r="I11" s="224"/>
    </row>
    <row r="12" spans="2:9" ht="14.4" customHeight="1">
      <c r="B12" s="162"/>
      <c r="C12" s="163"/>
      <c r="D12" s="163"/>
      <c r="E12" s="164"/>
      <c r="G12" s="64" t="s">
        <v>533</v>
      </c>
      <c r="H12" s="225"/>
      <c r="I12" s="226"/>
    </row>
    <row r="13" spans="2:9" ht="14.4" customHeight="1">
      <c r="B13" s="162"/>
      <c r="C13" s="163"/>
      <c r="D13" s="163"/>
      <c r="E13" s="164"/>
      <c r="G13" s="64" t="s">
        <v>2</v>
      </c>
      <c r="H13" s="218" t="s">
        <v>541</v>
      </c>
      <c r="I13" s="219"/>
    </row>
    <row r="14" spans="2:9" ht="14.4" customHeight="1">
      <c r="B14" s="162"/>
      <c r="C14" s="163"/>
      <c r="D14" s="163"/>
      <c r="E14" s="164"/>
      <c r="G14" s="4" t="s">
        <v>3</v>
      </c>
      <c r="H14" s="229"/>
      <c r="I14" s="230"/>
    </row>
    <row r="15" spans="2:9" ht="14.4" customHeight="1">
      <c r="B15" s="162"/>
      <c r="C15" s="163"/>
      <c r="D15" s="163"/>
      <c r="E15" s="164"/>
      <c r="G15" s="4" t="s">
        <v>4</v>
      </c>
      <c r="H15" s="229"/>
      <c r="I15" s="230"/>
    </row>
    <row r="16" spans="2:9" ht="15" customHeight="1" thickBot="1">
      <c r="B16" s="165"/>
      <c r="C16" s="166"/>
      <c r="D16" s="166"/>
      <c r="E16" s="167"/>
      <c r="G16" s="5" t="s">
        <v>5</v>
      </c>
      <c r="H16" s="216"/>
      <c r="I16" s="217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515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06"/>
      <c r="E19" s="207"/>
      <c r="F19" s="208"/>
      <c r="G19" s="158" t="s">
        <v>535</v>
      </c>
      <c r="H19" s="158"/>
      <c r="I19" s="158"/>
    </row>
    <row r="21" spans="2:10" ht="18">
      <c r="B21" s="205" t="s">
        <v>446</v>
      </c>
      <c r="C21" s="205"/>
      <c r="D21" s="205"/>
      <c r="E21" s="205"/>
      <c r="F21" s="205"/>
      <c r="G21" s="205"/>
      <c r="H21" s="205"/>
      <c r="I21" s="205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250</v>
      </c>
      <c r="H22" s="15" t="s">
        <v>251</v>
      </c>
      <c r="I22" s="15" t="s">
        <v>252</v>
      </c>
      <c r="J22" s="11"/>
    </row>
    <row r="23" spans="2:10" ht="15.6" customHeight="1">
      <c r="B23" s="130" t="s">
        <v>11</v>
      </c>
      <c r="C23" s="16" t="s">
        <v>12</v>
      </c>
      <c r="D23" s="17" t="s">
        <v>13</v>
      </c>
      <c r="E23" s="21">
        <v>2</v>
      </c>
      <c r="F23" s="87">
        <v>3651.3249239999973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31"/>
      <c r="C24" s="16" t="s">
        <v>14</v>
      </c>
      <c r="D24" s="17" t="s">
        <v>15</v>
      </c>
      <c r="E24" s="21">
        <v>2</v>
      </c>
      <c r="F24" s="120">
        <v>3651.3249239999973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31"/>
      <c r="C25" s="16" t="s">
        <v>16</v>
      </c>
      <c r="D25" s="17" t="s">
        <v>17</v>
      </c>
      <c r="E25" s="21">
        <v>1</v>
      </c>
      <c r="F25" s="120">
        <v>1860.5235479999985</v>
      </c>
      <c r="G25" s="67">
        <v>0</v>
      </c>
      <c r="H25" s="29">
        <f t="shared" ref="H25:H91" si="0">SUM(E25*G25)</f>
        <v>0</v>
      </c>
      <c r="I25" s="30">
        <f t="shared" ref="I25:I91" si="1">SUM(F25*G25)</f>
        <v>0</v>
      </c>
      <c r="J25" s="8"/>
    </row>
    <row r="26" spans="2:10" ht="15.6">
      <c r="B26" s="131"/>
      <c r="C26" s="16" t="s">
        <v>18</v>
      </c>
      <c r="D26" s="17" t="s">
        <v>19</v>
      </c>
      <c r="E26" s="21">
        <v>1</v>
      </c>
      <c r="F26" s="120">
        <v>1860.5235479999985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31"/>
      <c r="C27" s="19" t="s">
        <v>20</v>
      </c>
      <c r="D27" s="20" t="s">
        <v>21</v>
      </c>
      <c r="E27" s="22">
        <v>0.30399999999999999</v>
      </c>
      <c r="F27" s="120">
        <v>563.44454399999961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31"/>
      <c r="C28" s="16" t="s">
        <v>22</v>
      </c>
      <c r="D28" s="17" t="s">
        <v>23</v>
      </c>
      <c r="E28" s="21">
        <v>1</v>
      </c>
      <c r="F28" s="120">
        <v>1860.5235479999985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31"/>
      <c r="C29" s="19" t="s">
        <v>24</v>
      </c>
      <c r="D29" s="17" t="s">
        <v>25</v>
      </c>
      <c r="E29" s="22">
        <v>1</v>
      </c>
      <c r="F29" s="120">
        <v>1848.800927999999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31"/>
      <c r="C30" s="16" t="s">
        <v>26</v>
      </c>
      <c r="D30" s="17" t="s">
        <v>27</v>
      </c>
      <c r="E30" s="21">
        <v>0.52</v>
      </c>
      <c r="F30" s="87">
        <v>959.66317199999912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31"/>
      <c r="C31" s="16" t="s">
        <v>28</v>
      </c>
      <c r="D31" s="17" t="s">
        <v>29</v>
      </c>
      <c r="E31" s="21">
        <v>0.46500000000000002</v>
      </c>
      <c r="F31" s="87">
        <v>859.59260399999937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31"/>
      <c r="C32" s="16" t="s">
        <v>30</v>
      </c>
      <c r="D32" s="17" t="s">
        <v>31</v>
      </c>
      <c r="E32" s="21">
        <v>0.46500000000000002</v>
      </c>
      <c r="F32" s="87">
        <v>859.59260399999937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31"/>
      <c r="C33" s="16" t="s">
        <v>32</v>
      </c>
      <c r="D33" s="17" t="s">
        <v>33</v>
      </c>
      <c r="E33" s="21">
        <v>1.2</v>
      </c>
      <c r="F33" s="87">
        <v>2222.0900519999982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31"/>
      <c r="C34" s="16" t="s">
        <v>34</v>
      </c>
      <c r="D34" s="17" t="s">
        <v>35</v>
      </c>
      <c r="E34" s="21">
        <v>1.2</v>
      </c>
      <c r="F34" s="87">
        <v>2222.0900519999982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31"/>
      <c r="C35" s="16" t="s">
        <v>36</v>
      </c>
      <c r="D35" s="17" t="s">
        <v>37</v>
      </c>
      <c r="E35" s="21">
        <v>1.2</v>
      </c>
      <c r="F35" s="87">
        <v>2222.0900519999982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31"/>
      <c r="C36" s="16" t="s">
        <v>38</v>
      </c>
      <c r="D36" s="17" t="s">
        <v>39</v>
      </c>
      <c r="E36" s="21">
        <v>1.2</v>
      </c>
      <c r="F36" s="87">
        <v>2222.0900519999982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4"/>
      <c r="C37" s="19" t="s">
        <v>40</v>
      </c>
      <c r="D37" s="20" t="s">
        <v>41</v>
      </c>
      <c r="E37" s="22">
        <v>0.14499999999999999</v>
      </c>
      <c r="F37" s="87">
        <v>267.9811679999998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250</v>
      </c>
      <c r="H38" s="15" t="s">
        <v>251</v>
      </c>
      <c r="I38" s="15" t="s">
        <v>252</v>
      </c>
      <c r="J38" s="8"/>
    </row>
    <row r="39" spans="2:10" ht="15.6" customHeight="1">
      <c r="B39" s="130" t="s">
        <v>42</v>
      </c>
      <c r="C39" s="16" t="s">
        <v>43</v>
      </c>
      <c r="D39" s="17" t="s">
        <v>44</v>
      </c>
      <c r="E39" s="21">
        <v>0.10199999999999999</v>
      </c>
      <c r="F39" s="87">
        <v>189.23954399999991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31"/>
      <c r="C40" s="16" t="s">
        <v>45</v>
      </c>
      <c r="D40" s="17" t="s">
        <v>46</v>
      </c>
      <c r="E40" s="21">
        <v>0.10199999999999999</v>
      </c>
      <c r="F40" s="120">
        <v>189.23954399999991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31"/>
      <c r="C41" s="19" t="s">
        <v>47</v>
      </c>
      <c r="D41" s="20" t="s">
        <v>48</v>
      </c>
      <c r="E41" s="22">
        <v>0.1</v>
      </c>
      <c r="F41" s="120">
        <v>184.79057999999989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31"/>
      <c r="C42" s="19" t="s">
        <v>49</v>
      </c>
      <c r="D42" s="20" t="s">
        <v>50</v>
      </c>
      <c r="E42" s="21">
        <v>0.14599999999999999</v>
      </c>
      <c r="F42" s="120">
        <v>270.29308799999978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31"/>
      <c r="C43" s="19" t="s">
        <v>51</v>
      </c>
      <c r="D43" s="20" t="s">
        <v>52</v>
      </c>
      <c r="E43" s="22">
        <v>7.0999999999999994E-2</v>
      </c>
      <c r="F43" s="120">
        <v>131.5630679999999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31"/>
      <c r="C44" s="19" t="s">
        <v>53</v>
      </c>
      <c r="D44" s="20" t="s">
        <v>54</v>
      </c>
      <c r="E44" s="21">
        <v>9.6000000000000002E-2</v>
      </c>
      <c r="F44" s="120">
        <v>175.6792439999999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31"/>
      <c r="C45" s="19" t="s">
        <v>55</v>
      </c>
      <c r="D45" s="20" t="s">
        <v>56</v>
      </c>
      <c r="E45" s="21">
        <v>0.379</v>
      </c>
      <c r="F45" s="120">
        <v>700.83779999999945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31"/>
      <c r="C46" s="19" t="s">
        <v>57</v>
      </c>
      <c r="D46" s="20" t="s">
        <v>58</v>
      </c>
      <c r="E46" s="22">
        <v>0.45500000000000002</v>
      </c>
      <c r="F46" s="120">
        <v>841.56555599999945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31"/>
      <c r="C47" s="19" t="s">
        <v>59</v>
      </c>
      <c r="D47" s="20" t="s">
        <v>60</v>
      </c>
      <c r="E47" s="22">
        <v>1.9E-2</v>
      </c>
      <c r="F47" s="87">
        <v>35.111543999999974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31"/>
      <c r="C48" s="19" t="s">
        <v>61</v>
      </c>
      <c r="D48" s="20" t="s">
        <v>62</v>
      </c>
      <c r="E48" s="22">
        <v>1.9E-2</v>
      </c>
      <c r="F48" s="120">
        <v>35.111543999999974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31"/>
      <c r="C49" s="19" t="s">
        <v>561</v>
      </c>
      <c r="D49" s="20" t="s">
        <v>580</v>
      </c>
      <c r="E49" s="22">
        <v>4.4999999999999998E-2</v>
      </c>
      <c r="F49" s="87">
        <v>83.202443999999957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4"/>
      <c r="C50" s="19" t="s">
        <v>562</v>
      </c>
      <c r="D50" s="20" t="s">
        <v>581</v>
      </c>
      <c r="E50" s="22">
        <v>4.4999999999999998E-2</v>
      </c>
      <c r="F50" s="120">
        <v>83.202443999999957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250</v>
      </c>
      <c r="H51" s="15" t="s">
        <v>251</v>
      </c>
      <c r="I51" s="15" t="s">
        <v>252</v>
      </c>
      <c r="J51" s="8"/>
    </row>
    <row r="52" spans="2:10" ht="15.6">
      <c r="B52" s="132" t="s">
        <v>63</v>
      </c>
      <c r="C52" s="19" t="s">
        <v>64</v>
      </c>
      <c r="D52" s="20" t="s">
        <v>65</v>
      </c>
      <c r="E52" s="80">
        <v>6.2E-2</v>
      </c>
      <c r="F52" s="121">
        <v>114.29776799999989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33"/>
      <c r="C53" s="19" t="s">
        <v>66</v>
      </c>
      <c r="D53" s="20" t="s">
        <v>67</v>
      </c>
      <c r="E53" s="80">
        <v>0.129</v>
      </c>
      <c r="F53" s="122">
        <v>238.80355199999988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34"/>
      <c r="C54" s="19" t="s">
        <v>68</v>
      </c>
      <c r="D54" s="20" t="s">
        <v>69</v>
      </c>
      <c r="E54" s="80">
        <v>0.13300000000000001</v>
      </c>
      <c r="F54" s="123">
        <v>247.06421999999989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250</v>
      </c>
      <c r="H55" s="15" t="s">
        <v>251</v>
      </c>
      <c r="I55" s="15" t="s">
        <v>252</v>
      </c>
      <c r="J55" s="8"/>
    </row>
    <row r="56" spans="2:10" ht="15.6">
      <c r="B56" s="130" t="s">
        <v>70</v>
      </c>
      <c r="C56" s="19" t="s">
        <v>71</v>
      </c>
      <c r="D56" s="20" t="s">
        <v>72</v>
      </c>
      <c r="E56" s="21">
        <v>7.1999999999999995E-2</v>
      </c>
      <c r="F56" s="87">
        <v>132.48190799999992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31"/>
      <c r="C57" s="19" t="s">
        <v>73</v>
      </c>
      <c r="D57" s="20" t="s">
        <v>74</v>
      </c>
      <c r="E57" s="21">
        <v>7.1999999999999995E-2</v>
      </c>
      <c r="F57" s="120">
        <v>132.48190799999992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31"/>
      <c r="C58" s="19" t="s">
        <v>75</v>
      </c>
      <c r="D58" s="20" t="s">
        <v>76</v>
      </c>
      <c r="E58" s="21">
        <v>6.9000000000000006E-2</v>
      </c>
      <c r="F58" s="120">
        <v>127.8047159999999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31"/>
      <c r="C59" s="19" t="s">
        <v>77</v>
      </c>
      <c r="D59" s="20" t="s">
        <v>78</v>
      </c>
      <c r="E59" s="21">
        <v>0.12</v>
      </c>
      <c r="F59" s="120">
        <v>222.28221599999992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31"/>
      <c r="C60" s="19" t="s">
        <v>79</v>
      </c>
      <c r="D60" s="20" t="s">
        <v>80</v>
      </c>
      <c r="E60" s="21">
        <v>7.3999999999999996E-2</v>
      </c>
      <c r="F60" s="120">
        <v>136.06538399999991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31"/>
      <c r="C61" s="19" t="s">
        <v>81</v>
      </c>
      <c r="D61" s="20" t="s">
        <v>82</v>
      </c>
      <c r="E61" s="21">
        <v>5.1999999999999998E-2</v>
      </c>
      <c r="F61" s="120">
        <v>95.369663999999929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31"/>
      <c r="C62" s="19" t="s">
        <v>83</v>
      </c>
      <c r="D62" s="20" t="s">
        <v>84</v>
      </c>
      <c r="E62" s="21">
        <v>0.122</v>
      </c>
      <c r="F62" s="120">
        <v>226.78453199999981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31"/>
      <c r="C63" s="19" t="s">
        <v>85</v>
      </c>
      <c r="D63" s="20" t="s">
        <v>86</v>
      </c>
      <c r="E63" s="21">
        <v>0.122</v>
      </c>
      <c r="F63" s="120">
        <v>226.78453199999981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31"/>
      <c r="C64" s="19" t="s">
        <v>87</v>
      </c>
      <c r="D64" s="20" t="s">
        <v>88</v>
      </c>
      <c r="E64" s="21">
        <v>6.2E-2</v>
      </c>
      <c r="F64" s="120">
        <v>115.0417319999999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31"/>
      <c r="C65" s="19" t="s">
        <v>89</v>
      </c>
      <c r="D65" s="20" t="s">
        <v>90</v>
      </c>
      <c r="E65" s="21">
        <v>9.8000000000000004E-2</v>
      </c>
      <c r="F65" s="120">
        <v>180.97887599999993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31"/>
      <c r="C66" s="19" t="s">
        <v>91</v>
      </c>
      <c r="D66" s="20" t="s">
        <v>92</v>
      </c>
      <c r="E66" s="21">
        <v>8.4000000000000005E-2</v>
      </c>
      <c r="F66" s="120">
        <v>156.17019599999989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31"/>
      <c r="C67" s="19" t="s">
        <v>93</v>
      </c>
      <c r="D67" s="20" t="s">
        <v>94</v>
      </c>
      <c r="E67" s="21">
        <v>0.107</v>
      </c>
      <c r="F67" s="120">
        <v>197.29865999999987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31"/>
      <c r="C68" s="19" t="s">
        <v>95</v>
      </c>
      <c r="D68" s="20" t="s">
        <v>96</v>
      </c>
      <c r="E68" s="22">
        <v>0.11799999999999999</v>
      </c>
      <c r="F68" s="120">
        <v>218.44383599999983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31"/>
      <c r="C69" s="19" t="s">
        <v>97</v>
      </c>
      <c r="D69" s="20" t="s">
        <v>98</v>
      </c>
      <c r="E69" s="21">
        <v>0.106</v>
      </c>
      <c r="F69" s="120">
        <v>193.74185999999986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31"/>
      <c r="C70" s="19" t="s">
        <v>99</v>
      </c>
      <c r="D70" s="20" t="s">
        <v>100</v>
      </c>
      <c r="E70" s="21">
        <v>0.13600000000000001</v>
      </c>
      <c r="F70" s="120">
        <v>249.78220799999983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31"/>
      <c r="C71" s="19" t="s">
        <v>101</v>
      </c>
      <c r="D71" s="20" t="s">
        <v>102</v>
      </c>
      <c r="E71" s="21">
        <v>0.19</v>
      </c>
      <c r="F71" s="120">
        <v>329.27965199999977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31"/>
      <c r="C72" s="19" t="s">
        <v>103</v>
      </c>
      <c r="D72" s="20" t="s">
        <v>104</v>
      </c>
      <c r="E72" s="21">
        <v>0.13300000000000001</v>
      </c>
      <c r="F72" s="120">
        <v>245.56443599999983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31"/>
      <c r="C73" s="19" t="s">
        <v>105</v>
      </c>
      <c r="D73" s="20" t="s">
        <v>106</v>
      </c>
      <c r="E73" s="21">
        <v>0.06</v>
      </c>
      <c r="F73" s="120">
        <v>110.94548399999992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31"/>
      <c r="C74" s="19" t="s">
        <v>107</v>
      </c>
      <c r="D74" s="20" t="s">
        <v>108</v>
      </c>
      <c r="E74" s="21">
        <v>9.2999999999999999E-2</v>
      </c>
      <c r="F74" s="120">
        <v>171.92089199999987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31"/>
      <c r="C75" s="19" t="s">
        <v>109</v>
      </c>
      <c r="D75" s="20" t="s">
        <v>247</v>
      </c>
      <c r="E75" s="21">
        <v>0.12</v>
      </c>
      <c r="F75" s="120">
        <v>221.86429199999984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31"/>
      <c r="C76" s="19" t="s">
        <v>110</v>
      </c>
      <c r="D76" s="20" t="s">
        <v>248</v>
      </c>
      <c r="E76" s="21">
        <v>0.127</v>
      </c>
      <c r="F76" s="120">
        <v>234.8703239999999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31"/>
      <c r="C77" s="19" t="s">
        <v>111</v>
      </c>
      <c r="D77" s="20" t="s">
        <v>249</v>
      </c>
      <c r="E77" s="21">
        <v>0.12</v>
      </c>
      <c r="F77" s="120">
        <v>221.84947199999979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1"/>
      <c r="C78" s="23" t="s">
        <v>112</v>
      </c>
      <c r="D78" s="24" t="s">
        <v>113</v>
      </c>
      <c r="E78" s="25">
        <v>0.08</v>
      </c>
      <c r="F78" s="124">
        <v>147.90952799999991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1"/>
      <c r="C79" s="19" t="s">
        <v>114</v>
      </c>
      <c r="D79" s="20" t="s">
        <v>115</v>
      </c>
      <c r="E79" s="18">
        <v>0.30299999999999999</v>
      </c>
      <c r="F79" s="120">
        <v>560.43015599999944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4"/>
      <c r="C80" s="19" t="s">
        <v>116</v>
      </c>
      <c r="D80" s="20" t="s">
        <v>117</v>
      </c>
      <c r="E80" s="18">
        <v>0.30299999999999999</v>
      </c>
      <c r="F80" s="120">
        <v>560.43015599999944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250</v>
      </c>
      <c r="H81" s="15" t="s">
        <v>251</v>
      </c>
      <c r="I81" s="15" t="s">
        <v>252</v>
      </c>
      <c r="J81" s="8"/>
    </row>
    <row r="82" spans="2:10" ht="15.6">
      <c r="B82" s="130" t="s">
        <v>118</v>
      </c>
      <c r="C82" s="19" t="s">
        <v>119</v>
      </c>
      <c r="D82" s="20" t="s">
        <v>120</v>
      </c>
      <c r="E82" s="79">
        <v>0.122</v>
      </c>
      <c r="F82" s="87">
        <v>226.78453199999981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31"/>
      <c r="C83" s="19" t="s">
        <v>564</v>
      </c>
      <c r="D83" s="20" t="s">
        <v>565</v>
      </c>
      <c r="E83" s="79">
        <v>1.4999999999999999E-2</v>
      </c>
      <c r="F83" s="120">
        <v>29.08</v>
      </c>
      <c r="G83" s="67">
        <v>0</v>
      </c>
      <c r="H83" s="29">
        <f t="shared" ref="H83:H89" si="2">SUM(E83*G83)</f>
        <v>0</v>
      </c>
      <c r="I83" s="30">
        <f t="shared" ref="I83:I89" si="3">SUM(F83*G83)</f>
        <v>0</v>
      </c>
      <c r="J83" s="8"/>
    </row>
    <row r="84" spans="2:10" ht="15.6">
      <c r="B84" s="131"/>
      <c r="C84" s="19" t="s">
        <v>121</v>
      </c>
      <c r="D84" s="20" t="s">
        <v>122</v>
      </c>
      <c r="E84" s="79">
        <v>0.16700000000000001</v>
      </c>
      <c r="F84" s="120">
        <v>308.58203999999978</v>
      </c>
      <c r="G84" s="67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31"/>
      <c r="C85" s="26">
        <v>463</v>
      </c>
      <c r="D85" s="27" t="s">
        <v>123</v>
      </c>
      <c r="E85" s="26">
        <v>0.114</v>
      </c>
      <c r="F85" s="87">
        <v>210.73743599999983</v>
      </c>
      <c r="G85" s="67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31"/>
      <c r="C86" s="26">
        <v>464</v>
      </c>
      <c r="D86" s="27" t="s">
        <v>124</v>
      </c>
      <c r="E86" s="26">
        <v>0.115</v>
      </c>
      <c r="F86" s="87">
        <v>212.49508799999978</v>
      </c>
      <c r="G86" s="67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31"/>
      <c r="C87" s="26">
        <v>465</v>
      </c>
      <c r="D87" s="27" t="s">
        <v>569</v>
      </c>
      <c r="E87" s="28">
        <v>0.2</v>
      </c>
      <c r="F87" s="87">
        <v>369.8</v>
      </c>
      <c r="G87" s="67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31"/>
      <c r="C88" s="26">
        <v>466</v>
      </c>
      <c r="D88" s="27" t="s">
        <v>570</v>
      </c>
      <c r="E88" s="28">
        <v>0.2</v>
      </c>
      <c r="F88" s="87">
        <v>369.8</v>
      </c>
      <c r="G88" s="67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31"/>
      <c r="C89" s="9">
        <v>470</v>
      </c>
      <c r="D89" s="10" t="s">
        <v>125</v>
      </c>
      <c r="E89" s="9">
        <v>0.122</v>
      </c>
      <c r="F89" s="87">
        <v>225.50111999999979</v>
      </c>
      <c r="G89" s="67">
        <v>0</v>
      </c>
      <c r="H89" s="29">
        <f t="shared" si="2"/>
        <v>0</v>
      </c>
      <c r="I89" s="30">
        <f t="shared" si="3"/>
        <v>0</v>
      </c>
      <c r="J89" s="8"/>
    </row>
    <row r="90" spans="2:10" ht="15.6">
      <c r="B90" s="131"/>
      <c r="C90" s="9">
        <v>471</v>
      </c>
      <c r="D90" s="10" t="s">
        <v>126</v>
      </c>
      <c r="E90" s="9">
        <v>0.122</v>
      </c>
      <c r="F90" s="87">
        <v>225.50111999999979</v>
      </c>
      <c r="G90" s="67">
        <v>0</v>
      </c>
      <c r="H90" s="29">
        <f t="shared" si="0"/>
        <v>0</v>
      </c>
      <c r="I90" s="30">
        <f t="shared" si="1"/>
        <v>0</v>
      </c>
      <c r="J90" s="8"/>
    </row>
    <row r="91" spans="2:10" ht="15.6">
      <c r="B91" s="131"/>
      <c r="C91" s="9">
        <v>518</v>
      </c>
      <c r="D91" s="27" t="s">
        <v>568</v>
      </c>
      <c r="E91" s="107">
        <v>0.02</v>
      </c>
      <c r="F91" s="87">
        <v>36.990719999999975</v>
      </c>
      <c r="G91" s="67">
        <v>0</v>
      </c>
      <c r="H91" s="29">
        <f t="shared" si="0"/>
        <v>0</v>
      </c>
      <c r="I91" s="30">
        <f t="shared" si="1"/>
        <v>0</v>
      </c>
      <c r="J91" s="8"/>
    </row>
    <row r="92" spans="2:10" ht="15.6">
      <c r="B92" s="131"/>
      <c r="C92" s="9">
        <v>519</v>
      </c>
      <c r="D92" s="27" t="s">
        <v>567</v>
      </c>
      <c r="E92" s="107">
        <v>0.02</v>
      </c>
      <c r="F92" s="87">
        <v>36.990719999999975</v>
      </c>
      <c r="G92" s="67">
        <v>0</v>
      </c>
      <c r="H92" s="29">
        <f t="shared" ref="H92:H93" si="4">SUM(E92*G92)</f>
        <v>0</v>
      </c>
      <c r="I92" s="30">
        <f t="shared" ref="I92:I93" si="5">SUM(F92*G92)</f>
        <v>0</v>
      </c>
      <c r="J92" s="8"/>
    </row>
    <row r="93" spans="2:10" ht="15.6" customHeight="1">
      <c r="B93" s="144"/>
      <c r="C93" s="9">
        <v>520</v>
      </c>
      <c r="D93" s="20" t="s">
        <v>566</v>
      </c>
      <c r="E93" s="9">
        <v>2.1000000000000001E-2</v>
      </c>
      <c r="F93" s="87">
        <v>38.748371999999975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3" t="s">
        <v>7</v>
      </c>
      <c r="C94" s="13" t="s">
        <v>8</v>
      </c>
      <c r="D94" s="42" t="s">
        <v>9</v>
      </c>
      <c r="E94" s="14" t="s">
        <v>0</v>
      </c>
      <c r="F94" s="15" t="s">
        <v>10</v>
      </c>
      <c r="G94" s="15" t="s">
        <v>250</v>
      </c>
      <c r="H94" s="15" t="s">
        <v>251</v>
      </c>
      <c r="I94" s="15" t="s">
        <v>252</v>
      </c>
      <c r="J94" s="8"/>
    </row>
    <row r="95" spans="2:10" ht="15.6">
      <c r="B95" s="130" t="s">
        <v>127</v>
      </c>
      <c r="C95" s="19" t="s">
        <v>128</v>
      </c>
      <c r="D95" s="20" t="s">
        <v>129</v>
      </c>
      <c r="E95" s="21">
        <v>7.9000000000000001E-2</v>
      </c>
      <c r="F95" s="87">
        <v>146.73281999999989</v>
      </c>
      <c r="G95" s="67">
        <v>0</v>
      </c>
      <c r="H95" s="29">
        <f t="shared" ref="H95:H168" si="6">SUM(E95*G95)</f>
        <v>0</v>
      </c>
      <c r="I95" s="30">
        <f t="shared" ref="I95:I166" si="7">SUM(F95*G95)</f>
        <v>0</v>
      </c>
      <c r="J95" s="8"/>
    </row>
    <row r="96" spans="2:10" ht="15.6">
      <c r="B96" s="131"/>
      <c r="C96" s="19" t="s">
        <v>130</v>
      </c>
      <c r="D96" s="20" t="s">
        <v>131</v>
      </c>
      <c r="E96" s="21">
        <v>0.08</v>
      </c>
      <c r="F96" s="120">
        <v>148.08440399999986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31"/>
      <c r="C97" s="19" t="s">
        <v>132</v>
      </c>
      <c r="D97" s="20" t="s">
        <v>133</v>
      </c>
      <c r="E97" s="21">
        <v>0.32900000000000001</v>
      </c>
      <c r="F97" s="120">
        <v>612.06303599999944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31"/>
      <c r="C98" s="19" t="s">
        <v>134</v>
      </c>
      <c r="D98" s="20" t="s">
        <v>135</v>
      </c>
      <c r="E98" s="21">
        <v>0.109</v>
      </c>
      <c r="F98" s="120">
        <v>202.47676799999985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31"/>
      <c r="C99" s="19" t="s">
        <v>136</v>
      </c>
      <c r="D99" s="20" t="s">
        <v>137</v>
      </c>
      <c r="E99" s="21">
        <v>0.14599999999999999</v>
      </c>
      <c r="F99" s="87">
        <v>270.34643999999975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31"/>
      <c r="C100" s="19" t="s">
        <v>138</v>
      </c>
      <c r="D100" s="20" t="s">
        <v>139</v>
      </c>
      <c r="E100" s="21">
        <v>7.4999999999999997E-2</v>
      </c>
      <c r="F100" s="120">
        <v>138.47215199999991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31"/>
      <c r="C101" s="19" t="s">
        <v>140</v>
      </c>
      <c r="D101" s="20" t="s">
        <v>141</v>
      </c>
      <c r="E101" s="21">
        <v>0.06</v>
      </c>
      <c r="F101" s="120">
        <v>111.28337999999991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31"/>
      <c r="C102" s="19" t="s">
        <v>142</v>
      </c>
      <c r="D102" s="20" t="s">
        <v>143</v>
      </c>
      <c r="E102" s="21">
        <v>0.06</v>
      </c>
      <c r="F102" s="120">
        <v>111.28337999999991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31"/>
      <c r="C103" s="19" t="s">
        <v>144</v>
      </c>
      <c r="D103" s="20" t="s">
        <v>145</v>
      </c>
      <c r="E103" s="21">
        <v>0.06</v>
      </c>
      <c r="F103" s="120">
        <v>111.28337999999991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31"/>
      <c r="C104" s="19" t="s">
        <v>146</v>
      </c>
      <c r="D104" s="20" t="s">
        <v>147</v>
      </c>
      <c r="E104" s="21">
        <v>0.06</v>
      </c>
      <c r="F104" s="120">
        <v>111.28337999999991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31"/>
      <c r="C105" s="19" t="s">
        <v>148</v>
      </c>
      <c r="D105" s="20" t="s">
        <v>149</v>
      </c>
      <c r="E105" s="21">
        <v>0.129</v>
      </c>
      <c r="F105" s="120">
        <v>238.65535199999977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31"/>
      <c r="C106" s="19" t="s">
        <v>150</v>
      </c>
      <c r="D106" s="20" t="s">
        <v>151</v>
      </c>
      <c r="E106" s="21">
        <v>0.13300000000000001</v>
      </c>
      <c r="F106" s="120">
        <v>247.06421999999989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31"/>
      <c r="C107" s="19" t="s">
        <v>152</v>
      </c>
      <c r="D107" s="20" t="s">
        <v>153</v>
      </c>
      <c r="E107" s="22">
        <v>0.06</v>
      </c>
      <c r="F107" s="120">
        <v>111.28337999999991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31"/>
      <c r="C108" s="19" t="s">
        <v>154</v>
      </c>
      <c r="D108" s="20" t="s">
        <v>155</v>
      </c>
      <c r="E108" s="21">
        <v>9.8000000000000004E-2</v>
      </c>
      <c r="F108" s="120">
        <v>181.12707599999985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31"/>
      <c r="C109" s="19" t="s">
        <v>156</v>
      </c>
      <c r="D109" s="20" t="s">
        <v>157</v>
      </c>
      <c r="E109" s="21">
        <v>0.09</v>
      </c>
      <c r="F109" s="120">
        <v>164.45753999999988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31"/>
      <c r="C110" s="19" t="s">
        <v>158</v>
      </c>
      <c r="D110" s="20" t="s">
        <v>159</v>
      </c>
      <c r="E110" s="21">
        <v>0.08</v>
      </c>
      <c r="F110" s="120">
        <v>146.30007599999988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31"/>
      <c r="C111" s="19" t="s">
        <v>160</v>
      </c>
      <c r="D111" s="20" t="s">
        <v>161</v>
      </c>
      <c r="E111" s="21">
        <v>6.4000000000000001E-2</v>
      </c>
      <c r="F111" s="120">
        <v>117.5966999999999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31"/>
      <c r="C112" s="19" t="s">
        <v>162</v>
      </c>
      <c r="D112" s="20" t="s">
        <v>163</v>
      </c>
      <c r="E112" s="21">
        <v>0.30299999999999999</v>
      </c>
      <c r="F112" s="120">
        <v>560.19007199999953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31"/>
      <c r="C113" s="19" t="s">
        <v>164</v>
      </c>
      <c r="D113" s="20" t="s">
        <v>165</v>
      </c>
      <c r="E113" s="21">
        <v>0.11</v>
      </c>
      <c r="F113" s="120">
        <v>203.39560799999987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31"/>
      <c r="C114" s="19" t="s">
        <v>166</v>
      </c>
      <c r="D114" s="20" t="s">
        <v>167</v>
      </c>
      <c r="E114" s="21">
        <v>9.0999999999999998E-2</v>
      </c>
      <c r="F114" s="120">
        <v>168.16253999999989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31"/>
      <c r="C115" s="19" t="s">
        <v>168</v>
      </c>
      <c r="D115" s="20" t="s">
        <v>169</v>
      </c>
      <c r="E115" s="21">
        <v>0.10299999999999999</v>
      </c>
      <c r="F115" s="120">
        <v>190.38957599999983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31"/>
      <c r="C116" s="19" t="s">
        <v>170</v>
      </c>
      <c r="D116" s="20" t="s">
        <v>171</v>
      </c>
      <c r="E116" s="21">
        <v>8.4000000000000005E-2</v>
      </c>
      <c r="F116" s="120">
        <v>155.35805999999991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31"/>
      <c r="C117" s="19" t="s">
        <v>172</v>
      </c>
      <c r="D117" s="20" t="s">
        <v>173</v>
      </c>
      <c r="E117" s="21">
        <v>0.45500000000000002</v>
      </c>
      <c r="F117" s="120">
        <v>841.15059599999961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31"/>
      <c r="C118" s="19" t="s">
        <v>174</v>
      </c>
      <c r="D118" s="20" t="s">
        <v>175</v>
      </c>
      <c r="E118" s="21">
        <v>5.8999999999999997E-2</v>
      </c>
      <c r="F118" s="120">
        <v>109.06630799999991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31"/>
      <c r="C119" s="19" t="s">
        <v>176</v>
      </c>
      <c r="D119" s="20" t="s">
        <v>177</v>
      </c>
      <c r="E119" s="21">
        <v>5.8999999999999997E-2</v>
      </c>
      <c r="F119" s="120">
        <v>109.06630799999991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31"/>
      <c r="C120" s="19" t="s">
        <v>178</v>
      </c>
      <c r="D120" s="20" t="s">
        <v>179</v>
      </c>
      <c r="E120" s="21">
        <v>9.1999999999999998E-2</v>
      </c>
      <c r="F120" s="120">
        <v>170.06839199999985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1"/>
      <c r="C121" s="19" t="s">
        <v>180</v>
      </c>
      <c r="D121" s="20" t="s">
        <v>181</v>
      </c>
      <c r="E121" s="21">
        <v>8.4000000000000005E-2</v>
      </c>
      <c r="F121" s="120">
        <v>155.15650799999986</v>
      </c>
      <c r="G121" s="67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1"/>
      <c r="C122" s="19" t="s">
        <v>182</v>
      </c>
      <c r="D122" s="20" t="s">
        <v>183</v>
      </c>
      <c r="E122" s="21">
        <v>0.129</v>
      </c>
      <c r="F122" s="120">
        <v>238.50715199999982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 customHeight="1">
      <c r="B123" s="144"/>
      <c r="C123" s="19" t="s">
        <v>184</v>
      </c>
      <c r="D123" s="20" t="s">
        <v>185</v>
      </c>
      <c r="E123" s="21">
        <v>5.8999999999999997E-2</v>
      </c>
      <c r="F123" s="120">
        <v>109.06630799999991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3" t="s">
        <v>7</v>
      </c>
      <c r="C124" s="13" t="s">
        <v>8</v>
      </c>
      <c r="D124" s="42" t="s">
        <v>9</v>
      </c>
      <c r="E124" s="14" t="s">
        <v>0</v>
      </c>
      <c r="F124" s="15" t="s">
        <v>10</v>
      </c>
      <c r="G124" s="15" t="s">
        <v>250</v>
      </c>
      <c r="H124" s="15" t="s">
        <v>251</v>
      </c>
      <c r="I124" s="15" t="s">
        <v>252</v>
      </c>
      <c r="J124" s="8"/>
    </row>
    <row r="125" spans="2:10" ht="15.6">
      <c r="B125" s="130" t="s">
        <v>186</v>
      </c>
      <c r="C125" s="19" t="s">
        <v>138</v>
      </c>
      <c r="D125" s="20" t="s">
        <v>139</v>
      </c>
      <c r="E125" s="21">
        <v>7.4999999999999997E-2</v>
      </c>
      <c r="F125" s="87">
        <v>138.47215199999991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31"/>
      <c r="C126" s="19" t="s">
        <v>187</v>
      </c>
      <c r="D126" s="20" t="s">
        <v>188</v>
      </c>
      <c r="E126" s="21">
        <v>1.4E-2</v>
      </c>
      <c r="F126" s="120">
        <v>25.985387999999979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31"/>
      <c r="C127" s="19" t="s">
        <v>189</v>
      </c>
      <c r="D127" s="20" t="s">
        <v>190</v>
      </c>
      <c r="E127" s="22">
        <v>3.1E-2</v>
      </c>
      <c r="F127" s="120">
        <v>57.365255999999953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31"/>
      <c r="C128" s="19" t="s">
        <v>191</v>
      </c>
      <c r="D128" s="20" t="s">
        <v>192</v>
      </c>
      <c r="E128" s="21">
        <v>0.08</v>
      </c>
      <c r="F128" s="120">
        <v>148.08440399999986</v>
      </c>
      <c r="G128" s="67">
        <v>0</v>
      </c>
      <c r="H128" s="29">
        <f t="shared" ref="H128:H133" si="8">SUM(E128*G128)</f>
        <v>0</v>
      </c>
      <c r="I128" s="30">
        <f t="shared" ref="I128:I133" si="9">SUM(F128*G128)</f>
        <v>0</v>
      </c>
      <c r="J128" s="8"/>
    </row>
    <row r="129" spans="2:10" ht="15.6">
      <c r="B129" s="131"/>
      <c r="C129" s="19" t="s">
        <v>571</v>
      </c>
      <c r="D129" s="20" t="s">
        <v>572</v>
      </c>
      <c r="E129" s="21">
        <v>5.1999999999999998E-2</v>
      </c>
      <c r="F129" s="120">
        <v>94.762043999999932</v>
      </c>
      <c r="G129" s="67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31"/>
      <c r="C130" s="19" t="s">
        <v>193</v>
      </c>
      <c r="D130" s="20" t="s">
        <v>194</v>
      </c>
      <c r="E130" s="22">
        <v>2.9000000000000001E-2</v>
      </c>
      <c r="F130" s="120">
        <v>53.606903999999965</v>
      </c>
      <c r="G130" s="67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31"/>
      <c r="C131" s="19" t="s">
        <v>195</v>
      </c>
      <c r="D131" s="20" t="s">
        <v>196</v>
      </c>
      <c r="E131" s="22">
        <v>0.06</v>
      </c>
      <c r="F131" s="120">
        <v>111.28337999999991</v>
      </c>
      <c r="G131" s="67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31"/>
      <c r="C132" s="19" t="s">
        <v>197</v>
      </c>
      <c r="D132" s="20" t="s">
        <v>198</v>
      </c>
      <c r="E132" s="22">
        <v>0.06</v>
      </c>
      <c r="F132" s="120">
        <v>111.28337999999991</v>
      </c>
      <c r="G132" s="67">
        <v>0</v>
      </c>
      <c r="H132" s="29">
        <f t="shared" si="8"/>
        <v>0</v>
      </c>
      <c r="I132" s="30">
        <f t="shared" si="9"/>
        <v>0</v>
      </c>
      <c r="J132" s="8"/>
    </row>
    <row r="133" spans="2:10" ht="15.6">
      <c r="B133" s="131"/>
      <c r="C133" s="19" t="s">
        <v>199</v>
      </c>
      <c r="D133" s="20" t="s">
        <v>200</v>
      </c>
      <c r="E133" s="22">
        <v>9.2999999999999999E-2</v>
      </c>
      <c r="F133" s="120">
        <v>172.71820799999986</v>
      </c>
      <c r="G133" s="67">
        <v>0</v>
      </c>
      <c r="H133" s="29">
        <f t="shared" si="8"/>
        <v>0</v>
      </c>
      <c r="I133" s="30">
        <f t="shared" si="9"/>
        <v>0</v>
      </c>
      <c r="J133" s="8"/>
    </row>
    <row r="134" spans="2:10" ht="15.6">
      <c r="B134" s="131"/>
      <c r="C134" s="19" t="s">
        <v>201</v>
      </c>
      <c r="D134" s="20" t="s">
        <v>202</v>
      </c>
      <c r="E134" s="22">
        <v>0.17699999999999999</v>
      </c>
      <c r="F134" s="120">
        <v>329.37449999999978</v>
      </c>
      <c r="G134" s="67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31"/>
      <c r="C135" s="19" t="s">
        <v>203</v>
      </c>
      <c r="D135" s="20" t="s">
        <v>204</v>
      </c>
      <c r="E135" s="22">
        <v>0.17699999999999999</v>
      </c>
      <c r="F135" s="120">
        <v>329.37449999999978</v>
      </c>
      <c r="G135" s="67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31"/>
      <c r="C136" s="19" t="s">
        <v>573</v>
      </c>
      <c r="D136" s="20" t="s">
        <v>582</v>
      </c>
      <c r="E136" s="22">
        <v>7.0000000000000007E-2</v>
      </c>
      <c r="F136" s="120">
        <v>128.57535599999994</v>
      </c>
      <c r="G136" s="67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31"/>
      <c r="C137" s="19" t="s">
        <v>574</v>
      </c>
      <c r="D137" s="20" t="s">
        <v>583</v>
      </c>
      <c r="E137" s="22">
        <v>7.0000000000000007E-2</v>
      </c>
      <c r="F137" s="120">
        <v>128.57535599999994</v>
      </c>
      <c r="G137" s="67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31"/>
      <c r="C138" s="19" t="s">
        <v>207</v>
      </c>
      <c r="D138" s="20" t="s">
        <v>208</v>
      </c>
      <c r="E138" s="22">
        <v>2.7E-2</v>
      </c>
      <c r="F138" s="120">
        <v>49.901903999999959</v>
      </c>
      <c r="G138" s="67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31"/>
      <c r="C139" s="19" t="s">
        <v>209</v>
      </c>
      <c r="D139" s="20" t="s">
        <v>210</v>
      </c>
      <c r="E139" s="22">
        <v>9.9000000000000005E-2</v>
      </c>
      <c r="F139" s="120">
        <v>183.14259599999986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31"/>
      <c r="C140" s="19" t="s">
        <v>262</v>
      </c>
      <c r="D140" s="20" t="s">
        <v>267</v>
      </c>
      <c r="E140" s="22">
        <v>1.7000000000000001E-2</v>
      </c>
      <c r="F140" s="120">
        <v>31.501391999999978</v>
      </c>
      <c r="G140" s="67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31"/>
      <c r="C141" s="19" t="s">
        <v>263</v>
      </c>
      <c r="D141" s="20" t="s">
        <v>268</v>
      </c>
      <c r="E141" s="22">
        <v>9.6000000000000002E-2</v>
      </c>
      <c r="F141" s="120">
        <v>177.38354399999986</v>
      </c>
      <c r="G141" s="67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31"/>
      <c r="C142" s="19" t="s">
        <v>266</v>
      </c>
      <c r="D142" s="20" t="s">
        <v>269</v>
      </c>
      <c r="E142" s="22">
        <v>9.6000000000000002E-2</v>
      </c>
      <c r="F142" s="120">
        <v>177.38354399999986</v>
      </c>
      <c r="G142" s="67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31"/>
      <c r="C143" s="19" t="s">
        <v>264</v>
      </c>
      <c r="D143" s="20" t="s">
        <v>270</v>
      </c>
      <c r="E143" s="22">
        <v>9.6000000000000002E-2</v>
      </c>
      <c r="F143" s="120">
        <v>177.38354399999986</v>
      </c>
      <c r="G143" s="67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31"/>
      <c r="C144" s="19" t="s">
        <v>265</v>
      </c>
      <c r="D144" s="20" t="s">
        <v>271</v>
      </c>
      <c r="E144" s="22">
        <v>9.6000000000000002E-2</v>
      </c>
      <c r="F144" s="125">
        <v>177.38354399999986</v>
      </c>
      <c r="G144" s="67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31"/>
      <c r="C145" s="26">
        <v>462</v>
      </c>
      <c r="D145" s="27" t="s">
        <v>211</v>
      </c>
      <c r="E145" s="28">
        <v>0.02</v>
      </c>
      <c r="F145" s="87">
        <v>36.937367999999978</v>
      </c>
      <c r="G145" s="67">
        <v>0</v>
      </c>
      <c r="H145" s="29">
        <f t="shared" si="6"/>
        <v>0</v>
      </c>
      <c r="I145" s="30">
        <f t="shared" si="7"/>
        <v>0</v>
      </c>
      <c r="J145" s="8"/>
    </row>
    <row r="146" spans="2:10" ht="15.6">
      <c r="B146" s="131"/>
      <c r="C146" s="26">
        <v>515</v>
      </c>
      <c r="D146" s="27" t="s">
        <v>576</v>
      </c>
      <c r="E146" s="28">
        <v>6.9000000000000006E-2</v>
      </c>
      <c r="F146" s="87">
        <v>127.56166799999988</v>
      </c>
      <c r="G146" s="67">
        <v>0</v>
      </c>
      <c r="H146" s="29">
        <f t="shared" si="6"/>
        <v>0</v>
      </c>
      <c r="I146" s="30">
        <f t="shared" si="7"/>
        <v>0</v>
      </c>
      <c r="J146" s="8"/>
    </row>
    <row r="147" spans="2:10" ht="15.6">
      <c r="B147" s="131"/>
      <c r="C147" s="26">
        <v>521</v>
      </c>
      <c r="D147" s="20" t="s">
        <v>575</v>
      </c>
      <c r="E147" s="28">
        <v>7.0999999999999994E-2</v>
      </c>
      <c r="F147" s="87">
        <v>131.19849599999992</v>
      </c>
      <c r="G147" s="67">
        <v>0</v>
      </c>
      <c r="H147" s="29">
        <f t="shared" si="6"/>
        <v>0</v>
      </c>
      <c r="I147" s="30">
        <f t="shared" si="7"/>
        <v>0</v>
      </c>
      <c r="J147" s="8"/>
    </row>
    <row r="148" spans="2:10" ht="15.6" customHeight="1">
      <c r="B148" s="131"/>
      <c r="C148" s="26">
        <v>522</v>
      </c>
      <c r="D148" s="20" t="s">
        <v>578</v>
      </c>
      <c r="E148" s="28">
        <v>7.0999999999999994E-2</v>
      </c>
      <c r="F148" s="87">
        <v>131.19849599999992</v>
      </c>
      <c r="G148" s="67">
        <v>0</v>
      </c>
      <c r="H148" s="29">
        <f t="shared" si="6"/>
        <v>0</v>
      </c>
      <c r="I148" s="30">
        <f t="shared" si="7"/>
        <v>0</v>
      </c>
      <c r="J148" s="8"/>
    </row>
    <row r="149" spans="2:10" ht="15.6" customHeight="1">
      <c r="B149" s="131"/>
      <c r="C149" s="26">
        <v>523</v>
      </c>
      <c r="D149" s="20" t="s">
        <v>579</v>
      </c>
      <c r="E149" s="28">
        <v>6.2E-2</v>
      </c>
      <c r="F149" s="87">
        <v>114.58231199999992</v>
      </c>
      <c r="G149" s="67">
        <v>0</v>
      </c>
      <c r="H149" s="29">
        <f t="shared" si="6"/>
        <v>0</v>
      </c>
      <c r="I149" s="30">
        <f t="shared" si="7"/>
        <v>0</v>
      </c>
      <c r="J149" s="8"/>
    </row>
    <row r="150" spans="2:10" ht="15.6">
      <c r="B150" s="144"/>
      <c r="C150" s="26">
        <v>524</v>
      </c>
      <c r="D150" s="27" t="s">
        <v>577</v>
      </c>
      <c r="E150" s="28">
        <v>0.121</v>
      </c>
      <c r="F150" s="87">
        <v>223.64861999999991</v>
      </c>
      <c r="G150" s="67">
        <v>0</v>
      </c>
      <c r="H150" s="29">
        <f t="shared" si="6"/>
        <v>0</v>
      </c>
      <c r="I150" s="30">
        <f t="shared" si="7"/>
        <v>0</v>
      </c>
      <c r="J150" s="8"/>
    </row>
    <row r="151" spans="2:10" ht="15.6">
      <c r="B151" s="13" t="s">
        <v>7</v>
      </c>
      <c r="C151" s="13" t="s">
        <v>8</v>
      </c>
      <c r="D151" s="42" t="s">
        <v>9</v>
      </c>
      <c r="E151" s="14" t="s">
        <v>0</v>
      </c>
      <c r="F151" s="15" t="s">
        <v>10</v>
      </c>
      <c r="G151" s="15" t="s">
        <v>250</v>
      </c>
      <c r="H151" s="15" t="s">
        <v>251</v>
      </c>
      <c r="I151" s="15" t="s">
        <v>252</v>
      </c>
      <c r="J151" s="8"/>
    </row>
    <row r="152" spans="2:10" ht="15.6">
      <c r="B152" s="130" t="s">
        <v>212</v>
      </c>
      <c r="C152" s="16" t="s">
        <v>259</v>
      </c>
      <c r="D152" s="17" t="s">
        <v>260</v>
      </c>
      <c r="E152" s="21">
        <v>4.4999999999999998E-2</v>
      </c>
      <c r="F152" s="87">
        <v>82.147259999999946</v>
      </c>
      <c r="G152" s="67">
        <v>0</v>
      </c>
      <c r="H152" s="29">
        <f t="shared" ref="H152" si="10">SUM(E152*G152)</f>
        <v>0</v>
      </c>
      <c r="I152" s="30">
        <f t="shared" si="7"/>
        <v>0</v>
      </c>
      <c r="J152" s="8"/>
    </row>
    <row r="153" spans="2:10" ht="15.6">
      <c r="B153" s="131"/>
      <c r="C153" s="19" t="s">
        <v>213</v>
      </c>
      <c r="D153" s="20" t="s">
        <v>214</v>
      </c>
      <c r="E153" s="79">
        <v>0.59899999999999998</v>
      </c>
      <c r="F153" s="125">
        <v>1107.3741119999991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1"/>
      <c r="C154" s="19" t="s">
        <v>215</v>
      </c>
      <c r="D154" s="20" t="s">
        <v>216</v>
      </c>
      <c r="E154" s="79">
        <v>0.128</v>
      </c>
      <c r="F154" s="120">
        <v>236.74949999999978</v>
      </c>
      <c r="G154" s="67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31"/>
      <c r="C155" s="19" t="s">
        <v>217</v>
      </c>
      <c r="D155" s="20" t="s">
        <v>218</v>
      </c>
      <c r="E155" s="79">
        <v>9.6000000000000002E-2</v>
      </c>
      <c r="F155" s="120">
        <v>177.38354399999986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31"/>
      <c r="C156" s="19" t="s">
        <v>219</v>
      </c>
      <c r="D156" s="20" t="s">
        <v>220</v>
      </c>
      <c r="E156" s="79">
        <v>0.128</v>
      </c>
      <c r="F156" s="120">
        <v>236.75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 customHeight="1">
      <c r="B157" s="131"/>
      <c r="C157" s="19" t="s">
        <v>221</v>
      </c>
      <c r="D157" s="20" t="s">
        <v>222</v>
      </c>
      <c r="E157" s="79">
        <v>0.122</v>
      </c>
      <c r="F157" s="120">
        <v>225.50111999999979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1"/>
      <c r="C158" s="19" t="s">
        <v>223</v>
      </c>
      <c r="D158" s="20" t="s">
        <v>224</v>
      </c>
      <c r="E158" s="79">
        <v>0.159</v>
      </c>
      <c r="F158" s="120">
        <v>293.9665559999998</v>
      </c>
      <c r="G158" s="67">
        <v>0</v>
      </c>
      <c r="H158" s="29">
        <f t="shared" si="6"/>
        <v>0</v>
      </c>
      <c r="I158" s="30">
        <f t="shared" si="7"/>
        <v>0</v>
      </c>
      <c r="J158" s="8"/>
    </row>
    <row r="159" spans="2:10" ht="15.6">
      <c r="B159" s="131"/>
      <c r="C159" s="19" t="s">
        <v>225</v>
      </c>
      <c r="D159" s="20" t="s">
        <v>226</v>
      </c>
      <c r="E159" s="79">
        <v>0.13300000000000001</v>
      </c>
      <c r="F159" s="87">
        <v>245.56443599999983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3" t="s">
        <v>7</v>
      </c>
      <c r="C160" s="13" t="s">
        <v>8</v>
      </c>
      <c r="D160" s="42" t="s">
        <v>9</v>
      </c>
      <c r="E160" s="14" t="s">
        <v>0</v>
      </c>
      <c r="F160" s="15" t="s">
        <v>10</v>
      </c>
      <c r="G160" s="15" t="s">
        <v>250</v>
      </c>
      <c r="H160" s="15" t="s">
        <v>251</v>
      </c>
      <c r="I160" s="15" t="s">
        <v>252</v>
      </c>
      <c r="J160" s="8"/>
    </row>
    <row r="161" spans="2:10" ht="15.6" customHeight="1">
      <c r="B161" s="132" t="s">
        <v>227</v>
      </c>
      <c r="C161" s="26">
        <v>371</v>
      </c>
      <c r="D161" s="27" t="s">
        <v>228</v>
      </c>
      <c r="E161" s="26">
        <v>0.158</v>
      </c>
      <c r="F161" s="87">
        <v>292.11405599999972</v>
      </c>
      <c r="G161" s="67">
        <v>0</v>
      </c>
      <c r="H161" s="29">
        <f t="shared" si="6"/>
        <v>0</v>
      </c>
      <c r="I161" s="30">
        <f t="shared" si="7"/>
        <v>0</v>
      </c>
      <c r="J161" s="8"/>
    </row>
    <row r="162" spans="2:10" ht="15.6">
      <c r="B162" s="133"/>
      <c r="C162" s="26">
        <v>372</v>
      </c>
      <c r="D162" s="27" t="s">
        <v>229</v>
      </c>
      <c r="E162" s="26">
        <v>0.158</v>
      </c>
      <c r="F162" s="87">
        <v>292.11405599999972</v>
      </c>
      <c r="G162" s="67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134"/>
      <c r="C163" s="26">
        <v>373</v>
      </c>
      <c r="D163" s="27" t="s">
        <v>230</v>
      </c>
      <c r="E163" s="26">
        <v>0.158</v>
      </c>
      <c r="F163" s="87">
        <v>292.11405599999972</v>
      </c>
      <c r="G163" s="67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13" t="s">
        <v>7</v>
      </c>
      <c r="C164" s="13" t="s">
        <v>8</v>
      </c>
      <c r="D164" s="42" t="s">
        <v>9</v>
      </c>
      <c r="E164" s="14" t="s">
        <v>0</v>
      </c>
      <c r="F164" s="15" t="s">
        <v>10</v>
      </c>
      <c r="G164" s="15" t="s">
        <v>250</v>
      </c>
      <c r="H164" s="15" t="s">
        <v>251</v>
      </c>
      <c r="I164" s="15" t="s">
        <v>252</v>
      </c>
      <c r="J164" s="8"/>
    </row>
    <row r="165" spans="2:10" ht="15.6">
      <c r="B165" s="155" t="s">
        <v>231</v>
      </c>
      <c r="C165" s="19" t="s">
        <v>232</v>
      </c>
      <c r="D165" s="20" t="s">
        <v>233</v>
      </c>
      <c r="E165" s="9">
        <v>8.2000000000000003E-2</v>
      </c>
      <c r="F165" s="86">
        <v>151.54635599999989</v>
      </c>
      <c r="G165" s="67">
        <v>0</v>
      </c>
      <c r="H165" s="29">
        <f t="shared" si="6"/>
        <v>0</v>
      </c>
      <c r="I165" s="30">
        <f t="shared" si="7"/>
        <v>0</v>
      </c>
      <c r="J165" s="8"/>
    </row>
    <row r="166" spans="2:10" ht="15.6">
      <c r="B166" s="156"/>
      <c r="C166" s="19" t="s">
        <v>234</v>
      </c>
      <c r="D166" s="20" t="s">
        <v>235</v>
      </c>
      <c r="E166" s="9">
        <v>0.13100000000000001</v>
      </c>
      <c r="F166" s="86">
        <v>242.11730399999979</v>
      </c>
      <c r="G166" s="67">
        <v>0</v>
      </c>
      <c r="H166" s="29">
        <f t="shared" si="6"/>
        <v>0</v>
      </c>
      <c r="I166" s="30">
        <f t="shared" si="7"/>
        <v>0</v>
      </c>
      <c r="J166" s="8"/>
    </row>
    <row r="167" spans="2:10" ht="15.6">
      <c r="B167" s="156"/>
      <c r="C167" s="19" t="s">
        <v>236</v>
      </c>
      <c r="D167" s="20" t="s">
        <v>237</v>
      </c>
      <c r="E167" s="9">
        <v>6.9000000000000006E-2</v>
      </c>
      <c r="F167" s="86">
        <v>127.58834399999989</v>
      </c>
      <c r="G167" s="67">
        <v>0</v>
      </c>
      <c r="H167" s="29">
        <f t="shared" si="6"/>
        <v>0</v>
      </c>
      <c r="I167" s="30">
        <f t="shared" ref="I167:I173" si="11">SUM(F167*G167)</f>
        <v>0</v>
      </c>
      <c r="J167" s="8"/>
    </row>
    <row r="168" spans="2:10" ht="15.6">
      <c r="B168" s="156"/>
      <c r="C168" s="19" t="s">
        <v>238</v>
      </c>
      <c r="D168" s="20" t="s">
        <v>239</v>
      </c>
      <c r="E168" s="9">
        <v>9.7000000000000003E-2</v>
      </c>
      <c r="F168" s="86">
        <v>179.31607199999988</v>
      </c>
      <c r="G168" s="67">
        <v>0</v>
      </c>
      <c r="H168" s="29">
        <f t="shared" si="6"/>
        <v>0</v>
      </c>
      <c r="I168" s="30">
        <f t="shared" si="11"/>
        <v>0</v>
      </c>
      <c r="J168" s="8"/>
    </row>
    <row r="169" spans="2:10" ht="15.6">
      <c r="B169" s="156"/>
      <c r="C169" s="19" t="s">
        <v>240</v>
      </c>
      <c r="D169" s="20" t="s">
        <v>241</v>
      </c>
      <c r="E169" s="9">
        <v>0.11600000000000001</v>
      </c>
      <c r="F169" s="86">
        <v>214.37426399999987</v>
      </c>
      <c r="G169" s="67">
        <v>0</v>
      </c>
      <c r="H169" s="29">
        <f t="shared" ref="H169:H173" si="12">SUM(E169*G169)</f>
        <v>0</v>
      </c>
      <c r="I169" s="30">
        <f t="shared" si="11"/>
        <v>0</v>
      </c>
      <c r="J169" s="8"/>
    </row>
    <row r="170" spans="2:10" ht="14.4" customHeight="1">
      <c r="B170" s="156"/>
      <c r="C170" s="19" t="s">
        <v>242</v>
      </c>
      <c r="D170" s="20" t="s">
        <v>243</v>
      </c>
      <c r="E170" s="9">
        <v>0.13500000000000001</v>
      </c>
      <c r="F170" s="86">
        <v>249.48580799999982</v>
      </c>
      <c r="G170" s="67">
        <v>0</v>
      </c>
      <c r="H170" s="29">
        <f t="shared" si="12"/>
        <v>0</v>
      </c>
      <c r="I170" s="30">
        <f t="shared" si="11"/>
        <v>0</v>
      </c>
      <c r="J170" s="12"/>
    </row>
    <row r="171" spans="2:10" ht="14.4" customHeight="1">
      <c r="B171" s="156"/>
      <c r="C171" s="19" t="s">
        <v>244</v>
      </c>
      <c r="D171" s="20" t="s">
        <v>245</v>
      </c>
      <c r="E171" s="9">
        <v>0.193</v>
      </c>
      <c r="F171" s="86">
        <v>356.82113999999973</v>
      </c>
      <c r="G171" s="67">
        <v>0</v>
      </c>
      <c r="H171" s="29">
        <f t="shared" si="12"/>
        <v>0</v>
      </c>
      <c r="I171" s="30">
        <f t="shared" si="11"/>
        <v>0</v>
      </c>
      <c r="J171" s="12"/>
    </row>
    <row r="172" spans="2:10" ht="14.4" customHeight="1">
      <c r="B172" s="156"/>
      <c r="C172" s="19" t="s">
        <v>40</v>
      </c>
      <c r="D172" s="20" t="s">
        <v>246</v>
      </c>
      <c r="E172" s="9">
        <v>0.14499999999999999</v>
      </c>
      <c r="F172" s="86">
        <v>267.9811679999998</v>
      </c>
      <c r="G172" s="67">
        <v>0</v>
      </c>
      <c r="H172" s="29">
        <f t="shared" si="12"/>
        <v>0</v>
      </c>
      <c r="I172" s="30">
        <f t="shared" si="11"/>
        <v>0</v>
      </c>
      <c r="J172" s="12"/>
    </row>
    <row r="173" spans="2:10" ht="14.4" customHeight="1">
      <c r="B173" s="157"/>
      <c r="C173" s="19" t="s">
        <v>559</v>
      </c>
      <c r="D173" s="20" t="s">
        <v>563</v>
      </c>
      <c r="E173" s="85">
        <v>0</v>
      </c>
      <c r="F173" s="86">
        <v>350</v>
      </c>
      <c r="G173" s="67">
        <v>0</v>
      </c>
      <c r="H173" s="29">
        <f t="shared" si="12"/>
        <v>0</v>
      </c>
      <c r="I173" s="30">
        <f t="shared" si="11"/>
        <v>0</v>
      </c>
      <c r="J173" s="12"/>
    </row>
    <row r="174" spans="2:10" ht="15.6" customHeight="1">
      <c r="B174" s="103"/>
      <c r="C174" s="92"/>
      <c r="D174" s="93"/>
      <c r="E174" s="100"/>
      <c r="F174" s="94"/>
      <c r="G174" s="95"/>
      <c r="H174" s="11"/>
      <c r="I174" s="94"/>
      <c r="J174" s="12"/>
    </row>
    <row r="175" spans="2:10" ht="18">
      <c r="B175" s="143" t="s">
        <v>445</v>
      </c>
      <c r="C175" s="143"/>
      <c r="D175" s="143"/>
      <c r="E175" s="143"/>
      <c r="F175" s="143"/>
      <c r="G175" s="143"/>
      <c r="H175" s="143"/>
      <c r="I175" s="143"/>
      <c r="J175" s="12"/>
    </row>
    <row r="176" spans="2:10" ht="18">
      <c r="B176" s="138" t="s">
        <v>512</v>
      </c>
      <c r="C176" s="138"/>
      <c r="D176" s="138"/>
      <c r="E176" s="138"/>
      <c r="F176" s="138"/>
      <c r="G176" s="138"/>
      <c r="H176" s="138"/>
      <c r="I176" s="138"/>
      <c r="J176" s="12"/>
    </row>
    <row r="177" spans="2:10" ht="15.6">
      <c r="B177" s="13" t="s">
        <v>7</v>
      </c>
      <c r="C177" s="13" t="s">
        <v>8</v>
      </c>
      <c r="D177" s="42" t="s">
        <v>513</v>
      </c>
      <c r="E177" s="31"/>
      <c r="F177" s="15" t="s">
        <v>10</v>
      </c>
      <c r="G177" s="15" t="s">
        <v>250</v>
      </c>
      <c r="H177" s="15"/>
      <c r="I177" s="15" t="s">
        <v>252</v>
      </c>
      <c r="J177" s="12"/>
    </row>
    <row r="178" spans="2:10" ht="15.6">
      <c r="B178" s="139" t="s">
        <v>273</v>
      </c>
      <c r="C178" s="34">
        <v>1000</v>
      </c>
      <c r="D178" s="38" t="s">
        <v>274</v>
      </c>
      <c r="E178" s="31"/>
      <c r="F178" s="115">
        <v>5.1869999999999994</v>
      </c>
      <c r="G178" s="89">
        <v>0</v>
      </c>
      <c r="H178" s="15"/>
      <c r="I178" s="86">
        <f>SUM(F178*G178)</f>
        <v>0</v>
      </c>
      <c r="J178" s="12"/>
    </row>
    <row r="179" spans="2:10" ht="15.6">
      <c r="B179" s="139"/>
      <c r="C179" s="34">
        <v>1001</v>
      </c>
      <c r="D179" s="38" t="s">
        <v>275</v>
      </c>
      <c r="E179" s="31"/>
      <c r="F179" s="115">
        <v>14.375399999999997</v>
      </c>
      <c r="G179" s="90">
        <v>0</v>
      </c>
      <c r="H179" s="15"/>
      <c r="I179" s="86">
        <f t="shared" ref="I179:I230" si="13">SUM(F179*G179)</f>
        <v>0</v>
      </c>
      <c r="J179" s="12"/>
    </row>
    <row r="180" spans="2:10" ht="15.6" customHeight="1">
      <c r="B180" s="139"/>
      <c r="C180" s="34">
        <v>1004</v>
      </c>
      <c r="D180" s="38" t="s">
        <v>276</v>
      </c>
      <c r="E180" s="31"/>
      <c r="F180" s="115">
        <v>116.18879999999999</v>
      </c>
      <c r="G180" s="90">
        <v>0</v>
      </c>
      <c r="H180" s="15"/>
      <c r="I180" s="86">
        <f t="shared" si="13"/>
        <v>0</v>
      </c>
      <c r="J180" s="12"/>
    </row>
    <row r="181" spans="2:10" ht="15.6">
      <c r="B181" s="139"/>
      <c r="C181" s="34">
        <v>1008</v>
      </c>
      <c r="D181" s="38" t="s">
        <v>277</v>
      </c>
      <c r="E181" s="31"/>
      <c r="F181" s="115">
        <v>17.339399999999998</v>
      </c>
      <c r="G181" s="90">
        <v>0</v>
      </c>
      <c r="H181" s="15"/>
      <c r="I181" s="86">
        <f t="shared" si="13"/>
        <v>0</v>
      </c>
      <c r="J181" s="12"/>
    </row>
    <row r="182" spans="2:10" ht="15.6">
      <c r="B182" s="139"/>
      <c r="C182" s="91">
        <v>1134</v>
      </c>
      <c r="D182" s="39" t="s">
        <v>278</v>
      </c>
      <c r="E182" s="31"/>
      <c r="F182" s="115">
        <v>1.482</v>
      </c>
      <c r="G182" s="89">
        <v>0</v>
      </c>
      <c r="H182" s="15"/>
      <c r="I182" s="86">
        <f t="shared" si="13"/>
        <v>0</v>
      </c>
      <c r="J182" s="12"/>
    </row>
    <row r="183" spans="2:10" ht="15.6">
      <c r="B183" s="13" t="s">
        <v>7</v>
      </c>
      <c r="C183" s="13" t="s">
        <v>8</v>
      </c>
      <c r="D183" s="42" t="s">
        <v>513</v>
      </c>
      <c r="E183" s="31"/>
      <c r="F183" s="15" t="s">
        <v>10</v>
      </c>
      <c r="G183" s="15" t="s">
        <v>250</v>
      </c>
      <c r="H183" s="15"/>
      <c r="I183" s="15" t="s">
        <v>252</v>
      </c>
      <c r="J183" s="12"/>
    </row>
    <row r="184" spans="2:10" ht="15.6">
      <c r="B184" s="139" t="s">
        <v>279</v>
      </c>
      <c r="C184" s="34">
        <v>1011</v>
      </c>
      <c r="D184" s="38" t="s">
        <v>280</v>
      </c>
      <c r="E184" s="31"/>
      <c r="F184" s="115">
        <v>17.339399999999998</v>
      </c>
      <c r="G184" s="89">
        <v>0</v>
      </c>
      <c r="H184" s="15"/>
      <c r="I184" s="86">
        <f t="shared" si="13"/>
        <v>0</v>
      </c>
      <c r="J184" s="12"/>
    </row>
    <row r="185" spans="2:10" ht="15.6">
      <c r="B185" s="139"/>
      <c r="C185" s="34">
        <v>1100</v>
      </c>
      <c r="D185" s="38" t="s">
        <v>281</v>
      </c>
      <c r="E185" s="31"/>
      <c r="F185" s="115">
        <v>9.3365999999999989</v>
      </c>
      <c r="G185" s="89">
        <v>0</v>
      </c>
      <c r="H185" s="15"/>
      <c r="I185" s="86">
        <f t="shared" si="13"/>
        <v>0</v>
      </c>
      <c r="J185" s="12"/>
    </row>
    <row r="186" spans="2:10" ht="15.6">
      <c r="B186" s="139"/>
      <c r="C186" s="34">
        <v>1101</v>
      </c>
      <c r="D186" s="38" t="s">
        <v>282</v>
      </c>
      <c r="E186" s="31"/>
      <c r="F186" s="115">
        <v>2.964</v>
      </c>
      <c r="G186" s="89">
        <v>0</v>
      </c>
      <c r="H186" s="15"/>
      <c r="I186" s="86">
        <f t="shared" si="13"/>
        <v>0</v>
      </c>
      <c r="J186" s="12"/>
    </row>
    <row r="187" spans="2:10" ht="15.6">
      <c r="B187" s="139"/>
      <c r="C187" s="34">
        <v>1102</v>
      </c>
      <c r="D187" s="38" t="s">
        <v>283</v>
      </c>
      <c r="E187" s="31"/>
      <c r="F187" s="115">
        <v>1.482</v>
      </c>
      <c r="G187" s="89">
        <v>0</v>
      </c>
      <c r="H187" s="15"/>
      <c r="I187" s="86">
        <f t="shared" si="13"/>
        <v>0</v>
      </c>
      <c r="J187" s="12"/>
    </row>
    <row r="188" spans="2:10" ht="15.6">
      <c r="B188" s="139"/>
      <c r="C188" s="34">
        <v>1105</v>
      </c>
      <c r="D188" s="38" t="s">
        <v>284</v>
      </c>
      <c r="E188" s="31"/>
      <c r="F188" s="115">
        <v>1.9265999999999999</v>
      </c>
      <c r="G188" s="89">
        <v>0</v>
      </c>
      <c r="H188" s="15"/>
      <c r="I188" s="86">
        <f t="shared" si="13"/>
        <v>0</v>
      </c>
      <c r="J188" s="12"/>
    </row>
    <row r="189" spans="2:10" ht="15.6">
      <c r="B189" s="139"/>
      <c r="C189" s="34">
        <v>1103</v>
      </c>
      <c r="D189" s="38" t="s">
        <v>285</v>
      </c>
      <c r="E189" s="31"/>
      <c r="F189" s="115">
        <v>17.339399999999998</v>
      </c>
      <c r="G189" s="89">
        <v>0</v>
      </c>
      <c r="H189" s="15"/>
      <c r="I189" s="86">
        <f t="shared" si="13"/>
        <v>0</v>
      </c>
      <c r="J189" s="12"/>
    </row>
    <row r="190" spans="2:10" ht="15.6">
      <c r="B190" s="139"/>
      <c r="C190" s="34">
        <v>1104</v>
      </c>
      <c r="D190" s="38" t="s">
        <v>286</v>
      </c>
      <c r="E190" s="31"/>
      <c r="F190" s="115">
        <v>17.339399999999998</v>
      </c>
      <c r="G190" s="89">
        <v>0</v>
      </c>
      <c r="H190" s="15"/>
      <c r="I190" s="86">
        <f t="shared" si="13"/>
        <v>0</v>
      </c>
      <c r="J190" s="12"/>
    </row>
    <row r="191" spans="2:10" ht="15.6">
      <c r="B191" s="139"/>
      <c r="C191" s="34">
        <v>1106</v>
      </c>
      <c r="D191" s="38" t="s">
        <v>287</v>
      </c>
      <c r="E191" s="31"/>
      <c r="F191" s="115">
        <v>2.964</v>
      </c>
      <c r="G191" s="89">
        <v>0</v>
      </c>
      <c r="H191" s="15"/>
      <c r="I191" s="86">
        <f t="shared" si="13"/>
        <v>0</v>
      </c>
      <c r="J191" s="12"/>
    </row>
    <row r="192" spans="2:10" ht="15.6">
      <c r="B192" s="139"/>
      <c r="C192" s="34">
        <v>1107</v>
      </c>
      <c r="D192" s="38" t="s">
        <v>288</v>
      </c>
      <c r="E192" s="31"/>
      <c r="F192" s="115">
        <v>2.964</v>
      </c>
      <c r="G192" s="89">
        <v>0</v>
      </c>
      <c r="H192" s="15"/>
      <c r="I192" s="86">
        <f t="shared" si="13"/>
        <v>0</v>
      </c>
      <c r="J192" s="12"/>
    </row>
    <row r="193" spans="2:10" ht="15.6">
      <c r="B193" s="139"/>
      <c r="C193" s="34">
        <v>1108</v>
      </c>
      <c r="D193" s="38" t="s">
        <v>289</v>
      </c>
      <c r="E193" s="31"/>
      <c r="F193" s="115">
        <v>1.482</v>
      </c>
      <c r="G193" s="89">
        <v>0</v>
      </c>
      <c r="H193" s="15"/>
      <c r="I193" s="86">
        <f t="shared" si="13"/>
        <v>0</v>
      </c>
      <c r="J193" s="12"/>
    </row>
    <row r="194" spans="2:10" ht="15.6">
      <c r="B194" s="139"/>
      <c r="C194" s="34">
        <v>1113</v>
      </c>
      <c r="D194" s="38" t="s">
        <v>290</v>
      </c>
      <c r="E194" s="31"/>
      <c r="F194" s="115">
        <v>2.964</v>
      </c>
      <c r="G194" s="89">
        <v>0</v>
      </c>
      <c r="H194" s="15"/>
      <c r="I194" s="86">
        <f t="shared" si="13"/>
        <v>0</v>
      </c>
      <c r="J194" s="12"/>
    </row>
    <row r="195" spans="2:10" ht="15.6">
      <c r="B195" s="139"/>
      <c r="C195" s="34">
        <v>1120</v>
      </c>
      <c r="D195" s="38" t="s">
        <v>291</v>
      </c>
      <c r="E195" s="31"/>
      <c r="F195" s="115">
        <v>1.482</v>
      </c>
      <c r="G195" s="89">
        <v>0</v>
      </c>
      <c r="H195" s="15"/>
      <c r="I195" s="86">
        <f t="shared" si="13"/>
        <v>0</v>
      </c>
      <c r="J195" s="12"/>
    </row>
    <row r="196" spans="2:10" ht="15.6">
      <c r="B196" s="139"/>
      <c r="C196" s="34">
        <v>1121</v>
      </c>
      <c r="D196" s="38" t="s">
        <v>292</v>
      </c>
      <c r="E196" s="31"/>
      <c r="F196" s="115">
        <v>2.964</v>
      </c>
      <c r="G196" s="89">
        <v>0</v>
      </c>
      <c r="H196" s="15"/>
      <c r="I196" s="86">
        <f t="shared" si="13"/>
        <v>0</v>
      </c>
      <c r="J196" s="12"/>
    </row>
    <row r="197" spans="2:10" ht="15.6">
      <c r="B197" s="139"/>
      <c r="C197" s="34">
        <v>1123</v>
      </c>
      <c r="D197" s="38" t="s">
        <v>293</v>
      </c>
      <c r="E197" s="31"/>
      <c r="F197" s="115">
        <v>5.1869999999999994</v>
      </c>
      <c r="G197" s="89">
        <v>0</v>
      </c>
      <c r="H197" s="15"/>
      <c r="I197" s="86">
        <f t="shared" si="13"/>
        <v>0</v>
      </c>
      <c r="J197" s="12"/>
    </row>
    <row r="198" spans="2:10" ht="15.6">
      <c r="B198" s="139"/>
      <c r="C198" s="34">
        <v>1124</v>
      </c>
      <c r="D198" s="38" t="s">
        <v>294</v>
      </c>
      <c r="E198" s="31"/>
      <c r="F198" s="115">
        <v>1.482</v>
      </c>
      <c r="G198" s="89">
        <v>0</v>
      </c>
      <c r="H198" s="15"/>
      <c r="I198" s="86">
        <f t="shared" si="13"/>
        <v>0</v>
      </c>
      <c r="J198" s="12"/>
    </row>
    <row r="199" spans="2:10" ht="15.6" customHeight="1">
      <c r="B199" s="139"/>
      <c r="C199" s="34">
        <v>1130</v>
      </c>
      <c r="D199" s="38" t="s">
        <v>295</v>
      </c>
      <c r="E199" s="31"/>
      <c r="F199" s="115">
        <v>1.482</v>
      </c>
      <c r="G199" s="89">
        <v>0</v>
      </c>
      <c r="H199" s="15"/>
      <c r="I199" s="86">
        <f t="shared" si="13"/>
        <v>0</v>
      </c>
      <c r="J199" s="12"/>
    </row>
    <row r="200" spans="2:10" ht="15.6">
      <c r="B200" s="139"/>
      <c r="C200" s="34">
        <v>1133</v>
      </c>
      <c r="D200" s="38" t="s">
        <v>296</v>
      </c>
      <c r="E200" s="31"/>
      <c r="F200" s="115">
        <v>57.797999999999988</v>
      </c>
      <c r="G200" s="89">
        <v>0</v>
      </c>
      <c r="H200" s="15"/>
      <c r="I200" s="86">
        <f t="shared" si="13"/>
        <v>0</v>
      </c>
      <c r="J200" s="12"/>
    </row>
    <row r="201" spans="2:10" ht="15.6">
      <c r="B201" s="139"/>
      <c r="C201" s="34">
        <v>1136</v>
      </c>
      <c r="D201" s="38" t="s">
        <v>297</v>
      </c>
      <c r="E201" s="31"/>
      <c r="F201" s="115">
        <v>5.7797999999999998</v>
      </c>
      <c r="G201" s="89">
        <v>0</v>
      </c>
      <c r="H201" s="15"/>
      <c r="I201" s="86">
        <f t="shared" si="13"/>
        <v>0</v>
      </c>
      <c r="J201" s="12"/>
    </row>
    <row r="202" spans="2:10" ht="15.6">
      <c r="B202" s="13" t="s">
        <v>7</v>
      </c>
      <c r="C202" s="13" t="s">
        <v>8</v>
      </c>
      <c r="D202" s="42" t="s">
        <v>513</v>
      </c>
      <c r="E202" s="31"/>
      <c r="F202" s="15" t="s">
        <v>10</v>
      </c>
      <c r="G202" s="15" t="s">
        <v>250</v>
      </c>
      <c r="H202" s="15"/>
      <c r="I202" s="15" t="s">
        <v>252</v>
      </c>
      <c r="J202" s="12"/>
    </row>
    <row r="203" spans="2:10" ht="15.6">
      <c r="B203" s="139" t="s">
        <v>441</v>
      </c>
      <c r="C203" s="34">
        <v>1201</v>
      </c>
      <c r="D203" s="38" t="s">
        <v>298</v>
      </c>
      <c r="E203" s="31"/>
      <c r="F203" s="115">
        <v>57.797999999999988</v>
      </c>
      <c r="G203" s="89">
        <v>0</v>
      </c>
      <c r="H203" s="15"/>
      <c r="I203" s="86">
        <f t="shared" si="13"/>
        <v>0</v>
      </c>
      <c r="J203" s="12"/>
    </row>
    <row r="204" spans="2:10" ht="15.6">
      <c r="B204" s="139"/>
      <c r="C204" s="34">
        <v>1202</v>
      </c>
      <c r="D204" s="38" t="s">
        <v>299</v>
      </c>
      <c r="E204" s="31"/>
      <c r="F204" s="115">
        <v>6.9653999999999989</v>
      </c>
      <c r="G204" s="89">
        <v>0</v>
      </c>
      <c r="H204" s="15"/>
      <c r="I204" s="86">
        <f t="shared" si="13"/>
        <v>0</v>
      </c>
      <c r="J204" s="12"/>
    </row>
    <row r="205" spans="2:10" ht="15.6">
      <c r="B205" s="139"/>
      <c r="C205" s="34">
        <v>1204</v>
      </c>
      <c r="D205" s="38" t="s">
        <v>300</v>
      </c>
      <c r="E205" s="31"/>
      <c r="F205" s="115">
        <v>2.3712</v>
      </c>
      <c r="G205" s="89">
        <v>0</v>
      </c>
      <c r="H205" s="15"/>
      <c r="I205" s="86">
        <f t="shared" si="13"/>
        <v>0</v>
      </c>
      <c r="J205" s="12"/>
    </row>
    <row r="206" spans="2:10" ht="15.6">
      <c r="B206" s="139"/>
      <c r="C206" s="34">
        <v>1210</v>
      </c>
      <c r="D206" s="38" t="s">
        <v>301</v>
      </c>
      <c r="E206" s="31"/>
      <c r="F206" s="115">
        <v>92.921399999999977</v>
      </c>
      <c r="G206" s="89">
        <v>0</v>
      </c>
      <c r="H206" s="15"/>
      <c r="I206" s="86">
        <f t="shared" si="13"/>
        <v>0</v>
      </c>
      <c r="J206" s="12"/>
    </row>
    <row r="207" spans="2:10" ht="15.6">
      <c r="B207" s="139"/>
      <c r="C207" s="152">
        <v>1502</v>
      </c>
      <c r="D207" s="38" t="s">
        <v>302</v>
      </c>
      <c r="E207" s="31"/>
      <c r="F207" s="115">
        <v>72.025199999999998</v>
      </c>
      <c r="G207" s="89">
        <v>0</v>
      </c>
      <c r="H207" s="15"/>
      <c r="I207" s="86">
        <f t="shared" si="13"/>
        <v>0</v>
      </c>
      <c r="J207" s="12"/>
    </row>
    <row r="208" spans="2:10" ht="15.6">
      <c r="B208" s="139"/>
      <c r="C208" s="153"/>
      <c r="D208" s="38" t="s">
        <v>303</v>
      </c>
      <c r="E208" s="31"/>
      <c r="F208" s="115">
        <v>144.06</v>
      </c>
      <c r="G208" s="89">
        <v>0</v>
      </c>
      <c r="H208" s="15"/>
      <c r="I208" s="86">
        <f t="shared" si="13"/>
        <v>0</v>
      </c>
      <c r="J208" s="12"/>
    </row>
    <row r="209" spans="2:10" ht="15.6">
      <c r="B209" s="139"/>
      <c r="C209" s="154"/>
      <c r="D209" s="38" t="s">
        <v>304</v>
      </c>
      <c r="E209" s="31"/>
      <c r="F209" s="115">
        <v>216.09</v>
      </c>
      <c r="G209" s="89">
        <v>0</v>
      </c>
      <c r="H209" s="15"/>
      <c r="I209" s="86">
        <f t="shared" si="13"/>
        <v>0</v>
      </c>
      <c r="J209" s="12"/>
    </row>
    <row r="210" spans="2:10" ht="15.6" customHeight="1">
      <c r="B210" s="139"/>
      <c r="C210" s="34">
        <v>1505</v>
      </c>
      <c r="D210" s="38" t="s">
        <v>305</v>
      </c>
      <c r="E210" s="31"/>
      <c r="F210" s="115">
        <v>619.32779999999991</v>
      </c>
      <c r="G210" s="89">
        <v>0</v>
      </c>
      <c r="H210" s="15"/>
      <c r="I210" s="86">
        <f t="shared" si="13"/>
        <v>0</v>
      </c>
      <c r="J210" s="12"/>
    </row>
    <row r="211" spans="2:10" ht="15.6">
      <c r="B211" s="139"/>
      <c r="C211" s="34">
        <v>1536</v>
      </c>
      <c r="D211" s="38" t="s">
        <v>306</v>
      </c>
      <c r="E211" s="31"/>
      <c r="F211" s="115">
        <v>725.8836</v>
      </c>
      <c r="G211" s="89">
        <v>0</v>
      </c>
      <c r="H211" s="15"/>
      <c r="I211" s="86">
        <f t="shared" si="13"/>
        <v>0</v>
      </c>
      <c r="J211" s="12"/>
    </row>
    <row r="212" spans="2:10" ht="15.6">
      <c r="B212" s="139"/>
      <c r="C212" s="34">
        <v>1301</v>
      </c>
      <c r="D212" s="38" t="s">
        <v>307</v>
      </c>
      <c r="E212" s="31"/>
      <c r="F212" s="115">
        <v>58.094399999999993</v>
      </c>
      <c r="G212" s="89">
        <v>0</v>
      </c>
      <c r="H212" s="15"/>
      <c r="I212" s="86">
        <f t="shared" si="13"/>
        <v>0</v>
      </c>
      <c r="J212" s="12"/>
    </row>
    <row r="213" spans="2:10" ht="15.6" customHeight="1">
      <c r="B213" s="13" t="s">
        <v>7</v>
      </c>
      <c r="C213" s="13" t="s">
        <v>8</v>
      </c>
      <c r="D213" s="42" t="s">
        <v>513</v>
      </c>
      <c r="E213" s="31"/>
      <c r="F213" s="15" t="s">
        <v>10</v>
      </c>
      <c r="G213" s="15" t="s">
        <v>250</v>
      </c>
      <c r="H213" s="15"/>
      <c r="I213" s="15" t="s">
        <v>252</v>
      </c>
      <c r="J213" s="12"/>
    </row>
    <row r="214" spans="2:10" ht="15.6">
      <c r="B214" s="145" t="s">
        <v>442</v>
      </c>
      <c r="C214" s="34">
        <v>1212</v>
      </c>
      <c r="D214" s="38" t="s">
        <v>443</v>
      </c>
      <c r="E214" s="31"/>
      <c r="F214" s="116">
        <v>0</v>
      </c>
      <c r="G214" s="89">
        <v>0</v>
      </c>
      <c r="H214" s="15"/>
      <c r="I214" s="86">
        <f t="shared" si="13"/>
        <v>0</v>
      </c>
      <c r="J214" s="12"/>
    </row>
    <row r="215" spans="2:10" ht="15.6">
      <c r="B215" s="145"/>
      <c r="C215" s="36">
        <v>1537</v>
      </c>
      <c r="D215" s="40" t="s">
        <v>308</v>
      </c>
      <c r="E215" s="31"/>
      <c r="F215" s="116">
        <v>0</v>
      </c>
      <c r="G215" s="89">
        <v>0</v>
      </c>
      <c r="H215" s="15"/>
      <c r="I215" s="86">
        <f t="shared" si="13"/>
        <v>0</v>
      </c>
      <c r="J215" s="12"/>
    </row>
    <row r="216" spans="2:10" ht="15.6">
      <c r="B216" s="13" t="s">
        <v>7</v>
      </c>
      <c r="C216" s="13" t="s">
        <v>8</v>
      </c>
      <c r="D216" s="42" t="s">
        <v>513</v>
      </c>
      <c r="E216" s="31"/>
      <c r="F216" s="15" t="s">
        <v>10</v>
      </c>
      <c r="G216" s="15" t="s">
        <v>250</v>
      </c>
      <c r="H216" s="15"/>
      <c r="I216" s="15" t="s">
        <v>252</v>
      </c>
      <c r="J216" s="12"/>
    </row>
    <row r="217" spans="2:10" ht="15.6">
      <c r="B217" s="185" t="s">
        <v>309</v>
      </c>
      <c r="C217" s="34">
        <v>1207</v>
      </c>
      <c r="D217" s="38" t="s">
        <v>310</v>
      </c>
      <c r="E217" s="31"/>
      <c r="F217" s="115">
        <v>174.28319999999999</v>
      </c>
      <c r="G217" s="89">
        <v>0</v>
      </c>
      <c r="H217" s="15"/>
      <c r="I217" s="86">
        <f t="shared" si="13"/>
        <v>0</v>
      </c>
      <c r="J217" s="12"/>
    </row>
    <row r="218" spans="2:10" ht="15.6">
      <c r="B218" s="186"/>
      <c r="C218" s="34">
        <v>1418</v>
      </c>
      <c r="D218" s="38" t="s">
        <v>311</v>
      </c>
      <c r="E218" s="31"/>
      <c r="F218" s="115">
        <v>72.025199999999998</v>
      </c>
      <c r="G218" s="89">
        <v>0</v>
      </c>
      <c r="H218" s="15"/>
      <c r="I218" s="86">
        <f t="shared" si="13"/>
        <v>0</v>
      </c>
      <c r="J218" s="12"/>
    </row>
    <row r="219" spans="2:10" ht="15.6">
      <c r="B219" s="186"/>
      <c r="C219" s="34">
        <v>1420</v>
      </c>
      <c r="D219" s="38" t="s">
        <v>312</v>
      </c>
      <c r="E219" s="31"/>
      <c r="F219" s="115">
        <v>232.0812</v>
      </c>
      <c r="G219" s="89">
        <v>0</v>
      </c>
      <c r="H219" s="15"/>
      <c r="I219" s="86">
        <f t="shared" si="13"/>
        <v>0</v>
      </c>
      <c r="J219" s="12"/>
    </row>
    <row r="220" spans="2:10" ht="15.6">
      <c r="B220" s="186"/>
      <c r="C220" s="34">
        <v>1503</v>
      </c>
      <c r="D220" s="38" t="s">
        <v>313</v>
      </c>
      <c r="E220" s="31"/>
      <c r="F220" s="115">
        <v>1556.5445999999999</v>
      </c>
      <c r="G220" s="89">
        <v>0</v>
      </c>
      <c r="H220" s="15"/>
      <c r="I220" s="86">
        <f t="shared" si="13"/>
        <v>0</v>
      </c>
      <c r="J220" s="12"/>
    </row>
    <row r="221" spans="2:10" ht="15.6">
      <c r="B221" s="186"/>
      <c r="C221" s="34">
        <v>1538</v>
      </c>
      <c r="D221" s="38" t="s">
        <v>314</v>
      </c>
      <c r="E221" s="31"/>
      <c r="F221" s="115">
        <v>406.21619999999996</v>
      </c>
      <c r="G221" s="89">
        <v>0</v>
      </c>
      <c r="H221" s="15"/>
      <c r="I221" s="86">
        <f t="shared" si="13"/>
        <v>0</v>
      </c>
      <c r="J221" s="12"/>
    </row>
    <row r="222" spans="2:10" ht="15.6">
      <c r="B222" s="186"/>
      <c r="C222" s="34">
        <v>1508</v>
      </c>
      <c r="D222" s="38" t="s">
        <v>315</v>
      </c>
      <c r="E222" s="31"/>
      <c r="F222" s="115">
        <v>696.54</v>
      </c>
      <c r="G222" s="89">
        <v>0</v>
      </c>
      <c r="H222" s="15"/>
      <c r="I222" s="86">
        <f t="shared" si="13"/>
        <v>0</v>
      </c>
      <c r="J222" s="12"/>
    </row>
    <row r="223" spans="2:10" ht="15.6">
      <c r="B223" s="186"/>
      <c r="C223" s="34">
        <v>1509</v>
      </c>
      <c r="D223" s="38" t="s">
        <v>316</v>
      </c>
      <c r="E223" s="31"/>
      <c r="F223" s="115">
        <v>696.54</v>
      </c>
      <c r="G223" s="89">
        <v>0</v>
      </c>
      <c r="H223" s="15"/>
      <c r="I223" s="86">
        <f t="shared" si="13"/>
        <v>0</v>
      </c>
      <c r="J223" s="12"/>
    </row>
    <row r="224" spans="2:10" ht="15.6">
      <c r="B224" s="186"/>
      <c r="C224" s="34">
        <v>1510</v>
      </c>
      <c r="D224" s="38" t="s">
        <v>317</v>
      </c>
      <c r="E224" s="31"/>
      <c r="F224" s="115">
        <v>696.54</v>
      </c>
      <c r="G224" s="89">
        <v>0</v>
      </c>
      <c r="H224" s="15"/>
      <c r="I224" s="86">
        <f t="shared" si="13"/>
        <v>0</v>
      </c>
      <c r="J224" s="12"/>
    </row>
    <row r="225" spans="2:10" ht="15.6">
      <c r="B225" s="186"/>
      <c r="C225" s="34">
        <v>1511</v>
      </c>
      <c r="D225" s="38" t="s">
        <v>318</v>
      </c>
      <c r="E225" s="31"/>
      <c r="F225" s="115">
        <v>696.54</v>
      </c>
      <c r="G225" s="89">
        <v>0</v>
      </c>
      <c r="H225" s="15"/>
      <c r="I225" s="86">
        <f t="shared" si="13"/>
        <v>0</v>
      </c>
      <c r="J225" s="12"/>
    </row>
    <row r="226" spans="2:10" ht="15.6">
      <c r="B226" s="186"/>
      <c r="C226" s="34">
        <v>1512</v>
      </c>
      <c r="D226" s="38" t="s">
        <v>319</v>
      </c>
      <c r="E226" s="31"/>
      <c r="F226" s="115">
        <v>696.54</v>
      </c>
      <c r="G226" s="89">
        <v>0</v>
      </c>
      <c r="H226" s="15"/>
      <c r="I226" s="86">
        <f t="shared" si="13"/>
        <v>0</v>
      </c>
      <c r="J226" s="12"/>
    </row>
    <row r="227" spans="2:10" ht="15.6">
      <c r="B227" s="186"/>
      <c r="C227" s="34">
        <v>1513</v>
      </c>
      <c r="D227" s="38" t="s">
        <v>320</v>
      </c>
      <c r="E227" s="31"/>
      <c r="F227" s="115">
        <v>696.54</v>
      </c>
      <c r="G227" s="89">
        <v>0</v>
      </c>
      <c r="H227" s="15"/>
      <c r="I227" s="86">
        <f t="shared" si="13"/>
        <v>0</v>
      </c>
      <c r="J227" s="12"/>
    </row>
    <row r="228" spans="2:10" ht="15.6">
      <c r="B228" s="186"/>
      <c r="C228" s="34">
        <v>1514</v>
      </c>
      <c r="D228" s="38" t="s">
        <v>321</v>
      </c>
      <c r="E228" s="31"/>
      <c r="F228" s="115">
        <v>696.54</v>
      </c>
      <c r="G228" s="89">
        <v>0</v>
      </c>
      <c r="H228" s="15"/>
      <c r="I228" s="86">
        <f t="shared" si="13"/>
        <v>0</v>
      </c>
      <c r="J228" s="12"/>
    </row>
    <row r="229" spans="2:10" ht="15.6">
      <c r="B229" s="186"/>
      <c r="C229" s="34">
        <v>1515</v>
      </c>
      <c r="D229" s="38" t="s">
        <v>322</v>
      </c>
      <c r="E229" s="31"/>
      <c r="F229" s="115">
        <v>696.54</v>
      </c>
      <c r="G229" s="89">
        <v>0</v>
      </c>
      <c r="H229" s="15"/>
      <c r="I229" s="86">
        <f t="shared" si="13"/>
        <v>0</v>
      </c>
      <c r="J229" s="12"/>
    </row>
    <row r="230" spans="2:10" ht="15.6">
      <c r="B230" s="186"/>
      <c r="C230" s="34">
        <v>1516</v>
      </c>
      <c r="D230" s="38" t="s">
        <v>323</v>
      </c>
      <c r="E230" s="31"/>
      <c r="F230" s="115">
        <v>696.54</v>
      </c>
      <c r="G230" s="89">
        <v>0</v>
      </c>
      <c r="H230" s="15"/>
      <c r="I230" s="86">
        <f t="shared" si="13"/>
        <v>0</v>
      </c>
      <c r="J230" s="12"/>
    </row>
    <row r="231" spans="2:10" ht="15.6">
      <c r="B231" s="186"/>
      <c r="C231" s="34">
        <v>1518</v>
      </c>
      <c r="D231" s="38" t="s">
        <v>324</v>
      </c>
      <c r="E231" s="31"/>
      <c r="F231" s="115">
        <v>696.54</v>
      </c>
      <c r="G231" s="89">
        <v>0</v>
      </c>
      <c r="H231" s="15"/>
      <c r="I231" s="86">
        <f t="shared" ref="I231:I296" si="14">SUM(F231*G231)</f>
        <v>0</v>
      </c>
      <c r="J231" s="12"/>
    </row>
    <row r="232" spans="2:10" ht="15.6">
      <c r="B232" s="186"/>
      <c r="C232" s="34">
        <v>1528</v>
      </c>
      <c r="D232" s="38" t="s">
        <v>325</v>
      </c>
      <c r="E232" s="31"/>
      <c r="F232" s="115">
        <v>696.54</v>
      </c>
      <c r="G232" s="89">
        <v>0</v>
      </c>
      <c r="H232" s="15"/>
      <c r="I232" s="86">
        <f t="shared" si="14"/>
        <v>0</v>
      </c>
      <c r="J232" s="12"/>
    </row>
    <row r="233" spans="2:10" ht="15.6">
      <c r="B233" s="186"/>
      <c r="C233" s="34">
        <v>1532</v>
      </c>
      <c r="D233" s="38" t="s">
        <v>326</v>
      </c>
      <c r="E233" s="31"/>
      <c r="F233" s="115">
        <v>777.75359999999989</v>
      </c>
      <c r="G233" s="89">
        <v>0</v>
      </c>
      <c r="H233" s="15"/>
      <c r="I233" s="86">
        <f t="shared" si="14"/>
        <v>0</v>
      </c>
      <c r="J233" s="12"/>
    </row>
    <row r="234" spans="2:10" ht="15.6">
      <c r="B234" s="186"/>
      <c r="C234" s="34">
        <v>1533</v>
      </c>
      <c r="D234" s="38" t="s">
        <v>327</v>
      </c>
      <c r="E234" s="31"/>
      <c r="F234" s="115">
        <v>696.54</v>
      </c>
      <c r="G234" s="89">
        <v>0</v>
      </c>
      <c r="H234" s="15"/>
      <c r="I234" s="86">
        <f t="shared" si="14"/>
        <v>0</v>
      </c>
      <c r="J234" s="12"/>
    </row>
    <row r="235" spans="2:10" ht="15.6">
      <c r="B235" s="186"/>
      <c r="C235" s="34">
        <v>1534</v>
      </c>
      <c r="D235" s="38" t="s">
        <v>328</v>
      </c>
      <c r="E235" s="31"/>
      <c r="F235" s="115">
        <v>696.54</v>
      </c>
      <c r="G235" s="89">
        <v>0</v>
      </c>
      <c r="H235" s="15"/>
      <c r="I235" s="86">
        <f t="shared" si="14"/>
        <v>0</v>
      </c>
      <c r="J235" s="12"/>
    </row>
    <row r="236" spans="2:10" ht="15.6">
      <c r="B236" s="186"/>
      <c r="C236" s="34">
        <v>1535</v>
      </c>
      <c r="D236" s="38" t="s">
        <v>329</v>
      </c>
      <c r="E236" s="31"/>
      <c r="F236" s="115">
        <v>696.54</v>
      </c>
      <c r="G236" s="89">
        <v>0</v>
      </c>
      <c r="H236" s="15"/>
      <c r="I236" s="86">
        <f t="shared" si="14"/>
        <v>0</v>
      </c>
      <c r="J236" s="12"/>
    </row>
    <row r="237" spans="2:10" ht="15.6">
      <c r="B237" s="186"/>
      <c r="C237" s="34">
        <v>1539</v>
      </c>
      <c r="D237" s="38" t="s">
        <v>330</v>
      </c>
      <c r="E237" s="31"/>
      <c r="F237" s="115">
        <v>696.54</v>
      </c>
      <c r="G237" s="89">
        <v>0</v>
      </c>
      <c r="H237" s="15"/>
      <c r="I237" s="86">
        <f t="shared" si="14"/>
        <v>0</v>
      </c>
      <c r="J237" s="12"/>
    </row>
    <row r="238" spans="2:10" ht="15.6">
      <c r="B238" s="186"/>
      <c r="C238" s="34">
        <v>1540</v>
      </c>
      <c r="D238" s="38" t="s">
        <v>331</v>
      </c>
      <c r="E238" s="31"/>
      <c r="F238" s="115">
        <v>696.54</v>
      </c>
      <c r="G238" s="89">
        <v>0</v>
      </c>
      <c r="H238" s="15"/>
      <c r="I238" s="86">
        <f t="shared" si="14"/>
        <v>0</v>
      </c>
      <c r="J238" s="12"/>
    </row>
    <row r="239" spans="2:10" ht="15.6">
      <c r="B239" s="186"/>
      <c r="C239" s="34">
        <v>1541</v>
      </c>
      <c r="D239" s="38" t="s">
        <v>332</v>
      </c>
      <c r="E239" s="31"/>
      <c r="F239" s="115">
        <v>696.54</v>
      </c>
      <c r="G239" s="89">
        <v>0</v>
      </c>
      <c r="H239" s="15"/>
      <c r="I239" s="86">
        <f t="shared" si="14"/>
        <v>0</v>
      </c>
      <c r="J239" s="12"/>
    </row>
    <row r="240" spans="2:10" ht="15.6">
      <c r="B240" s="186"/>
      <c r="C240" s="34">
        <v>1602</v>
      </c>
      <c r="D240" s="38" t="s">
        <v>333</v>
      </c>
      <c r="E240" s="31"/>
      <c r="F240" s="115">
        <v>12.8934</v>
      </c>
      <c r="G240" s="89">
        <v>0</v>
      </c>
      <c r="H240" s="15"/>
      <c r="I240" s="86">
        <f t="shared" si="14"/>
        <v>0</v>
      </c>
      <c r="J240" s="12"/>
    </row>
    <row r="241" spans="2:10" ht="15.6">
      <c r="B241" s="186"/>
      <c r="C241" s="34">
        <v>1605</v>
      </c>
      <c r="D241" s="38" t="s">
        <v>334</v>
      </c>
      <c r="E241" s="31"/>
      <c r="F241" s="115">
        <v>11.5596</v>
      </c>
      <c r="G241" s="89">
        <v>0</v>
      </c>
      <c r="H241" s="15"/>
      <c r="I241" s="86">
        <f t="shared" si="14"/>
        <v>0</v>
      </c>
      <c r="J241" s="12"/>
    </row>
    <row r="242" spans="2:10" ht="15.6">
      <c r="B242" s="186"/>
      <c r="C242" s="34">
        <v>1614</v>
      </c>
      <c r="D242" s="38" t="s">
        <v>335</v>
      </c>
      <c r="E242" s="31"/>
      <c r="F242" s="115">
        <v>11.5596</v>
      </c>
      <c r="G242" s="89">
        <v>0</v>
      </c>
      <c r="H242" s="15"/>
      <c r="I242" s="86">
        <f t="shared" si="14"/>
        <v>0</v>
      </c>
      <c r="J242" s="12"/>
    </row>
    <row r="243" spans="2:10" ht="15.6">
      <c r="B243" s="186"/>
      <c r="C243" s="34">
        <v>1800</v>
      </c>
      <c r="D243" s="38" t="s">
        <v>336</v>
      </c>
      <c r="E243" s="31"/>
      <c r="F243" s="115">
        <v>1.9265999999999999</v>
      </c>
      <c r="G243" s="89">
        <v>0</v>
      </c>
      <c r="H243" s="15"/>
      <c r="I243" s="86">
        <f t="shared" si="14"/>
        <v>0</v>
      </c>
      <c r="J243" s="12"/>
    </row>
    <row r="244" spans="2:10" ht="15.6">
      <c r="B244" s="186"/>
      <c r="C244" s="34">
        <v>1801</v>
      </c>
      <c r="D244" s="38" t="s">
        <v>337</v>
      </c>
      <c r="E244" s="31"/>
      <c r="F244" s="115">
        <v>10.077599999999999</v>
      </c>
      <c r="G244" s="89">
        <v>0</v>
      </c>
      <c r="H244" s="15"/>
      <c r="I244" s="86">
        <f t="shared" si="14"/>
        <v>0</v>
      </c>
      <c r="J244" s="12"/>
    </row>
    <row r="245" spans="2:10" ht="15.6">
      <c r="B245" s="186"/>
      <c r="C245" s="34">
        <v>1803</v>
      </c>
      <c r="D245" s="38" t="s">
        <v>338</v>
      </c>
      <c r="E245" s="31"/>
      <c r="F245" s="115">
        <v>1.1856</v>
      </c>
      <c r="G245" s="89">
        <v>0</v>
      </c>
      <c r="H245" s="15"/>
      <c r="I245" s="86">
        <f t="shared" si="14"/>
        <v>0</v>
      </c>
      <c r="J245" s="12"/>
    </row>
    <row r="246" spans="2:10" ht="15.6">
      <c r="B246" s="186"/>
      <c r="C246" s="34">
        <v>6015</v>
      </c>
      <c r="D246" s="38" t="s">
        <v>339</v>
      </c>
      <c r="E246" s="31"/>
      <c r="F246" s="115">
        <v>14.375399999999997</v>
      </c>
      <c r="G246" s="89">
        <v>0</v>
      </c>
      <c r="H246" s="15"/>
      <c r="I246" s="86">
        <f t="shared" si="14"/>
        <v>0</v>
      </c>
      <c r="J246" s="12"/>
    </row>
    <row r="247" spans="2:10" ht="15.6">
      <c r="B247" s="186"/>
      <c r="C247" s="34">
        <v>6016</v>
      </c>
      <c r="D247" s="38" t="s">
        <v>340</v>
      </c>
      <c r="E247" s="31"/>
      <c r="F247" s="115">
        <v>14.523599999999998</v>
      </c>
      <c r="G247" s="89">
        <v>0</v>
      </c>
      <c r="H247" s="15"/>
      <c r="I247" s="86">
        <f t="shared" si="14"/>
        <v>0</v>
      </c>
      <c r="J247" s="12"/>
    </row>
    <row r="248" spans="2:10" ht="15.6">
      <c r="B248" s="186"/>
      <c r="C248" s="91">
        <v>6017</v>
      </c>
      <c r="D248" s="39" t="s">
        <v>341</v>
      </c>
      <c r="E248" s="31"/>
      <c r="F248" s="115">
        <v>14.523599999999998</v>
      </c>
      <c r="G248" s="89">
        <v>0</v>
      </c>
      <c r="H248" s="15"/>
      <c r="I248" s="86">
        <f t="shared" si="14"/>
        <v>0</v>
      </c>
      <c r="J248" s="12"/>
    </row>
    <row r="249" spans="2:10" ht="15.6">
      <c r="B249" s="186"/>
      <c r="C249" s="34">
        <v>7003</v>
      </c>
      <c r="D249" s="38" t="s">
        <v>342</v>
      </c>
      <c r="E249" s="31"/>
      <c r="F249" s="115">
        <v>348.27</v>
      </c>
      <c r="G249" s="89">
        <v>0</v>
      </c>
      <c r="H249" s="15"/>
      <c r="I249" s="86">
        <f t="shared" ref="I249:I251" si="15">SUM(F249*G249)</f>
        <v>0</v>
      </c>
      <c r="J249" s="12"/>
    </row>
    <row r="250" spans="2:10" ht="15.6" customHeight="1">
      <c r="B250" s="186"/>
      <c r="C250" s="34">
        <v>7004</v>
      </c>
      <c r="D250" s="38" t="s">
        <v>501</v>
      </c>
      <c r="E250" s="31"/>
      <c r="F250" s="115">
        <v>348.27</v>
      </c>
      <c r="G250" s="89">
        <v>0</v>
      </c>
      <c r="H250" s="15"/>
      <c r="I250" s="86">
        <f t="shared" si="15"/>
        <v>0</v>
      </c>
      <c r="J250" s="12"/>
    </row>
    <row r="251" spans="2:10" ht="15.6">
      <c r="B251" s="187"/>
      <c r="C251" s="34">
        <v>7005</v>
      </c>
      <c r="D251" s="38" t="s">
        <v>502</v>
      </c>
      <c r="E251" s="31"/>
      <c r="F251" s="115">
        <v>348.27</v>
      </c>
      <c r="G251" s="89">
        <v>0</v>
      </c>
      <c r="H251" s="15"/>
      <c r="I251" s="86">
        <f t="shared" si="15"/>
        <v>0</v>
      </c>
      <c r="J251" s="12"/>
    </row>
    <row r="252" spans="2:10" ht="15.6">
      <c r="B252" s="13" t="s">
        <v>7</v>
      </c>
      <c r="C252" s="13" t="s">
        <v>8</v>
      </c>
      <c r="D252" s="42" t="s">
        <v>513</v>
      </c>
      <c r="E252" s="31"/>
      <c r="F252" s="15" t="s">
        <v>10</v>
      </c>
      <c r="G252" s="15" t="s">
        <v>250</v>
      </c>
      <c r="H252" s="15"/>
      <c r="I252" s="15" t="s">
        <v>252</v>
      </c>
      <c r="J252" s="12"/>
    </row>
    <row r="253" spans="2:10" ht="15.6">
      <c r="B253" s="139" t="s">
        <v>343</v>
      </c>
      <c r="C253" s="37" t="s">
        <v>344</v>
      </c>
      <c r="D253" s="38" t="s">
        <v>345</v>
      </c>
      <c r="E253" s="31"/>
      <c r="F253" s="115">
        <v>429.92819999999995</v>
      </c>
      <c r="G253" s="89">
        <v>0</v>
      </c>
      <c r="H253" s="15"/>
      <c r="I253" s="86">
        <f t="shared" si="14"/>
        <v>0</v>
      </c>
      <c r="J253" s="12"/>
    </row>
    <row r="254" spans="2:10" ht="15.6">
      <c r="B254" s="139"/>
      <c r="C254" s="37" t="s">
        <v>346</v>
      </c>
      <c r="D254" s="38" t="s">
        <v>347</v>
      </c>
      <c r="E254" s="31"/>
      <c r="F254" s="115">
        <v>286.767</v>
      </c>
      <c r="G254" s="89">
        <v>0</v>
      </c>
      <c r="H254" s="15"/>
      <c r="I254" s="86">
        <f t="shared" si="14"/>
        <v>0</v>
      </c>
      <c r="J254" s="12"/>
    </row>
    <row r="255" spans="2:10" ht="15.6">
      <c r="B255" s="139"/>
      <c r="C255" s="37" t="s">
        <v>348</v>
      </c>
      <c r="D255" s="38" t="s">
        <v>349</v>
      </c>
      <c r="E255" s="31"/>
      <c r="F255" s="115">
        <v>286.767</v>
      </c>
      <c r="G255" s="89">
        <v>0</v>
      </c>
      <c r="H255" s="15"/>
      <c r="I255" s="86">
        <f t="shared" si="14"/>
        <v>0</v>
      </c>
      <c r="J255" s="12"/>
    </row>
    <row r="256" spans="2:10" ht="15.6">
      <c r="B256" s="139"/>
      <c r="C256" s="37" t="s">
        <v>350</v>
      </c>
      <c r="D256" s="38" t="s">
        <v>351</v>
      </c>
      <c r="E256" s="31"/>
      <c r="F256" s="115">
        <v>286.767</v>
      </c>
      <c r="G256" s="89">
        <v>0</v>
      </c>
      <c r="H256" s="15"/>
      <c r="I256" s="86">
        <f t="shared" si="14"/>
        <v>0</v>
      </c>
      <c r="J256" s="12"/>
    </row>
    <row r="257" spans="2:10" ht="15.6">
      <c r="B257" s="139"/>
      <c r="C257" s="34">
        <v>1608</v>
      </c>
      <c r="D257" s="38" t="s">
        <v>352</v>
      </c>
      <c r="E257" s="31"/>
      <c r="F257" s="115">
        <v>157.833</v>
      </c>
      <c r="G257" s="89">
        <v>0</v>
      </c>
      <c r="H257" s="15"/>
      <c r="I257" s="86">
        <f t="shared" si="14"/>
        <v>0</v>
      </c>
      <c r="J257" s="12"/>
    </row>
    <row r="258" spans="2:10" ht="15.6">
      <c r="B258" s="139"/>
      <c r="C258" s="34">
        <v>1609</v>
      </c>
      <c r="D258" s="38" t="s">
        <v>353</v>
      </c>
      <c r="E258" s="31"/>
      <c r="F258" s="115">
        <v>172.06019999999998</v>
      </c>
      <c r="G258" s="89">
        <v>0</v>
      </c>
      <c r="H258" s="15"/>
      <c r="I258" s="86">
        <f t="shared" si="14"/>
        <v>0</v>
      </c>
      <c r="J258" s="12"/>
    </row>
    <row r="259" spans="2:10" ht="15.6">
      <c r="B259" s="139"/>
      <c r="C259" s="34">
        <v>1610</v>
      </c>
      <c r="D259" s="38" t="s">
        <v>354</v>
      </c>
      <c r="E259" s="31"/>
      <c r="F259" s="115">
        <v>72.025199999999998</v>
      </c>
      <c r="G259" s="89">
        <v>0</v>
      </c>
      <c r="H259" s="15"/>
      <c r="I259" s="86">
        <f t="shared" si="14"/>
        <v>0</v>
      </c>
      <c r="J259" s="12"/>
    </row>
    <row r="260" spans="2:10" ht="15.6">
      <c r="B260" s="139"/>
      <c r="C260" s="34">
        <v>1611</v>
      </c>
      <c r="D260" s="38" t="s">
        <v>355</v>
      </c>
      <c r="E260" s="31"/>
      <c r="F260" s="115">
        <v>208.96199999999996</v>
      </c>
      <c r="G260" s="89">
        <v>0</v>
      </c>
      <c r="H260" s="15"/>
      <c r="I260" s="86">
        <f t="shared" si="14"/>
        <v>0</v>
      </c>
      <c r="J260" s="12"/>
    </row>
    <row r="261" spans="2:10" ht="15.6">
      <c r="B261" s="139"/>
      <c r="C261" s="34">
        <v>1612</v>
      </c>
      <c r="D261" s="38" t="s">
        <v>356</v>
      </c>
      <c r="E261" s="31"/>
      <c r="F261" s="115">
        <v>143.75399999999999</v>
      </c>
      <c r="G261" s="89">
        <v>0</v>
      </c>
      <c r="H261" s="15"/>
      <c r="I261" s="86">
        <f t="shared" si="14"/>
        <v>0</v>
      </c>
      <c r="J261" s="12"/>
    </row>
    <row r="262" spans="2:10" ht="15.6">
      <c r="B262" s="139"/>
      <c r="C262" s="34">
        <v>1613</v>
      </c>
      <c r="D262" s="38" t="s">
        <v>357</v>
      </c>
      <c r="E262" s="54" t="s">
        <v>511</v>
      </c>
      <c r="F262" s="126">
        <v>0</v>
      </c>
      <c r="G262" s="89">
        <v>0</v>
      </c>
      <c r="H262" s="15"/>
      <c r="I262" s="86">
        <f t="shared" si="14"/>
        <v>0</v>
      </c>
      <c r="J262" s="12"/>
    </row>
    <row r="263" spans="2:10" ht="15.6">
      <c r="B263" s="139"/>
      <c r="C263" s="37" t="s">
        <v>358</v>
      </c>
      <c r="D263" s="38" t="s">
        <v>359</v>
      </c>
      <c r="E263" s="54" t="s">
        <v>511</v>
      </c>
      <c r="F263" s="126">
        <v>0</v>
      </c>
      <c r="G263" s="89">
        <v>0</v>
      </c>
      <c r="H263" s="15"/>
      <c r="I263" s="86">
        <f t="shared" si="14"/>
        <v>0</v>
      </c>
      <c r="J263" s="12"/>
    </row>
    <row r="264" spans="2:10" ht="15.6">
      <c r="B264" s="139"/>
      <c r="C264" s="37" t="s">
        <v>360</v>
      </c>
      <c r="D264" s="38" t="s">
        <v>361</v>
      </c>
      <c r="E264" s="54" t="s">
        <v>511</v>
      </c>
      <c r="F264" s="126">
        <v>0</v>
      </c>
      <c r="G264" s="89">
        <v>0</v>
      </c>
      <c r="H264" s="15"/>
      <c r="I264" s="86">
        <f t="shared" si="14"/>
        <v>0</v>
      </c>
      <c r="J264" s="12"/>
    </row>
    <row r="265" spans="2:10" ht="15.6">
      <c r="B265" s="139"/>
      <c r="C265" s="37" t="s">
        <v>362</v>
      </c>
      <c r="D265" s="38" t="s">
        <v>363</v>
      </c>
      <c r="E265" s="54" t="s">
        <v>511</v>
      </c>
      <c r="F265" s="126">
        <v>0</v>
      </c>
      <c r="G265" s="89">
        <v>0</v>
      </c>
      <c r="H265" s="15"/>
      <c r="I265" s="86">
        <f t="shared" si="14"/>
        <v>0</v>
      </c>
      <c r="J265" s="12"/>
    </row>
    <row r="266" spans="2:10" ht="15.6">
      <c r="B266" s="139"/>
      <c r="C266" s="37" t="s">
        <v>364</v>
      </c>
      <c r="D266" s="38" t="s">
        <v>365</v>
      </c>
      <c r="E266" s="54" t="s">
        <v>511</v>
      </c>
      <c r="F266" s="126">
        <v>0</v>
      </c>
      <c r="G266" s="89">
        <v>0</v>
      </c>
      <c r="H266" s="15"/>
      <c r="I266" s="86">
        <f t="shared" si="14"/>
        <v>0</v>
      </c>
      <c r="J266" s="12"/>
    </row>
    <row r="267" spans="2:10" ht="15.6">
      <c r="B267" s="139"/>
      <c r="C267" s="37" t="s">
        <v>366</v>
      </c>
      <c r="D267" s="38" t="s">
        <v>367</v>
      </c>
      <c r="E267" s="54" t="s">
        <v>511</v>
      </c>
      <c r="F267" s="126">
        <v>0</v>
      </c>
      <c r="G267" s="89">
        <v>0</v>
      </c>
      <c r="H267" s="15"/>
      <c r="I267" s="86">
        <f t="shared" si="14"/>
        <v>0</v>
      </c>
      <c r="J267" s="12"/>
    </row>
    <row r="268" spans="2:10" ht="15.6">
      <c r="B268" s="139"/>
      <c r="C268" s="37" t="s">
        <v>368</v>
      </c>
      <c r="D268" s="38" t="s">
        <v>369</v>
      </c>
      <c r="E268" s="54" t="s">
        <v>511</v>
      </c>
      <c r="F268" s="126">
        <v>0</v>
      </c>
      <c r="G268" s="89">
        <v>0</v>
      </c>
      <c r="H268" s="15"/>
      <c r="I268" s="86">
        <f t="shared" si="14"/>
        <v>0</v>
      </c>
      <c r="J268" s="12"/>
    </row>
    <row r="269" spans="2:10" ht="15.6">
      <c r="B269" s="139"/>
      <c r="C269" s="34">
        <v>1621</v>
      </c>
      <c r="D269" s="38" t="s">
        <v>370</v>
      </c>
      <c r="E269" s="54" t="s">
        <v>511</v>
      </c>
      <c r="F269" s="126">
        <v>0</v>
      </c>
      <c r="G269" s="89">
        <v>0</v>
      </c>
      <c r="H269" s="15"/>
      <c r="I269" s="86">
        <f t="shared" si="14"/>
        <v>0</v>
      </c>
      <c r="J269" s="12"/>
    </row>
    <row r="270" spans="2:10" ht="15.6">
      <c r="B270" s="139"/>
      <c r="C270" s="34">
        <v>1622</v>
      </c>
      <c r="D270" s="38" t="s">
        <v>371</v>
      </c>
      <c r="E270" s="54" t="s">
        <v>511</v>
      </c>
      <c r="F270" s="126">
        <v>0</v>
      </c>
      <c r="G270" s="89">
        <v>0</v>
      </c>
      <c r="H270" s="15"/>
      <c r="I270" s="86">
        <f t="shared" si="14"/>
        <v>0</v>
      </c>
      <c r="J270" s="12"/>
    </row>
    <row r="271" spans="2:10" ht="15.6">
      <c r="B271" s="139"/>
      <c r="C271" s="34">
        <v>1623</v>
      </c>
      <c r="D271" s="38" t="s">
        <v>372</v>
      </c>
      <c r="E271" s="54" t="s">
        <v>511</v>
      </c>
      <c r="F271" s="126">
        <v>0</v>
      </c>
      <c r="G271" s="89">
        <v>0</v>
      </c>
      <c r="H271" s="15"/>
      <c r="I271" s="86">
        <f t="shared" si="14"/>
        <v>0</v>
      </c>
      <c r="J271" s="12"/>
    </row>
    <row r="272" spans="2:10" ht="15.6">
      <c r="B272" s="139"/>
      <c r="C272" s="34">
        <v>1624</v>
      </c>
      <c r="D272" s="38" t="s">
        <v>373</v>
      </c>
      <c r="E272" s="54" t="s">
        <v>511</v>
      </c>
      <c r="F272" s="126">
        <v>0</v>
      </c>
      <c r="G272" s="89">
        <v>0</v>
      </c>
      <c r="H272" s="15"/>
      <c r="I272" s="86">
        <f t="shared" si="14"/>
        <v>0</v>
      </c>
      <c r="J272" s="12"/>
    </row>
    <row r="273" spans="2:10" ht="15.6">
      <c r="B273" s="139"/>
      <c r="C273" s="34">
        <v>1625</v>
      </c>
      <c r="D273" s="38" t="s">
        <v>374</v>
      </c>
      <c r="E273" s="54" t="s">
        <v>511</v>
      </c>
      <c r="F273" s="126">
        <v>0</v>
      </c>
      <c r="G273" s="89">
        <v>0</v>
      </c>
      <c r="H273" s="15"/>
      <c r="I273" s="86">
        <f t="shared" si="14"/>
        <v>0</v>
      </c>
      <c r="J273" s="12"/>
    </row>
    <row r="274" spans="2:10" ht="15.6">
      <c r="B274" s="139"/>
      <c r="C274" s="34">
        <v>1626</v>
      </c>
      <c r="D274" s="38" t="s">
        <v>375</v>
      </c>
      <c r="E274" s="54" t="s">
        <v>511</v>
      </c>
      <c r="F274" s="126">
        <v>0</v>
      </c>
      <c r="G274" s="89">
        <v>0</v>
      </c>
      <c r="H274" s="15"/>
      <c r="I274" s="86">
        <f t="shared" si="14"/>
        <v>0</v>
      </c>
      <c r="J274" s="12"/>
    </row>
    <row r="275" spans="2:10" ht="15.6">
      <c r="B275" s="139"/>
      <c r="C275" s="34">
        <v>1627</v>
      </c>
      <c r="D275" s="38" t="s">
        <v>376</v>
      </c>
      <c r="E275" s="54" t="s">
        <v>511</v>
      </c>
      <c r="F275" s="126">
        <v>0</v>
      </c>
      <c r="G275" s="89">
        <v>0</v>
      </c>
      <c r="H275" s="15"/>
      <c r="I275" s="86">
        <f t="shared" si="14"/>
        <v>0</v>
      </c>
      <c r="J275" s="12"/>
    </row>
    <row r="276" spans="2:10" ht="15.6">
      <c r="B276" s="139"/>
      <c r="C276" s="34">
        <v>1628</v>
      </c>
      <c r="D276" s="38" t="s">
        <v>377</v>
      </c>
      <c r="E276" s="54" t="s">
        <v>511</v>
      </c>
      <c r="F276" s="126">
        <v>0</v>
      </c>
      <c r="G276" s="89">
        <v>0</v>
      </c>
      <c r="H276" s="15"/>
      <c r="I276" s="86">
        <f t="shared" si="14"/>
        <v>0</v>
      </c>
      <c r="J276" s="12"/>
    </row>
    <row r="277" spans="2:10" ht="15.6">
      <c r="B277" s="139"/>
      <c r="C277" s="34">
        <v>1629</v>
      </c>
      <c r="D277" s="38" t="s">
        <v>378</v>
      </c>
      <c r="E277" s="54" t="s">
        <v>511</v>
      </c>
      <c r="F277" s="126">
        <v>0</v>
      </c>
      <c r="G277" s="89">
        <v>0</v>
      </c>
      <c r="H277" s="15"/>
      <c r="I277" s="86">
        <f t="shared" si="14"/>
        <v>0</v>
      </c>
      <c r="J277" s="12"/>
    </row>
    <row r="278" spans="2:10" ht="15.6">
      <c r="B278" s="139"/>
      <c r="C278" s="34">
        <v>1630</v>
      </c>
      <c r="D278" s="38" t="s">
        <v>379</v>
      </c>
      <c r="E278" s="54" t="s">
        <v>511</v>
      </c>
      <c r="F278" s="126">
        <v>0</v>
      </c>
      <c r="G278" s="89">
        <v>0</v>
      </c>
      <c r="H278" s="15"/>
      <c r="I278" s="86">
        <f t="shared" si="14"/>
        <v>0</v>
      </c>
      <c r="J278" s="12"/>
    </row>
    <row r="279" spans="2:10" ht="15.6">
      <c r="B279" s="139"/>
      <c r="C279" s="34">
        <v>1631</v>
      </c>
      <c r="D279" s="41" t="s">
        <v>380</v>
      </c>
      <c r="E279" s="54" t="s">
        <v>511</v>
      </c>
      <c r="F279" s="126">
        <v>0</v>
      </c>
      <c r="G279" s="89">
        <v>0</v>
      </c>
      <c r="H279" s="15"/>
      <c r="I279" s="86">
        <f t="shared" si="14"/>
        <v>0</v>
      </c>
      <c r="J279" s="12"/>
    </row>
    <row r="280" spans="2:10" ht="15.6">
      <c r="B280" s="139"/>
      <c r="C280" s="34">
        <v>1632</v>
      </c>
      <c r="D280" s="41" t="s">
        <v>381</v>
      </c>
      <c r="E280" s="54" t="s">
        <v>511</v>
      </c>
      <c r="F280" s="126">
        <v>0</v>
      </c>
      <c r="G280" s="89">
        <v>0</v>
      </c>
      <c r="H280" s="15"/>
      <c r="I280" s="86">
        <f t="shared" si="14"/>
        <v>0</v>
      </c>
      <c r="J280" s="12"/>
    </row>
    <row r="281" spans="2:10" ht="15.6">
      <c r="B281" s="139"/>
      <c r="C281" s="34">
        <v>1633</v>
      </c>
      <c r="D281" s="41" t="s">
        <v>382</v>
      </c>
      <c r="E281" s="54" t="s">
        <v>511</v>
      </c>
      <c r="F281" s="126">
        <v>0</v>
      </c>
      <c r="G281" s="89">
        <v>0</v>
      </c>
      <c r="H281" s="15"/>
      <c r="I281" s="86">
        <f t="shared" si="14"/>
        <v>0</v>
      </c>
      <c r="J281" s="12"/>
    </row>
    <row r="282" spans="2:10" ht="15.6">
      <c r="B282" s="139"/>
      <c r="C282" s="34">
        <v>1634</v>
      </c>
      <c r="D282" s="41" t="s">
        <v>383</v>
      </c>
      <c r="E282" s="54" t="s">
        <v>511</v>
      </c>
      <c r="F282" s="126">
        <v>0</v>
      </c>
      <c r="G282" s="89">
        <v>0</v>
      </c>
      <c r="H282" s="15"/>
      <c r="I282" s="86">
        <f t="shared" si="14"/>
        <v>0</v>
      </c>
      <c r="J282" s="12"/>
    </row>
    <row r="283" spans="2:10" ht="15.6" customHeight="1">
      <c r="B283" s="139"/>
      <c r="C283" s="34">
        <v>1635</v>
      </c>
      <c r="D283" s="38" t="s">
        <v>384</v>
      </c>
      <c r="E283" s="54" t="s">
        <v>511</v>
      </c>
      <c r="F283" s="126">
        <v>0</v>
      </c>
      <c r="G283" s="89">
        <v>0</v>
      </c>
      <c r="H283" s="15"/>
      <c r="I283" s="86">
        <f t="shared" si="14"/>
        <v>0</v>
      </c>
      <c r="J283" s="12"/>
    </row>
    <row r="284" spans="2:10" ht="15.6">
      <c r="B284" s="139"/>
      <c r="C284" s="34">
        <v>1636</v>
      </c>
      <c r="D284" s="38" t="s">
        <v>385</v>
      </c>
      <c r="E284" s="54" t="s">
        <v>511</v>
      </c>
      <c r="F284" s="126">
        <v>0</v>
      </c>
      <c r="G284" s="89">
        <v>0</v>
      </c>
      <c r="H284" s="15"/>
      <c r="I284" s="86">
        <f t="shared" si="14"/>
        <v>0</v>
      </c>
      <c r="J284" s="12"/>
    </row>
    <row r="285" spans="2:10" ht="15.6">
      <c r="B285" s="13" t="s">
        <v>7</v>
      </c>
      <c r="C285" s="13" t="s">
        <v>8</v>
      </c>
      <c r="D285" s="42" t="s">
        <v>513</v>
      </c>
      <c r="E285" s="31"/>
      <c r="F285" s="15" t="s">
        <v>10</v>
      </c>
      <c r="G285" s="15" t="s">
        <v>250</v>
      </c>
      <c r="H285" s="15"/>
      <c r="I285" s="15" t="s">
        <v>252</v>
      </c>
      <c r="J285" s="12"/>
    </row>
    <row r="286" spans="2:10" ht="15.6">
      <c r="B286" s="140" t="s">
        <v>558</v>
      </c>
      <c r="C286" s="37" t="s">
        <v>386</v>
      </c>
      <c r="D286" s="38" t="s">
        <v>387</v>
      </c>
      <c r="E286" s="31"/>
      <c r="F286" s="115">
        <v>180.06300000000002</v>
      </c>
      <c r="G286" s="89">
        <v>0</v>
      </c>
      <c r="H286" s="15"/>
      <c r="I286" s="86">
        <f t="shared" si="14"/>
        <v>0</v>
      </c>
      <c r="J286" s="12"/>
    </row>
    <row r="287" spans="2:10" ht="15.6">
      <c r="B287" s="140"/>
      <c r="C287" s="37" t="s">
        <v>388</v>
      </c>
      <c r="D287" s="38" t="s">
        <v>141</v>
      </c>
      <c r="E287" s="31"/>
      <c r="F287" s="115">
        <v>180.06300000000002</v>
      </c>
      <c r="G287" s="89">
        <v>0</v>
      </c>
      <c r="H287" s="15"/>
      <c r="I287" s="86">
        <f t="shared" si="14"/>
        <v>0</v>
      </c>
      <c r="J287" s="12"/>
    </row>
    <row r="288" spans="2:10" ht="15.6">
      <c r="B288" s="140"/>
      <c r="C288" s="37" t="s">
        <v>389</v>
      </c>
      <c r="D288" s="38" t="s">
        <v>390</v>
      </c>
      <c r="E288" s="31"/>
      <c r="F288" s="115">
        <v>180.06300000000002</v>
      </c>
      <c r="G288" s="89">
        <v>0</v>
      </c>
      <c r="H288" s="15"/>
      <c r="I288" s="86">
        <f t="shared" si="14"/>
        <v>0</v>
      </c>
      <c r="J288" s="12"/>
    </row>
    <row r="289" spans="2:10" ht="15.6">
      <c r="B289" s="140"/>
      <c r="C289" s="37" t="s">
        <v>391</v>
      </c>
      <c r="D289" s="38" t="s">
        <v>147</v>
      </c>
      <c r="E289" s="31"/>
      <c r="F289" s="115">
        <v>180.06300000000002</v>
      </c>
      <c r="G289" s="89">
        <v>0</v>
      </c>
      <c r="H289" s="15"/>
      <c r="I289" s="86">
        <f t="shared" si="14"/>
        <v>0</v>
      </c>
      <c r="J289" s="12"/>
    </row>
    <row r="290" spans="2:10" ht="15.6">
      <c r="B290" s="140"/>
      <c r="C290" s="37" t="s">
        <v>392</v>
      </c>
      <c r="D290" s="38" t="s">
        <v>393</v>
      </c>
      <c r="E290" s="31"/>
      <c r="F290" s="115">
        <v>180.06300000000002</v>
      </c>
      <c r="G290" s="89">
        <v>0</v>
      </c>
      <c r="H290" s="15"/>
      <c r="I290" s="86">
        <f t="shared" si="14"/>
        <v>0</v>
      </c>
      <c r="J290" s="12"/>
    </row>
    <row r="291" spans="2:10" ht="15.6">
      <c r="B291" s="140"/>
      <c r="C291" s="37" t="s">
        <v>394</v>
      </c>
      <c r="D291" s="38" t="s">
        <v>190</v>
      </c>
      <c r="E291" s="31"/>
      <c r="F291" s="115">
        <v>180.06300000000002</v>
      </c>
      <c r="G291" s="89">
        <v>0</v>
      </c>
      <c r="H291" s="15"/>
      <c r="I291" s="86">
        <f t="shared" si="14"/>
        <v>0</v>
      </c>
      <c r="J291" s="12"/>
    </row>
    <row r="292" spans="2:10" ht="15.6" customHeight="1">
      <c r="B292" s="140"/>
      <c r="C292" s="37" t="s">
        <v>395</v>
      </c>
      <c r="D292" s="38" t="s">
        <v>205</v>
      </c>
      <c r="E292" s="31"/>
      <c r="F292" s="115">
        <v>180.06300000000002</v>
      </c>
      <c r="G292" s="89">
        <v>0</v>
      </c>
      <c r="H292" s="15"/>
      <c r="I292" s="86">
        <f t="shared" si="14"/>
        <v>0</v>
      </c>
      <c r="J292" s="12"/>
    </row>
    <row r="293" spans="2:10" ht="15.6">
      <c r="B293" s="140"/>
      <c r="C293" s="37" t="s">
        <v>396</v>
      </c>
      <c r="D293" s="38" t="s">
        <v>397</v>
      </c>
      <c r="E293" s="31"/>
      <c r="F293" s="115">
        <v>180.06300000000002</v>
      </c>
      <c r="G293" s="89">
        <v>0</v>
      </c>
      <c r="H293" s="15"/>
      <c r="I293" s="86">
        <f t="shared" si="14"/>
        <v>0</v>
      </c>
      <c r="J293" s="12"/>
    </row>
    <row r="294" spans="2:10" ht="15.6">
      <c r="B294" s="13" t="s">
        <v>7</v>
      </c>
      <c r="C294" s="13" t="s">
        <v>8</v>
      </c>
      <c r="D294" s="42" t="s">
        <v>513</v>
      </c>
      <c r="E294" s="31"/>
      <c r="F294" s="15" t="s">
        <v>10</v>
      </c>
      <c r="G294" s="15" t="s">
        <v>250</v>
      </c>
      <c r="H294" s="15"/>
      <c r="I294" s="15" t="s">
        <v>252</v>
      </c>
      <c r="J294" s="12"/>
    </row>
    <row r="295" spans="2:10" ht="15.6">
      <c r="B295" s="141" t="s">
        <v>444</v>
      </c>
      <c r="C295" s="37" t="s">
        <v>398</v>
      </c>
      <c r="D295" s="38" t="s">
        <v>399</v>
      </c>
      <c r="E295" s="31"/>
      <c r="F295" s="115">
        <v>28.898999999999994</v>
      </c>
      <c r="G295" s="89">
        <v>0</v>
      </c>
      <c r="H295" s="15"/>
      <c r="I295" s="86">
        <f t="shared" si="14"/>
        <v>0</v>
      </c>
      <c r="J295" s="12"/>
    </row>
    <row r="296" spans="2:10" ht="15.6">
      <c r="B296" s="141"/>
      <c r="C296" s="37" t="s">
        <v>400</v>
      </c>
      <c r="D296" s="38" t="s">
        <v>401</v>
      </c>
      <c r="E296" s="31"/>
      <c r="F296" s="115">
        <v>40.162199999999991</v>
      </c>
      <c r="G296" s="89">
        <v>0</v>
      </c>
      <c r="H296" s="15"/>
      <c r="I296" s="86">
        <f t="shared" si="14"/>
        <v>0</v>
      </c>
      <c r="J296" s="12"/>
    </row>
    <row r="297" spans="2:10" ht="15.6">
      <c r="B297" s="141"/>
      <c r="C297" s="37" t="s">
        <v>402</v>
      </c>
      <c r="D297" s="38" t="s">
        <v>403</v>
      </c>
      <c r="E297" s="31"/>
      <c r="F297" s="115">
        <v>116.18879999999999</v>
      </c>
      <c r="G297" s="89">
        <v>0</v>
      </c>
      <c r="H297" s="15"/>
      <c r="I297" s="86">
        <f t="shared" ref="I297:I324" si="16">SUM(F297*G297)</f>
        <v>0</v>
      </c>
      <c r="J297" s="12"/>
    </row>
    <row r="298" spans="2:10" ht="15.6">
      <c r="B298" s="141"/>
      <c r="C298" s="37" t="s">
        <v>404</v>
      </c>
      <c r="D298" s="38" t="s">
        <v>405</v>
      </c>
      <c r="E298" s="31"/>
      <c r="F298" s="115">
        <v>85.955999999999989</v>
      </c>
      <c r="G298" s="89">
        <v>0</v>
      </c>
      <c r="H298" s="15"/>
      <c r="I298" s="86">
        <f t="shared" si="16"/>
        <v>0</v>
      </c>
      <c r="J298" s="12"/>
    </row>
    <row r="299" spans="2:10" ht="15.6">
      <c r="B299" s="141"/>
      <c r="C299" s="37" t="s">
        <v>406</v>
      </c>
      <c r="D299" s="38" t="s">
        <v>407</v>
      </c>
      <c r="E299" s="31"/>
      <c r="F299" s="115">
        <v>50.091599999999993</v>
      </c>
      <c r="G299" s="89">
        <v>0</v>
      </c>
      <c r="H299" s="15"/>
      <c r="I299" s="86">
        <f t="shared" si="16"/>
        <v>0</v>
      </c>
      <c r="J299" s="12"/>
    </row>
    <row r="300" spans="2:10" ht="15.6">
      <c r="B300" s="141"/>
      <c r="C300" s="37" t="s">
        <v>408</v>
      </c>
      <c r="D300" s="38" t="s">
        <v>409</v>
      </c>
      <c r="E300" s="31"/>
      <c r="F300" s="115">
        <v>64.170599999999993</v>
      </c>
      <c r="G300" s="89">
        <v>0</v>
      </c>
      <c r="H300" s="15"/>
      <c r="I300" s="86">
        <f t="shared" si="16"/>
        <v>0</v>
      </c>
      <c r="J300" s="12"/>
    </row>
    <row r="301" spans="2:10" ht="15.6">
      <c r="B301" s="141"/>
      <c r="C301" s="37" t="s">
        <v>410</v>
      </c>
      <c r="D301" s="38" t="s">
        <v>411</v>
      </c>
      <c r="E301" s="31"/>
      <c r="F301" s="115">
        <v>50.091599999999993</v>
      </c>
      <c r="G301" s="89">
        <v>0</v>
      </c>
      <c r="H301" s="15"/>
      <c r="I301" s="86">
        <f t="shared" si="16"/>
        <v>0</v>
      </c>
      <c r="J301" s="12"/>
    </row>
    <row r="302" spans="2:10" ht="15.6">
      <c r="B302" s="141"/>
      <c r="C302" s="37" t="s">
        <v>412</v>
      </c>
      <c r="D302" s="38" t="s">
        <v>413</v>
      </c>
      <c r="E302" s="31"/>
      <c r="F302" s="115">
        <v>25.045799999999996</v>
      </c>
      <c r="G302" s="89">
        <v>0</v>
      </c>
      <c r="H302" s="15"/>
      <c r="I302" s="86">
        <f t="shared" si="16"/>
        <v>0</v>
      </c>
      <c r="J302" s="12"/>
    </row>
    <row r="303" spans="2:10" ht="15.6">
      <c r="B303" s="141"/>
      <c r="C303" s="37" t="s">
        <v>414</v>
      </c>
      <c r="D303" s="38" t="s">
        <v>415</v>
      </c>
      <c r="E303" s="31"/>
      <c r="F303" s="115">
        <v>50.091599999999993</v>
      </c>
      <c r="G303" s="89">
        <v>0</v>
      </c>
      <c r="H303" s="15"/>
      <c r="I303" s="86">
        <f t="shared" si="16"/>
        <v>0</v>
      </c>
      <c r="J303" s="12"/>
    </row>
    <row r="304" spans="2:10" ht="15.6">
      <c r="B304" s="141"/>
      <c r="C304" s="37" t="s">
        <v>416</v>
      </c>
      <c r="D304" s="38" t="s">
        <v>417</v>
      </c>
      <c r="E304" s="31"/>
      <c r="F304" s="115">
        <v>50.091599999999993</v>
      </c>
      <c r="G304" s="89">
        <v>0</v>
      </c>
      <c r="H304" s="15"/>
      <c r="I304" s="86">
        <f t="shared" si="16"/>
        <v>0</v>
      </c>
      <c r="J304" s="12"/>
    </row>
    <row r="305" spans="2:10" ht="15.6" customHeight="1">
      <c r="B305" s="141"/>
      <c r="C305" s="37" t="s">
        <v>418</v>
      </c>
      <c r="D305" s="38" t="s">
        <v>419</v>
      </c>
      <c r="E305" s="31"/>
      <c r="F305" s="115">
        <v>50.091599999999993</v>
      </c>
      <c r="G305" s="89">
        <v>0</v>
      </c>
      <c r="H305" s="15"/>
      <c r="I305" s="86">
        <f t="shared" si="16"/>
        <v>0</v>
      </c>
      <c r="J305" s="12"/>
    </row>
    <row r="306" spans="2:10" ht="15.6">
      <c r="B306" s="141"/>
      <c r="C306" s="37" t="s">
        <v>420</v>
      </c>
      <c r="D306" s="38" t="s">
        <v>421</v>
      </c>
      <c r="E306" s="31"/>
      <c r="F306" s="115">
        <v>25.045799999999996</v>
      </c>
      <c r="G306" s="89">
        <v>0</v>
      </c>
      <c r="H306" s="15"/>
      <c r="I306" s="86">
        <f t="shared" si="16"/>
        <v>0</v>
      </c>
      <c r="J306" s="12"/>
    </row>
    <row r="307" spans="2:10" ht="15.6">
      <c r="B307" s="13" t="s">
        <v>7</v>
      </c>
      <c r="C307" s="13" t="s">
        <v>8</v>
      </c>
      <c r="D307" s="42" t="s">
        <v>513</v>
      </c>
      <c r="E307" s="31"/>
      <c r="F307" s="15" t="s">
        <v>10</v>
      </c>
      <c r="G307" s="15" t="s">
        <v>250</v>
      </c>
      <c r="H307" s="15"/>
      <c r="I307" s="15" t="s">
        <v>252</v>
      </c>
      <c r="J307" s="12"/>
    </row>
    <row r="308" spans="2:10" ht="15.6">
      <c r="B308" s="142" t="s">
        <v>422</v>
      </c>
      <c r="C308" s="37" t="s">
        <v>543</v>
      </c>
      <c r="D308" s="38" t="s">
        <v>544</v>
      </c>
      <c r="E308" s="31"/>
      <c r="F308" s="115">
        <v>197.2542</v>
      </c>
      <c r="G308" s="89">
        <v>0</v>
      </c>
      <c r="H308" s="15"/>
      <c r="I308" s="86">
        <f t="shared" si="16"/>
        <v>0</v>
      </c>
      <c r="J308" s="12"/>
    </row>
    <row r="309" spans="2:10" ht="15.6">
      <c r="B309" s="142"/>
      <c r="C309" s="37" t="s">
        <v>423</v>
      </c>
      <c r="D309" s="38" t="s">
        <v>424</v>
      </c>
      <c r="E309" s="31"/>
      <c r="F309" s="115">
        <v>172.06019999999998</v>
      </c>
      <c r="G309" s="89">
        <v>0</v>
      </c>
      <c r="H309" s="15"/>
      <c r="I309" s="86">
        <f t="shared" si="16"/>
        <v>0</v>
      </c>
      <c r="J309" s="12"/>
    </row>
    <row r="310" spans="2:10" ht="15.6">
      <c r="B310" s="142"/>
      <c r="C310" s="37" t="s">
        <v>425</v>
      </c>
      <c r="D310" s="38" t="s">
        <v>426</v>
      </c>
      <c r="E310" s="31"/>
      <c r="F310" s="115">
        <v>320.85299999999995</v>
      </c>
      <c r="G310" s="89">
        <v>0</v>
      </c>
      <c r="H310" s="15"/>
      <c r="I310" s="86">
        <f t="shared" si="16"/>
        <v>0</v>
      </c>
      <c r="J310" s="12"/>
    </row>
    <row r="311" spans="2:10" ht="15.6">
      <c r="B311" s="142"/>
      <c r="C311" s="34">
        <v>6043</v>
      </c>
      <c r="D311" s="38" t="s">
        <v>427</v>
      </c>
      <c r="E311" s="31"/>
      <c r="F311" s="115">
        <v>385.02359999999999</v>
      </c>
      <c r="G311" s="89">
        <v>0</v>
      </c>
      <c r="H311" s="15"/>
      <c r="I311" s="86">
        <f t="shared" si="16"/>
        <v>0</v>
      </c>
      <c r="J311" s="12"/>
    </row>
    <row r="312" spans="2:10" ht="15.6">
      <c r="B312" s="142"/>
      <c r="C312" s="34">
        <v>6043</v>
      </c>
      <c r="D312" s="38" t="s">
        <v>428</v>
      </c>
      <c r="E312" s="31"/>
      <c r="F312" s="115">
        <v>385.02359999999999</v>
      </c>
      <c r="G312" s="89">
        <v>0</v>
      </c>
      <c r="H312" s="15"/>
      <c r="I312" s="86">
        <f t="shared" si="16"/>
        <v>0</v>
      </c>
    </row>
    <row r="313" spans="2:10" ht="15.6">
      <c r="B313" s="142"/>
      <c r="C313" s="34">
        <v>6020</v>
      </c>
      <c r="D313" s="38" t="s">
        <v>429</v>
      </c>
      <c r="E313" s="31"/>
      <c r="F313" s="115">
        <v>185.69459999999998</v>
      </c>
      <c r="G313" s="89">
        <v>0</v>
      </c>
      <c r="H313" s="15"/>
      <c r="I313" s="86">
        <f t="shared" si="16"/>
        <v>0</v>
      </c>
    </row>
    <row r="314" spans="2:10" ht="15.6">
      <c r="B314" s="142"/>
      <c r="C314" s="34">
        <v>6021</v>
      </c>
      <c r="D314" s="38" t="s">
        <v>430</v>
      </c>
      <c r="E314" s="31"/>
      <c r="F314" s="115">
        <v>185.69459999999998</v>
      </c>
      <c r="G314" s="89">
        <v>0</v>
      </c>
      <c r="H314" s="15"/>
      <c r="I314" s="86">
        <f t="shared" si="16"/>
        <v>0</v>
      </c>
    </row>
    <row r="315" spans="2:10" ht="15.6">
      <c r="B315" s="142"/>
      <c r="C315" s="34">
        <v>6022</v>
      </c>
      <c r="D315" s="38" t="s">
        <v>431</v>
      </c>
      <c r="E315" s="31"/>
      <c r="F315" s="115">
        <v>185.69459999999998</v>
      </c>
      <c r="G315" s="89">
        <v>0</v>
      </c>
      <c r="H315" s="15"/>
      <c r="I315" s="86">
        <f t="shared" si="16"/>
        <v>0</v>
      </c>
    </row>
    <row r="316" spans="2:10" ht="15.6">
      <c r="B316" s="142"/>
      <c r="C316" s="34">
        <v>6030</v>
      </c>
      <c r="D316" s="38" t="s">
        <v>432</v>
      </c>
      <c r="E316" s="31"/>
      <c r="F316" s="115">
        <v>185.69459999999998</v>
      </c>
      <c r="G316" s="89">
        <v>0</v>
      </c>
      <c r="H316" s="15"/>
      <c r="I316" s="86">
        <f t="shared" si="16"/>
        <v>0</v>
      </c>
    </row>
    <row r="317" spans="2:10" ht="15.6">
      <c r="B317" s="142"/>
      <c r="C317" s="34">
        <v>6034</v>
      </c>
      <c r="D317" s="38" t="s">
        <v>433</v>
      </c>
      <c r="E317" s="31"/>
      <c r="F317" s="115">
        <v>74.248199999999983</v>
      </c>
      <c r="G317" s="89">
        <v>0</v>
      </c>
      <c r="H317" s="15"/>
      <c r="I317" s="86">
        <f t="shared" si="16"/>
        <v>0</v>
      </c>
    </row>
    <row r="318" spans="2:10" ht="15.6">
      <c r="B318" s="142"/>
      <c r="C318" s="34">
        <v>6033</v>
      </c>
      <c r="D318" s="38" t="s">
        <v>434</v>
      </c>
      <c r="E318" s="31"/>
      <c r="F318" s="115">
        <v>185.69459999999998</v>
      </c>
      <c r="G318" s="89">
        <v>0</v>
      </c>
      <c r="H318" s="15"/>
      <c r="I318" s="86">
        <f t="shared" si="16"/>
        <v>0</v>
      </c>
    </row>
    <row r="319" spans="2:10" ht="15.6">
      <c r="B319" s="142"/>
      <c r="C319" s="34">
        <v>6061</v>
      </c>
      <c r="D319" s="38" t="s">
        <v>435</v>
      </c>
      <c r="E319" s="31"/>
      <c r="F319" s="115">
        <v>49.498799999999996</v>
      </c>
      <c r="G319" s="89">
        <v>0</v>
      </c>
      <c r="H319" s="15"/>
      <c r="I319" s="86">
        <f t="shared" si="16"/>
        <v>0</v>
      </c>
    </row>
    <row r="320" spans="2:10" ht="15.6">
      <c r="B320" s="142"/>
      <c r="C320" s="34">
        <v>6023</v>
      </c>
      <c r="D320" s="38" t="s">
        <v>436</v>
      </c>
      <c r="E320" s="31"/>
      <c r="F320" s="115">
        <v>46.534799999999997</v>
      </c>
      <c r="G320" s="89">
        <v>0</v>
      </c>
      <c r="H320" s="15"/>
      <c r="I320" s="86">
        <f t="shared" si="16"/>
        <v>0</v>
      </c>
    </row>
    <row r="321" spans="2:9" ht="15.6">
      <c r="B321" s="142"/>
      <c r="C321" s="34">
        <v>6018</v>
      </c>
      <c r="D321" s="38" t="s">
        <v>437</v>
      </c>
      <c r="E321" s="31"/>
      <c r="F321" s="115">
        <v>14.523599999999998</v>
      </c>
      <c r="G321" s="89">
        <v>0</v>
      </c>
      <c r="H321" s="15"/>
      <c r="I321" s="86">
        <f t="shared" si="16"/>
        <v>0</v>
      </c>
    </row>
    <row r="322" spans="2:9" ht="15.6">
      <c r="B322" s="142"/>
      <c r="C322" s="34">
        <v>6024</v>
      </c>
      <c r="D322" s="38" t="s">
        <v>438</v>
      </c>
      <c r="E322" s="31"/>
      <c r="F322" s="115">
        <v>116.18879999999999</v>
      </c>
      <c r="G322" s="89">
        <v>0</v>
      </c>
      <c r="H322" s="15"/>
      <c r="I322" s="86">
        <f t="shared" si="16"/>
        <v>0</v>
      </c>
    </row>
    <row r="323" spans="2:9" ht="15.6">
      <c r="B323" s="142"/>
      <c r="C323" s="34">
        <v>6025</v>
      </c>
      <c r="D323" s="38" t="s">
        <v>439</v>
      </c>
      <c r="E323" s="31"/>
      <c r="F323" s="115">
        <v>23.267399999999999</v>
      </c>
      <c r="G323" s="89">
        <v>0</v>
      </c>
      <c r="H323" s="15"/>
      <c r="I323" s="86">
        <f t="shared" si="16"/>
        <v>0</v>
      </c>
    </row>
    <row r="324" spans="2:9" ht="15.6">
      <c r="B324" s="142"/>
      <c r="C324" s="34">
        <v>6026</v>
      </c>
      <c r="D324" s="38" t="s">
        <v>440</v>
      </c>
      <c r="E324" s="31"/>
      <c r="F324" s="115">
        <v>11.707799999999999</v>
      </c>
      <c r="G324" s="89">
        <v>0</v>
      </c>
      <c r="H324" s="15"/>
      <c r="I324" s="86">
        <f t="shared" si="16"/>
        <v>0</v>
      </c>
    </row>
    <row r="325" spans="2:9" ht="15.6">
      <c r="B325" s="106"/>
      <c r="C325" s="92"/>
      <c r="D325" s="93"/>
      <c r="E325" s="100"/>
      <c r="F325" s="94"/>
      <c r="G325" s="95"/>
      <c r="H325" s="11"/>
      <c r="I325" s="94"/>
    </row>
    <row r="326" spans="2:9" ht="15" thickBot="1"/>
    <row r="327" spans="2:9">
      <c r="G327" s="192" t="s">
        <v>448</v>
      </c>
      <c r="H327" s="214"/>
      <c r="I327" s="71">
        <f>SUM(I22:I173)</f>
        <v>0</v>
      </c>
    </row>
    <row r="328" spans="2:9">
      <c r="G328" s="194" t="s">
        <v>514</v>
      </c>
      <c r="H328" s="212"/>
      <c r="I328" s="47">
        <f>SUM(I178:I182,I184:I201,I203:I212,I214:I215,I217:I251,I253:I284,I286:I293,I295:I306,I308:I324)</f>
        <v>0</v>
      </c>
    </row>
    <row r="329" spans="2:9" ht="15" thickBot="1">
      <c r="G329" s="194" t="s">
        <v>499</v>
      </c>
      <c r="H329" s="213"/>
      <c r="I329" s="47">
        <f>SUM(I327)*0.346497553+I327+I328</f>
        <v>0</v>
      </c>
    </row>
    <row r="330" spans="2:9" ht="15" thickBot="1">
      <c r="G330" s="56" t="s">
        <v>500</v>
      </c>
      <c r="H330" s="74" t="s">
        <v>507</v>
      </c>
      <c r="I330" s="69">
        <v>0</v>
      </c>
    </row>
    <row r="331" spans="2:9">
      <c r="G331" s="194" t="s">
        <v>272</v>
      </c>
      <c r="H331" s="212"/>
      <c r="I331" s="47">
        <f>SUM(I327,I328,I330)*100/114</f>
        <v>0</v>
      </c>
    </row>
    <row r="332" spans="2:9">
      <c r="G332" s="194" t="s">
        <v>6</v>
      </c>
      <c r="H332" s="212"/>
      <c r="I332" s="47">
        <f>SUM(I331)*14/100</f>
        <v>0</v>
      </c>
    </row>
    <row r="333" spans="2:9" ht="15" thickBot="1">
      <c r="G333" s="243" t="s">
        <v>447</v>
      </c>
      <c r="H333" s="244"/>
      <c r="I333" s="48">
        <f>SUM(H23:H37,H39:H48,H50:H52,H54:H78,H80:H91,H93:H121,H123:H146,H148:H155,H157:H159,H161:H168)</f>
        <v>0</v>
      </c>
    </row>
    <row r="334" spans="2:9" ht="15" thickBot="1">
      <c r="G334" s="3"/>
      <c r="H334" s="55" t="s">
        <v>520</v>
      </c>
      <c r="I334" s="75">
        <f>SUM(I335)/1.2</f>
        <v>0</v>
      </c>
    </row>
    <row r="335" spans="2:9" ht="15" thickBot="1">
      <c r="G335" s="188" t="s">
        <v>521</v>
      </c>
      <c r="H335" s="189"/>
      <c r="I335" s="77">
        <f>SUM(I331:I332)</f>
        <v>0</v>
      </c>
    </row>
    <row r="338" spans="3:6">
      <c r="D338" s="62" t="s">
        <v>524</v>
      </c>
      <c r="E338" s="63" t="s">
        <v>523</v>
      </c>
      <c r="F338" t="s">
        <v>547</v>
      </c>
    </row>
    <row r="339" spans="3:6">
      <c r="D339" s="245"/>
      <c r="E339" s="246"/>
      <c r="F339" t="s">
        <v>548</v>
      </c>
    </row>
    <row r="340" spans="3:6" ht="14.4" customHeight="1">
      <c r="C340" s="142" t="s">
        <v>528</v>
      </c>
      <c r="D340" s="61" t="s">
        <v>525</v>
      </c>
      <c r="E340" s="68"/>
    </row>
    <row r="341" spans="3:6">
      <c r="C341" s="142"/>
      <c r="D341" s="61" t="s">
        <v>526</v>
      </c>
      <c r="E341" s="68"/>
    </row>
    <row r="342" spans="3:6">
      <c r="C342" s="142"/>
      <c r="D342" s="61" t="s">
        <v>534</v>
      </c>
      <c r="E342" s="68"/>
    </row>
    <row r="343" spans="3:6">
      <c r="C343" s="142"/>
      <c r="D343" s="61" t="s">
        <v>527</v>
      </c>
      <c r="E343" s="68"/>
    </row>
    <row r="344" spans="3:6">
      <c r="C344" s="142"/>
      <c r="D344" s="61" t="s">
        <v>545</v>
      </c>
      <c r="E344" s="68"/>
    </row>
  </sheetData>
  <sheetProtection sheet="1" objects="1" scenarios="1" selectLockedCells="1"/>
  <mergeCells count="51">
    <mergeCell ref="B217:B251"/>
    <mergeCell ref="B253:B284"/>
    <mergeCell ref="B286:B293"/>
    <mergeCell ref="B295:B306"/>
    <mergeCell ref="B7:E7"/>
    <mergeCell ref="G7:I7"/>
    <mergeCell ref="B95:B123"/>
    <mergeCell ref="B125:B150"/>
    <mergeCell ref="B152:B159"/>
    <mergeCell ref="H13:I13"/>
    <mergeCell ref="G2:I2"/>
    <mergeCell ref="G3:H3"/>
    <mergeCell ref="G4:H4"/>
    <mergeCell ref="G5:H5"/>
    <mergeCell ref="G329:H329"/>
    <mergeCell ref="G331:H331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D339:E339"/>
    <mergeCell ref="C340:C344"/>
    <mergeCell ref="G332:H332"/>
    <mergeCell ref="G333:H333"/>
    <mergeCell ref="G335:H335"/>
    <mergeCell ref="B39:B50"/>
    <mergeCell ref="B52:B54"/>
    <mergeCell ref="B56:B80"/>
    <mergeCell ref="B82:B93"/>
    <mergeCell ref="G328:H328"/>
    <mergeCell ref="G327:H327"/>
    <mergeCell ref="B161:B163"/>
    <mergeCell ref="B165:B173"/>
    <mergeCell ref="B175:I175"/>
    <mergeCell ref="B176:I176"/>
    <mergeCell ref="B178:B182"/>
    <mergeCell ref="B184:B201"/>
    <mergeCell ref="B203:B212"/>
    <mergeCell ref="C207:C209"/>
    <mergeCell ref="B308:B324"/>
    <mergeCell ref="B214:B215"/>
  </mergeCells>
  <dataValidations count="2">
    <dataValidation type="list" allowBlank="1" showInputMessage="1" showErrorMessage="1" sqref="I330">
      <formula1>INDIRECT($H$330)</formula1>
    </dataValidation>
    <dataValidation type="list" allowBlank="1" showInputMessage="1" showErrorMessage="1" sqref="H330">
      <formula1>CourierRange</formula1>
    </dataValidation>
  </dataValidation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E340:E344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51" customWidth="1"/>
    <col min="3" max="3" width="12.21875" style="51" customWidth="1"/>
    <col min="4" max="4" width="22.109375" style="51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44" customWidth="1"/>
    <col min="51" max="54" width="10.77734375" customWidth="1"/>
  </cols>
  <sheetData>
    <row r="1" spans="1:56">
      <c r="A1" s="43"/>
      <c r="D1" s="52" t="s">
        <v>507</v>
      </c>
      <c r="E1" s="52" t="s">
        <v>504</v>
      </c>
      <c r="F1" s="52" t="s">
        <v>506</v>
      </c>
      <c r="G1" s="49" t="s">
        <v>505</v>
      </c>
      <c r="H1" s="49" t="s">
        <v>450</v>
      </c>
      <c r="I1" s="49" t="s">
        <v>451</v>
      </c>
      <c r="J1" s="49" t="s">
        <v>452</v>
      </c>
      <c r="K1" s="49" t="s">
        <v>453</v>
      </c>
      <c r="L1" s="49" t="s">
        <v>454</v>
      </c>
      <c r="M1" s="49" t="s">
        <v>455</v>
      </c>
      <c r="N1" s="49" t="s">
        <v>456</v>
      </c>
      <c r="O1" s="49" t="s">
        <v>457</v>
      </c>
      <c r="P1" s="49" t="s">
        <v>458</v>
      </c>
      <c r="Q1" s="49" t="s">
        <v>459</v>
      </c>
      <c r="R1" s="49" t="s">
        <v>460</v>
      </c>
      <c r="S1" s="49" t="s">
        <v>461</v>
      </c>
      <c r="T1" s="49" t="s">
        <v>462</v>
      </c>
      <c r="U1" s="49" t="s">
        <v>463</v>
      </c>
      <c r="V1" s="49" t="s">
        <v>464</v>
      </c>
      <c r="W1" s="49" t="s">
        <v>465</v>
      </c>
      <c r="X1" s="49" t="s">
        <v>466</v>
      </c>
      <c r="Y1" s="49" t="s">
        <v>467</v>
      </c>
      <c r="Z1" s="49" t="s">
        <v>468</v>
      </c>
      <c r="AA1" s="49" t="s">
        <v>469</v>
      </c>
      <c r="AB1" s="49" t="s">
        <v>470</v>
      </c>
      <c r="AC1" s="49" t="s">
        <v>471</v>
      </c>
      <c r="AD1" s="49" t="s">
        <v>472</v>
      </c>
      <c r="AE1" s="49" t="s">
        <v>473</v>
      </c>
      <c r="AF1" s="49" t="s">
        <v>474</v>
      </c>
      <c r="AG1" s="49" t="s">
        <v>475</v>
      </c>
      <c r="AH1" s="49" t="s">
        <v>476</v>
      </c>
      <c r="AI1" s="49" t="s">
        <v>477</v>
      </c>
      <c r="AJ1" s="49" t="s">
        <v>478</v>
      </c>
      <c r="AK1" s="49" t="s">
        <v>479</v>
      </c>
      <c r="AL1" s="49" t="s">
        <v>480</v>
      </c>
      <c r="AM1" s="49" t="s">
        <v>481</v>
      </c>
      <c r="AN1" s="49" t="s">
        <v>482</v>
      </c>
      <c r="AO1" s="49" t="s">
        <v>483</v>
      </c>
      <c r="AP1" s="49" t="s">
        <v>484</v>
      </c>
      <c r="AQ1" s="49" t="s">
        <v>485</v>
      </c>
      <c r="AR1" s="49" t="s">
        <v>486</v>
      </c>
      <c r="AS1" s="49" t="s">
        <v>487</v>
      </c>
      <c r="AT1" s="49" t="s">
        <v>488</v>
      </c>
      <c r="AU1" s="49" t="s">
        <v>489</v>
      </c>
      <c r="AV1" s="49" t="s">
        <v>490</v>
      </c>
      <c r="AW1" s="49" t="s">
        <v>491</v>
      </c>
      <c r="AX1" s="49" t="s">
        <v>492</v>
      </c>
      <c r="AY1" s="49" t="s">
        <v>493</v>
      </c>
      <c r="AZ1" s="49" t="s">
        <v>494</v>
      </c>
      <c r="BA1" s="49" t="s">
        <v>495</v>
      </c>
      <c r="BB1" s="49" t="s">
        <v>496</v>
      </c>
      <c r="BC1" s="49" t="s">
        <v>497</v>
      </c>
      <c r="BD1" s="49" t="s">
        <v>498</v>
      </c>
    </row>
    <row r="2" spans="1:56">
      <c r="D2" s="50">
        <v>500</v>
      </c>
      <c r="E2" s="50">
        <v>400</v>
      </c>
      <c r="F2" s="50">
        <v>0</v>
      </c>
      <c r="G2" s="50">
        <v>0</v>
      </c>
      <c r="H2" s="50">
        <v>150</v>
      </c>
      <c r="I2" s="50">
        <v>200</v>
      </c>
      <c r="J2" s="50">
        <v>250</v>
      </c>
      <c r="K2" s="50">
        <v>300</v>
      </c>
      <c r="L2" s="50">
        <v>350</v>
      </c>
      <c r="M2" s="50">
        <v>400</v>
      </c>
      <c r="N2" s="50">
        <v>450</v>
      </c>
      <c r="O2" s="50">
        <v>500</v>
      </c>
      <c r="P2" s="50">
        <v>550</v>
      </c>
      <c r="Q2" s="50">
        <v>600</v>
      </c>
      <c r="R2" s="50">
        <v>650</v>
      </c>
      <c r="S2" s="50">
        <v>700</v>
      </c>
      <c r="T2" s="50">
        <v>750</v>
      </c>
      <c r="U2" s="50">
        <v>800</v>
      </c>
      <c r="V2" s="50">
        <v>850</v>
      </c>
      <c r="W2" s="50">
        <v>900</v>
      </c>
      <c r="X2" s="50">
        <v>950</v>
      </c>
      <c r="Y2" s="50">
        <v>1000</v>
      </c>
      <c r="Z2" s="50">
        <v>1050</v>
      </c>
      <c r="AA2" s="50">
        <v>1100</v>
      </c>
      <c r="AB2" s="50">
        <v>1150</v>
      </c>
      <c r="AC2" s="50">
        <v>1200</v>
      </c>
      <c r="AD2" s="50">
        <v>1250</v>
      </c>
      <c r="AE2" s="50">
        <v>1300</v>
      </c>
      <c r="AF2" s="50">
        <v>1350</v>
      </c>
      <c r="AG2" s="50">
        <v>1400</v>
      </c>
      <c r="AH2" s="50">
        <v>1450</v>
      </c>
      <c r="AI2" s="50">
        <v>1500</v>
      </c>
      <c r="AJ2" s="50">
        <v>1550</v>
      </c>
      <c r="AK2" s="50">
        <v>1600</v>
      </c>
      <c r="AL2" s="50">
        <v>1650</v>
      </c>
      <c r="AM2" s="50">
        <v>1700</v>
      </c>
      <c r="AN2" s="50">
        <v>1750</v>
      </c>
      <c r="AO2" s="50">
        <v>1800</v>
      </c>
      <c r="AP2" s="50">
        <v>1850</v>
      </c>
      <c r="AQ2" s="50">
        <v>1900</v>
      </c>
      <c r="AR2" s="50">
        <v>1950</v>
      </c>
      <c r="AS2" s="50">
        <v>2000</v>
      </c>
      <c r="AT2" s="50">
        <v>2050</v>
      </c>
      <c r="AU2" s="50">
        <v>2100</v>
      </c>
      <c r="AV2" s="50">
        <v>2150</v>
      </c>
      <c r="AW2" s="50">
        <v>2200</v>
      </c>
      <c r="AX2" s="50">
        <v>2250</v>
      </c>
      <c r="AY2" s="50">
        <v>2300</v>
      </c>
      <c r="AZ2" s="50">
        <v>2350</v>
      </c>
      <c r="BA2" s="50">
        <v>2400</v>
      </c>
      <c r="BB2" s="50">
        <v>2450</v>
      </c>
      <c r="BC2" s="50">
        <v>2500</v>
      </c>
      <c r="BD2" s="50">
        <v>2550</v>
      </c>
    </row>
    <row r="3" spans="1:56" s="45" customFormat="1">
      <c r="B3" s="52" t="s">
        <v>449</v>
      </c>
      <c r="C3" s="52"/>
      <c r="D3" s="52"/>
    </row>
    <row r="4" spans="1:56" s="45" customFormat="1">
      <c r="B4" s="52" t="s">
        <v>507</v>
      </c>
      <c r="C4" s="52"/>
      <c r="D4" s="52"/>
    </row>
    <row r="5" spans="1:56" s="45" customFormat="1">
      <c r="B5" s="52" t="s">
        <v>504</v>
      </c>
      <c r="C5" s="52"/>
      <c r="D5" s="52"/>
    </row>
    <row r="6" spans="1:56" s="45" customFormat="1" ht="19.2" customHeight="1">
      <c r="B6" s="52" t="s">
        <v>506</v>
      </c>
      <c r="C6" s="52"/>
      <c r="D6" s="52"/>
    </row>
    <row r="7" spans="1:56">
      <c r="B7" s="53" t="s">
        <v>505</v>
      </c>
      <c r="C7" s="53"/>
      <c r="D7" s="53"/>
    </row>
    <row r="8" spans="1:56">
      <c r="B8" s="53" t="s">
        <v>450</v>
      </c>
      <c r="C8" s="53"/>
      <c r="D8" s="53"/>
    </row>
    <row r="9" spans="1:56">
      <c r="B9" s="53" t="s">
        <v>451</v>
      </c>
      <c r="C9" s="53"/>
      <c r="D9" s="53"/>
    </row>
    <row r="10" spans="1:56">
      <c r="B10" s="53" t="s">
        <v>452</v>
      </c>
      <c r="C10" s="53"/>
      <c r="D10" s="53"/>
    </row>
    <row r="11" spans="1:56">
      <c r="B11" s="53" t="s">
        <v>453</v>
      </c>
      <c r="C11" s="53"/>
      <c r="D11" s="53"/>
      <c r="F11" t="s">
        <v>503</v>
      </c>
      <c r="G11" s="51" t="s">
        <v>508</v>
      </c>
      <c r="H11" s="51" t="s">
        <v>509</v>
      </c>
      <c r="I11" s="51" t="s">
        <v>510</v>
      </c>
    </row>
    <row r="12" spans="1:56">
      <c r="B12" s="53" t="s">
        <v>454</v>
      </c>
      <c r="C12" s="53"/>
      <c r="D12" s="53"/>
      <c r="F12" t="s">
        <v>508</v>
      </c>
      <c r="G12" s="50">
        <v>60</v>
      </c>
      <c r="H12" s="50">
        <v>100</v>
      </c>
      <c r="I12" s="50">
        <v>0</v>
      </c>
    </row>
    <row r="13" spans="1:56">
      <c r="B13" s="53" t="s">
        <v>455</v>
      </c>
      <c r="C13" s="53"/>
      <c r="D13" s="53"/>
      <c r="F13" t="s">
        <v>509</v>
      </c>
    </row>
    <row r="14" spans="1:56">
      <c r="B14" s="53" t="s">
        <v>456</v>
      </c>
      <c r="C14" s="53"/>
      <c r="D14" s="53"/>
      <c r="F14" t="s">
        <v>510</v>
      </c>
    </row>
    <row r="15" spans="1:56">
      <c r="B15" s="53" t="s">
        <v>457</v>
      </c>
      <c r="C15" s="53"/>
      <c r="D15" s="53"/>
    </row>
    <row r="16" spans="1:56">
      <c r="B16" s="53" t="s">
        <v>458</v>
      </c>
      <c r="C16" s="53"/>
      <c r="D16" s="53"/>
    </row>
    <row r="17" spans="2:4">
      <c r="B17" s="53" t="s">
        <v>459</v>
      </c>
      <c r="C17" s="53"/>
      <c r="D17" s="53"/>
    </row>
    <row r="18" spans="2:4">
      <c r="B18" s="53" t="s">
        <v>460</v>
      </c>
      <c r="C18" s="53"/>
      <c r="D18" s="53"/>
    </row>
    <row r="19" spans="2:4">
      <c r="B19" s="53" t="s">
        <v>461</v>
      </c>
      <c r="C19" s="53"/>
      <c r="D19" s="53"/>
    </row>
    <row r="20" spans="2:4">
      <c r="B20" s="53" t="s">
        <v>462</v>
      </c>
      <c r="C20" s="53"/>
      <c r="D20" s="53"/>
    </row>
    <row r="21" spans="2:4">
      <c r="B21" s="53" t="s">
        <v>463</v>
      </c>
      <c r="C21" s="53"/>
      <c r="D21" s="53"/>
    </row>
    <row r="22" spans="2:4">
      <c r="B22" s="53" t="s">
        <v>464</v>
      </c>
      <c r="C22" s="53"/>
      <c r="D22" s="53"/>
    </row>
    <row r="23" spans="2:4">
      <c r="B23" s="53" t="s">
        <v>465</v>
      </c>
      <c r="C23" s="53"/>
      <c r="D23" s="53"/>
    </row>
    <row r="24" spans="2:4">
      <c r="B24" s="53" t="s">
        <v>466</v>
      </c>
      <c r="C24" s="53"/>
      <c r="D24" s="53"/>
    </row>
    <row r="25" spans="2:4">
      <c r="B25" s="53" t="s">
        <v>467</v>
      </c>
      <c r="C25" s="53"/>
      <c r="D25" s="53"/>
    </row>
    <row r="26" spans="2:4">
      <c r="B26" s="53" t="s">
        <v>468</v>
      </c>
      <c r="C26" s="53"/>
      <c r="D26" s="53"/>
    </row>
    <row r="27" spans="2:4">
      <c r="B27" s="53" t="s">
        <v>469</v>
      </c>
      <c r="C27" s="53"/>
      <c r="D27" s="53"/>
    </row>
    <row r="28" spans="2:4">
      <c r="B28" s="53" t="s">
        <v>470</v>
      </c>
      <c r="C28" s="53"/>
      <c r="D28" s="53"/>
    </row>
    <row r="29" spans="2:4">
      <c r="B29" s="53" t="s">
        <v>471</v>
      </c>
      <c r="C29" s="53"/>
      <c r="D29" s="53"/>
    </row>
    <row r="30" spans="2:4">
      <c r="B30" s="53" t="s">
        <v>472</v>
      </c>
      <c r="C30" s="53"/>
      <c r="D30" s="53"/>
    </row>
    <row r="31" spans="2:4">
      <c r="B31" s="53" t="s">
        <v>473</v>
      </c>
      <c r="C31" s="53"/>
      <c r="D31" s="53"/>
    </row>
    <row r="32" spans="2:4">
      <c r="B32" s="53" t="s">
        <v>474</v>
      </c>
      <c r="C32" s="53"/>
      <c r="D32" s="53"/>
    </row>
    <row r="33" spans="2:4">
      <c r="B33" s="53" t="s">
        <v>475</v>
      </c>
      <c r="C33" s="53"/>
      <c r="D33" s="53"/>
    </row>
    <row r="34" spans="2:4">
      <c r="B34" s="53" t="s">
        <v>476</v>
      </c>
      <c r="C34" s="53"/>
      <c r="D34" s="53"/>
    </row>
    <row r="35" spans="2:4">
      <c r="B35" s="53" t="s">
        <v>477</v>
      </c>
      <c r="C35" s="53"/>
      <c r="D35" s="53"/>
    </row>
    <row r="36" spans="2:4">
      <c r="B36" s="53" t="s">
        <v>478</v>
      </c>
      <c r="C36" s="53"/>
      <c r="D36" s="53"/>
    </row>
    <row r="37" spans="2:4">
      <c r="B37" s="53" t="s">
        <v>479</v>
      </c>
      <c r="C37" s="53"/>
      <c r="D37" s="53"/>
    </row>
    <row r="38" spans="2:4">
      <c r="B38" s="53" t="s">
        <v>480</v>
      </c>
      <c r="C38" s="53"/>
      <c r="D38" s="53"/>
    </row>
    <row r="39" spans="2:4">
      <c r="B39" s="53" t="s">
        <v>481</v>
      </c>
      <c r="C39" s="53"/>
      <c r="D39" s="53"/>
    </row>
    <row r="40" spans="2:4">
      <c r="B40" s="53" t="s">
        <v>482</v>
      </c>
      <c r="C40" s="53"/>
      <c r="D40" s="53"/>
    </row>
    <row r="41" spans="2:4">
      <c r="B41" s="53" t="s">
        <v>483</v>
      </c>
      <c r="C41" s="53"/>
      <c r="D41" s="53"/>
    </row>
    <row r="42" spans="2:4">
      <c r="B42" s="53" t="s">
        <v>484</v>
      </c>
      <c r="C42" s="53"/>
      <c r="D42" s="53"/>
    </row>
    <row r="43" spans="2:4">
      <c r="B43" s="53" t="s">
        <v>485</v>
      </c>
      <c r="C43" s="53"/>
      <c r="D43" s="53"/>
    </row>
    <row r="44" spans="2:4">
      <c r="B44" s="53" t="s">
        <v>486</v>
      </c>
      <c r="C44" s="53"/>
      <c r="D44" s="53"/>
    </row>
    <row r="45" spans="2:4">
      <c r="B45" s="53" t="s">
        <v>487</v>
      </c>
      <c r="C45" s="53"/>
      <c r="D45" s="53"/>
    </row>
    <row r="46" spans="2:4">
      <c r="B46" s="53" t="s">
        <v>488</v>
      </c>
      <c r="C46" s="53"/>
      <c r="D46" s="53"/>
    </row>
    <row r="47" spans="2:4">
      <c r="B47" s="53" t="s">
        <v>489</v>
      </c>
      <c r="C47" s="53"/>
      <c r="D47" s="53"/>
    </row>
    <row r="48" spans="2:4">
      <c r="B48" s="53" t="s">
        <v>490</v>
      </c>
      <c r="C48" s="53"/>
      <c r="D48" s="53"/>
    </row>
    <row r="49" spans="2:4">
      <c r="B49" s="53" t="s">
        <v>491</v>
      </c>
      <c r="C49" s="53"/>
      <c r="D49" s="53"/>
    </row>
    <row r="50" spans="2:4">
      <c r="B50" s="53" t="s">
        <v>492</v>
      </c>
      <c r="C50" s="53"/>
      <c r="D50" s="53"/>
    </row>
    <row r="51" spans="2:4">
      <c r="B51" s="53" t="s">
        <v>493</v>
      </c>
      <c r="C51" s="53"/>
      <c r="D51" s="53"/>
    </row>
    <row r="52" spans="2:4">
      <c r="B52" s="53" t="s">
        <v>494</v>
      </c>
      <c r="C52" s="53"/>
      <c r="D52" s="53"/>
    </row>
    <row r="53" spans="2:4">
      <c r="B53" s="53" t="s">
        <v>495</v>
      </c>
      <c r="C53" s="53"/>
      <c r="D53" s="53"/>
    </row>
    <row r="54" spans="2:4">
      <c r="B54" s="53" t="s">
        <v>496</v>
      </c>
      <c r="C54" s="53"/>
      <c r="D54" s="53"/>
    </row>
    <row r="55" spans="2:4">
      <c r="B55" s="53" t="s">
        <v>497</v>
      </c>
      <c r="C55" s="53"/>
      <c r="D55" s="53"/>
    </row>
    <row r="56" spans="2:4">
      <c r="B56" s="53" t="s">
        <v>498</v>
      </c>
      <c r="C56" s="53"/>
      <c r="D56" s="53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2016-06-28T13:08:39Z</dcterms:modified>
</cp:coreProperties>
</file>