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Forever Marketing\FLP\FLP Stationary\0 OTHER\Invoice\"/>
    </mc:Choice>
  </mc:AlternateContent>
  <bookViews>
    <workbookView xWindow="0" yWindow="0" windowWidth="23040" windowHeight="9408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  <sheet name="DONT DELETE Courier Figures" sheetId="12" r:id="rId7"/>
  </sheets>
  <definedNames>
    <definedName name="_10999">'DONT DELETE Courier Figures'!$P$2</definedName>
    <definedName name="_11999">'DONT DELETE Courier Figures'!$Q$2</definedName>
    <definedName name="_12999">'DONT DELETE Courier Figures'!$R$2</definedName>
    <definedName name="_13999">'DONT DELETE Courier Figures'!$S$2</definedName>
    <definedName name="_14999">'DONT DELETE Courier Figures'!$T$2</definedName>
    <definedName name="_15999">'DONT DELETE Courier Figures'!$U$2</definedName>
    <definedName name="_16999">'DONT DELETE Courier Figures'!$V$2</definedName>
    <definedName name="_17999">'DONT DELETE Courier Figures'!$W$2</definedName>
    <definedName name="_18999">'DONT DELETE Courier Figures'!$X$2</definedName>
    <definedName name="_19999">'DONT DELETE Courier Figures'!$Y$2</definedName>
    <definedName name="_20999">'DONT DELETE Courier Figures'!$Z$2</definedName>
    <definedName name="_21999">'DONT DELETE Courier Figures'!$AA$2</definedName>
    <definedName name="_22999">'DONT DELETE Courier Figures'!$AB$2</definedName>
    <definedName name="_23999">'DONT DELETE Courier Figures'!$AC$2</definedName>
    <definedName name="_24999">'DONT DELETE Courier Figures'!$AD$2</definedName>
    <definedName name="_25999">'DONT DELETE Courier Figures'!$AE$2</definedName>
    <definedName name="_26999">'DONT DELETE Courier Figures'!$AF$2</definedName>
    <definedName name="_27999">'DONT DELETE Courier Figures'!$AG$2</definedName>
    <definedName name="_28999">'DONT DELETE Courier Figures'!$AH$2</definedName>
    <definedName name="_2999">'DONT DELETE Courier Figures'!$H$2</definedName>
    <definedName name="_29999">'DONT DELETE Courier Figures'!$AI$2</definedName>
    <definedName name="_30999">'DONT DELETE Courier Figures'!$AJ$2</definedName>
    <definedName name="_31999">'DONT DELETE Courier Figures'!$AK$2</definedName>
    <definedName name="_32999">'DONT DELETE Courier Figures'!$AL$2</definedName>
    <definedName name="_33999">'DONT DELETE Courier Figures'!$AM$2</definedName>
    <definedName name="_34999">'DONT DELETE Courier Figures'!$AN$2</definedName>
    <definedName name="_35999">'DONT DELETE Courier Figures'!$AO$2</definedName>
    <definedName name="_36999">'DONT DELETE Courier Figures'!$AP$2</definedName>
    <definedName name="_37999">'DONT DELETE Courier Figures'!$AQ$2</definedName>
    <definedName name="_38999">'DONT DELETE Courier Figures'!$AR$2</definedName>
    <definedName name="_3999">'DONT DELETE Courier Figures'!$I$2</definedName>
    <definedName name="_39999">'DONT DELETE Courier Figures'!$AS$2</definedName>
    <definedName name="_40999">'DONT DELETE Courier Figures'!$AT$2</definedName>
    <definedName name="_41999">'DONT DELETE Courier Figures'!$AU$2</definedName>
    <definedName name="_42999">'DONT DELETE Courier Figures'!$AV$2</definedName>
    <definedName name="_43999">'DONT DELETE Courier Figures'!$AW$2</definedName>
    <definedName name="_44999">'DONT DELETE Courier Figures'!$AX$2</definedName>
    <definedName name="_45999">'DONT DELETE Courier Figures'!$AY$2</definedName>
    <definedName name="_46999">'DONT DELETE Courier Figures'!$AZ$2</definedName>
    <definedName name="_47999">'DONT DELETE Courier Figures'!$BA$2</definedName>
    <definedName name="_48999">'DONT DELETE Courier Figures'!$BB$2</definedName>
    <definedName name="_4999">'DONT DELETE Courier Figures'!$J$2</definedName>
    <definedName name="_49999">'DONT DELETE Courier Figures'!$BC$2</definedName>
    <definedName name="_50999">'DONT DELETE Courier Figures'!$BD$2</definedName>
    <definedName name="_5999">'DONT DELETE Courier Figures'!$K$2</definedName>
    <definedName name="_6999">'DONT DELETE Courier Figures'!$L$2</definedName>
    <definedName name="_7999">'DONT DELETE Courier Figures'!$M$2</definedName>
    <definedName name="_8999">'DONT DELETE Courier Figures'!$N$2</definedName>
    <definedName name="_9999">'DONT DELETE Courier Figures'!$O$2</definedName>
    <definedName name="Above_R700">'DONT DELETE Courier Figures'!$H$12</definedName>
    <definedName name="Botswana">'DONT DELETE Courier Figures'!$E$2</definedName>
    <definedName name="CourierRange">'DONT DELETE Courier Figures'!$B$4:$B$56</definedName>
    <definedName name="CustomerCourier">'DONT DELETE Courier Figures'!$F$12:$F$14</definedName>
    <definedName name="No_Courier">'DONT DELETE Courier Figures'!$I$12</definedName>
    <definedName name="NoCourier">'DONT DELETE Courier Figures'!$G$2</definedName>
    <definedName name="NovCust_1stOrder">'DONT DELETE Courier Figures'!$F$2</definedName>
    <definedName name="Swaziland_Lesotho">'DONT DELETE Courier Figures'!$D$2</definedName>
    <definedName name="Under_R700">'DONT DELETE Courier Figures'!$G$12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2" i="11" l="1"/>
  <c r="I251" i="11"/>
  <c r="I250" i="11"/>
  <c r="I252" i="10"/>
  <c r="I251" i="10"/>
  <c r="I250" i="10"/>
  <c r="I252" i="9"/>
  <c r="I251" i="9"/>
  <c r="I250" i="9"/>
  <c r="I252" i="8"/>
  <c r="I251" i="8"/>
  <c r="I250" i="8"/>
  <c r="I250" i="3"/>
  <c r="I252" i="3"/>
  <c r="I251" i="3"/>
  <c r="I250" i="7"/>
  <c r="I251" i="7"/>
  <c r="I326" i="11" l="1"/>
  <c r="I325" i="11"/>
  <c r="I324" i="11"/>
  <c r="I323" i="11"/>
  <c r="I322" i="11"/>
  <c r="I321" i="11"/>
  <c r="I320" i="11"/>
  <c r="I319" i="11"/>
  <c r="I318" i="11"/>
  <c r="I317" i="11"/>
  <c r="I316" i="11"/>
  <c r="I315" i="11"/>
  <c r="I314" i="11"/>
  <c r="I313" i="11"/>
  <c r="I312" i="11"/>
  <c r="I311" i="11"/>
  <c r="I310" i="11"/>
  <c r="I308" i="11"/>
  <c r="I307" i="11"/>
  <c r="I306" i="11"/>
  <c r="I305" i="11"/>
  <c r="I304" i="11"/>
  <c r="I303" i="11"/>
  <c r="I302" i="11"/>
  <c r="I301" i="11"/>
  <c r="I300" i="11"/>
  <c r="I299" i="11"/>
  <c r="I298" i="11"/>
  <c r="I297" i="11"/>
  <c r="I295" i="11"/>
  <c r="I294" i="11"/>
  <c r="I293" i="11"/>
  <c r="I292" i="11"/>
  <c r="I291" i="11"/>
  <c r="I290" i="11"/>
  <c r="I289" i="11"/>
  <c r="I288" i="11"/>
  <c r="I286" i="11"/>
  <c r="I285" i="11"/>
  <c r="I284" i="11"/>
  <c r="I283" i="11"/>
  <c r="I282" i="11"/>
  <c r="I281" i="11"/>
  <c r="I280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6" i="11"/>
  <c r="I214" i="11"/>
  <c r="I213" i="11"/>
  <c r="I211" i="11"/>
  <c r="I210" i="11"/>
  <c r="I209" i="11"/>
  <c r="I208" i="11"/>
  <c r="I207" i="11"/>
  <c r="I206" i="11"/>
  <c r="I205" i="11"/>
  <c r="I204" i="11"/>
  <c r="I203" i="11"/>
  <c r="I202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2" i="11"/>
  <c r="H162" i="11"/>
  <c r="I161" i="11"/>
  <c r="H161" i="11"/>
  <c r="I160" i="11"/>
  <c r="H160" i="11"/>
  <c r="I159" i="11"/>
  <c r="H159" i="11"/>
  <c r="I158" i="11"/>
  <c r="H158" i="11"/>
  <c r="I157" i="11"/>
  <c r="H157" i="11"/>
  <c r="I156" i="11"/>
  <c r="H156" i="11"/>
  <c r="I155" i="11"/>
  <c r="H155" i="11"/>
  <c r="I153" i="11"/>
  <c r="H153" i="11"/>
  <c r="I152" i="11"/>
  <c r="H152" i="11"/>
  <c r="I151" i="11"/>
  <c r="H151" i="11"/>
  <c r="I149" i="11"/>
  <c r="H149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2" i="11"/>
  <c r="H142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5" i="10"/>
  <c r="I294" i="10"/>
  <c r="I293" i="10"/>
  <c r="I292" i="10"/>
  <c r="I291" i="10"/>
  <c r="I290" i="10"/>
  <c r="I289" i="10"/>
  <c r="I288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4" i="10"/>
  <c r="I213" i="10"/>
  <c r="I211" i="10"/>
  <c r="I210" i="10"/>
  <c r="I209" i="10"/>
  <c r="I208" i="10"/>
  <c r="I207" i="10"/>
  <c r="I206" i="10"/>
  <c r="I205" i="10"/>
  <c r="I204" i="10"/>
  <c r="I203" i="10"/>
  <c r="I202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2" i="10"/>
  <c r="H162" i="10"/>
  <c r="I161" i="10"/>
  <c r="H161" i="10"/>
  <c r="I160" i="10"/>
  <c r="H160" i="10"/>
  <c r="I159" i="10"/>
  <c r="H159" i="10"/>
  <c r="I158" i="10"/>
  <c r="H158" i="10"/>
  <c r="I157" i="10"/>
  <c r="H157" i="10"/>
  <c r="I156" i="10"/>
  <c r="H156" i="10"/>
  <c r="I155" i="10"/>
  <c r="H155" i="10"/>
  <c r="I153" i="10"/>
  <c r="H153" i="10"/>
  <c r="I152" i="10"/>
  <c r="H152" i="10"/>
  <c r="I151" i="10"/>
  <c r="H151" i="10"/>
  <c r="I149" i="10"/>
  <c r="H149" i="10"/>
  <c r="I148" i="10"/>
  <c r="H148" i="10"/>
  <c r="I147" i="10"/>
  <c r="H147" i="10"/>
  <c r="I146" i="10"/>
  <c r="H146" i="10"/>
  <c r="I145" i="10"/>
  <c r="H145" i="10"/>
  <c r="I144" i="10"/>
  <c r="H144" i="10"/>
  <c r="I143" i="10"/>
  <c r="H143" i="10"/>
  <c r="I142" i="10"/>
  <c r="H142" i="10"/>
  <c r="I140" i="10"/>
  <c r="H140" i="10"/>
  <c r="I139" i="10"/>
  <c r="H139" i="10"/>
  <c r="I138" i="10"/>
  <c r="H138" i="10"/>
  <c r="I137" i="10"/>
  <c r="H137" i="10"/>
  <c r="I136" i="10"/>
  <c r="H136" i="10"/>
  <c r="I135" i="10"/>
  <c r="H135" i="10"/>
  <c r="I134" i="10"/>
  <c r="H134" i="10"/>
  <c r="I133" i="10"/>
  <c r="H133" i="10"/>
  <c r="I132" i="10"/>
  <c r="H132" i="10"/>
  <c r="I131" i="10"/>
  <c r="H131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1" i="10"/>
  <c r="H121" i="10"/>
  <c r="I120" i="10"/>
  <c r="H120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80" i="10"/>
  <c r="H80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326" i="9"/>
  <c r="I325" i="9"/>
  <c r="I324" i="9"/>
  <c r="I32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10" i="9"/>
  <c r="I308" i="9"/>
  <c r="I307" i="9"/>
  <c r="I306" i="9"/>
  <c r="I305" i="9"/>
  <c r="I304" i="9"/>
  <c r="I303" i="9"/>
  <c r="I302" i="9"/>
  <c r="I301" i="9"/>
  <c r="I300" i="9"/>
  <c r="I299" i="9"/>
  <c r="I298" i="9"/>
  <c r="I297" i="9"/>
  <c r="I295" i="9"/>
  <c r="I294" i="9"/>
  <c r="I293" i="9"/>
  <c r="I292" i="9"/>
  <c r="I291" i="9"/>
  <c r="I290" i="9"/>
  <c r="I289" i="9"/>
  <c r="I288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4" i="9"/>
  <c r="I213" i="9"/>
  <c r="I211" i="9"/>
  <c r="I210" i="9"/>
  <c r="I209" i="9"/>
  <c r="I208" i="9"/>
  <c r="I207" i="9"/>
  <c r="I206" i="9"/>
  <c r="I205" i="9"/>
  <c r="I204" i="9"/>
  <c r="I203" i="9"/>
  <c r="I202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2" i="9"/>
  <c r="H162" i="9"/>
  <c r="I161" i="9"/>
  <c r="H161" i="9"/>
  <c r="I160" i="9"/>
  <c r="H160" i="9"/>
  <c r="I159" i="9"/>
  <c r="H159" i="9"/>
  <c r="I158" i="9"/>
  <c r="H158" i="9"/>
  <c r="I157" i="9"/>
  <c r="H157" i="9"/>
  <c r="I156" i="9"/>
  <c r="H156" i="9"/>
  <c r="I155" i="9"/>
  <c r="H155" i="9"/>
  <c r="I153" i="9"/>
  <c r="H153" i="9"/>
  <c r="I152" i="9"/>
  <c r="H152" i="9"/>
  <c r="I151" i="9"/>
  <c r="H151" i="9"/>
  <c r="I149" i="9"/>
  <c r="H149" i="9"/>
  <c r="I148" i="9"/>
  <c r="H148" i="9"/>
  <c r="I147" i="9"/>
  <c r="H147" i="9"/>
  <c r="I146" i="9"/>
  <c r="H146" i="9"/>
  <c r="I145" i="9"/>
  <c r="H145" i="9"/>
  <c r="I144" i="9"/>
  <c r="H144" i="9"/>
  <c r="I143" i="9"/>
  <c r="H143" i="9"/>
  <c r="I142" i="9"/>
  <c r="H142" i="9"/>
  <c r="I140" i="9"/>
  <c r="H140" i="9"/>
  <c r="I139" i="9"/>
  <c r="H139" i="9"/>
  <c r="I138" i="9"/>
  <c r="H138" i="9"/>
  <c r="I137" i="9"/>
  <c r="H137" i="9"/>
  <c r="I136" i="9"/>
  <c r="H136" i="9"/>
  <c r="I135" i="9"/>
  <c r="H135" i="9"/>
  <c r="I134" i="9"/>
  <c r="H134" i="9"/>
  <c r="I133" i="9"/>
  <c r="H133" i="9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2" i="9"/>
  <c r="H52" i="9"/>
  <c r="I51" i="9"/>
  <c r="H51" i="9"/>
  <c r="I50" i="9"/>
  <c r="H50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5" i="8"/>
  <c r="I294" i="8"/>
  <c r="I293" i="8"/>
  <c r="I292" i="8"/>
  <c r="I291" i="8"/>
  <c r="I290" i="8"/>
  <c r="I289" i="8"/>
  <c r="I288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4" i="8"/>
  <c r="I213" i="8"/>
  <c r="I211" i="8"/>
  <c r="I210" i="8"/>
  <c r="I209" i="8"/>
  <c r="I208" i="8"/>
  <c r="I207" i="8"/>
  <c r="I206" i="8"/>
  <c r="I205" i="8"/>
  <c r="I204" i="8"/>
  <c r="I203" i="8"/>
  <c r="I202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2" i="8"/>
  <c r="H162" i="8"/>
  <c r="I161" i="8"/>
  <c r="H161" i="8"/>
  <c r="I160" i="8"/>
  <c r="H160" i="8"/>
  <c r="I159" i="8"/>
  <c r="H159" i="8"/>
  <c r="I158" i="8"/>
  <c r="H158" i="8"/>
  <c r="I157" i="8"/>
  <c r="H157" i="8"/>
  <c r="I156" i="8"/>
  <c r="H156" i="8"/>
  <c r="I155" i="8"/>
  <c r="H155" i="8"/>
  <c r="I153" i="8"/>
  <c r="H153" i="8"/>
  <c r="I152" i="8"/>
  <c r="H152" i="8"/>
  <c r="I151" i="8"/>
  <c r="H151" i="8"/>
  <c r="I149" i="8"/>
  <c r="H149" i="8"/>
  <c r="I148" i="8"/>
  <c r="H148" i="8"/>
  <c r="I147" i="8"/>
  <c r="H147" i="8"/>
  <c r="I146" i="8"/>
  <c r="H146" i="8"/>
  <c r="I145" i="8"/>
  <c r="H145" i="8"/>
  <c r="I144" i="8"/>
  <c r="H144" i="8"/>
  <c r="I143" i="8"/>
  <c r="H143" i="8"/>
  <c r="I142" i="8"/>
  <c r="H142" i="8"/>
  <c r="I140" i="8"/>
  <c r="H140" i="8"/>
  <c r="I139" i="8"/>
  <c r="H139" i="8"/>
  <c r="I138" i="8"/>
  <c r="H138" i="8"/>
  <c r="I137" i="8"/>
  <c r="H137" i="8"/>
  <c r="I136" i="8"/>
  <c r="H136" i="8"/>
  <c r="I135" i="8"/>
  <c r="H135" i="8"/>
  <c r="I134" i="8"/>
  <c r="H134" i="8"/>
  <c r="I133" i="8"/>
  <c r="H133" i="8"/>
  <c r="I132" i="8"/>
  <c r="H132" i="8"/>
  <c r="I131" i="8"/>
  <c r="H131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6" i="8"/>
  <c r="H106" i="8"/>
  <c r="I105" i="8"/>
  <c r="H105" i="8"/>
  <c r="I104" i="8"/>
  <c r="H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2" i="8"/>
  <c r="H52" i="8"/>
  <c r="I51" i="8"/>
  <c r="H51" i="8"/>
  <c r="I50" i="8"/>
  <c r="H50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H135" i="7"/>
  <c r="H136" i="7"/>
  <c r="H137" i="7"/>
  <c r="H138" i="7"/>
  <c r="H139" i="7"/>
  <c r="H81" i="7"/>
  <c r="H162" i="7"/>
  <c r="H161" i="7"/>
  <c r="H160" i="7"/>
  <c r="H159" i="7"/>
  <c r="H158" i="7"/>
  <c r="H157" i="7"/>
  <c r="H156" i="7"/>
  <c r="H155" i="7"/>
  <c r="H153" i="7"/>
  <c r="H152" i="7"/>
  <c r="H151" i="7"/>
  <c r="H149" i="7"/>
  <c r="H148" i="7"/>
  <c r="H147" i="7"/>
  <c r="H146" i="7"/>
  <c r="H145" i="7"/>
  <c r="H144" i="7"/>
  <c r="H143" i="7"/>
  <c r="H142" i="7"/>
  <c r="H140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8" i="7"/>
  <c r="H87" i="7"/>
  <c r="H86" i="7"/>
  <c r="H85" i="7"/>
  <c r="H84" i="7"/>
  <c r="H83" i="7"/>
  <c r="H82" i="7"/>
  <c r="H80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2" i="7"/>
  <c r="H51" i="7"/>
  <c r="H50" i="7"/>
  <c r="H48" i="7"/>
  <c r="H47" i="7"/>
  <c r="H46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5" i="7"/>
  <c r="I294" i="7"/>
  <c r="I293" i="7"/>
  <c r="I292" i="7"/>
  <c r="I291" i="7"/>
  <c r="I290" i="7"/>
  <c r="I289" i="7"/>
  <c r="I288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2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4" i="7"/>
  <c r="I213" i="7"/>
  <c r="I211" i="7"/>
  <c r="I210" i="7"/>
  <c r="I209" i="7"/>
  <c r="I208" i="7"/>
  <c r="I207" i="7"/>
  <c r="I206" i="7"/>
  <c r="I205" i="7"/>
  <c r="I204" i="7"/>
  <c r="I203" i="7"/>
  <c r="I202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2" i="7"/>
  <c r="I161" i="7"/>
  <c r="I160" i="7"/>
  <c r="I159" i="7"/>
  <c r="I158" i="7"/>
  <c r="I157" i="7"/>
  <c r="I156" i="7"/>
  <c r="I155" i="7"/>
  <c r="I153" i="7"/>
  <c r="I152" i="7"/>
  <c r="I151" i="7"/>
  <c r="I149" i="7"/>
  <c r="I148" i="7"/>
  <c r="I147" i="7"/>
  <c r="I146" i="7"/>
  <c r="I145" i="7"/>
  <c r="I144" i="7"/>
  <c r="I143" i="7"/>
  <c r="I142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8" i="7"/>
  <c r="I87" i="7"/>
  <c r="I86" i="7"/>
  <c r="I85" i="7"/>
  <c r="I84" i="7"/>
  <c r="I83" i="7"/>
  <c r="I82" i="7"/>
  <c r="I81" i="7"/>
  <c r="I80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2" i="7"/>
  <c r="I51" i="7"/>
  <c r="I50" i="7"/>
  <c r="I48" i="7"/>
  <c r="I47" i="7"/>
  <c r="I46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306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10" i="3"/>
  <c r="I307" i="3"/>
  <c r="I298" i="3"/>
  <c r="I299" i="3"/>
  <c r="I300" i="3"/>
  <c r="I301" i="3"/>
  <c r="I302" i="3"/>
  <c r="I303" i="3"/>
  <c r="I304" i="3"/>
  <c r="I305" i="3"/>
  <c r="I308" i="3"/>
  <c r="I297" i="3"/>
  <c r="I289" i="3"/>
  <c r="I290" i="3"/>
  <c r="I291" i="3"/>
  <c r="I292" i="3"/>
  <c r="I293" i="3"/>
  <c r="I294" i="3"/>
  <c r="I295" i="3"/>
  <c r="I288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54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17" i="3"/>
  <c r="I216" i="3"/>
  <c r="I214" i="3"/>
  <c r="I213" i="3"/>
  <c r="I202" i="3"/>
  <c r="I206" i="3"/>
  <c r="I207" i="3"/>
  <c r="I208" i="3"/>
  <c r="I209" i="3"/>
  <c r="I210" i="3"/>
  <c r="I211" i="3"/>
  <c r="I205" i="3"/>
  <c r="I204" i="3"/>
  <c r="I20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183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67" i="3"/>
  <c r="I328" i="8" l="1"/>
  <c r="I334" i="11"/>
  <c r="I329" i="11"/>
  <c r="I329" i="10"/>
  <c r="I329" i="9"/>
  <c r="I329" i="8"/>
  <c r="I329" i="7"/>
  <c r="I329" i="3"/>
  <c r="I328" i="11"/>
  <c r="I334" i="10"/>
  <c r="I328" i="10"/>
  <c r="I334" i="9"/>
  <c r="I328" i="9"/>
  <c r="I332" i="9" s="1"/>
  <c r="I334" i="8"/>
  <c r="I328" i="7"/>
  <c r="I334" i="7"/>
  <c r="I330" i="10" l="1"/>
  <c r="I330" i="8"/>
  <c r="I332" i="7"/>
  <c r="I333" i="7" s="1"/>
  <c r="I336" i="7" s="1"/>
  <c r="I335" i="7" s="1"/>
  <c r="I332" i="8"/>
  <c r="I333" i="8" s="1"/>
  <c r="I336" i="8" s="1"/>
  <c r="I335" i="8" s="1"/>
  <c r="I330" i="11"/>
  <c r="I330" i="7"/>
  <c r="I332" i="11"/>
  <c r="I333" i="11" s="1"/>
  <c r="I336" i="11" s="1"/>
  <c r="I335" i="11" s="1"/>
  <c r="I332" i="10"/>
  <c r="I333" i="10" s="1"/>
  <c r="I336" i="10" s="1"/>
  <c r="I335" i="10" s="1"/>
  <c r="I330" i="9"/>
  <c r="I333" i="9"/>
  <c r="I336" i="9" s="1"/>
  <c r="I335" i="9" s="1"/>
  <c r="I135" i="3"/>
  <c r="I136" i="3"/>
  <c r="I137" i="3"/>
  <c r="I138" i="3"/>
  <c r="I139" i="3"/>
  <c r="I81" i="3"/>
  <c r="I151" i="3" l="1"/>
  <c r="I152" i="3"/>
  <c r="I153" i="3"/>
  <c r="I155" i="3"/>
  <c r="I142" i="3"/>
  <c r="I162" i="3" l="1"/>
  <c r="I161" i="3"/>
  <c r="I160" i="3"/>
  <c r="I159" i="3"/>
  <c r="I158" i="3"/>
  <c r="I157" i="3"/>
  <c r="I156" i="3"/>
  <c r="I149" i="3"/>
  <c r="I148" i="3"/>
  <c r="I147" i="3"/>
  <c r="I146" i="3"/>
  <c r="I145" i="3"/>
  <c r="I144" i="3"/>
  <c r="I143" i="3"/>
  <c r="I140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8" i="3"/>
  <c r="I87" i="3"/>
  <c r="I86" i="3"/>
  <c r="I85" i="3"/>
  <c r="I84" i="3"/>
  <c r="I83" i="3"/>
  <c r="I82" i="3"/>
  <c r="I80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2" i="3"/>
  <c r="I51" i="3"/>
  <c r="I50" i="3"/>
  <c r="I48" i="3"/>
  <c r="I47" i="3"/>
  <c r="I46" i="3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328" i="3" l="1"/>
  <c r="I331" i="3" s="1"/>
  <c r="I332" i="3" l="1"/>
  <c r="I334" i="3" s="1"/>
  <c r="I333" i="3" s="1"/>
</calcChain>
</file>

<file path=xl/sharedStrings.xml><?xml version="1.0" encoding="utf-8"?>
<sst xmlns="http://schemas.openxmlformats.org/spreadsheetml/2006/main" count="4018" uniqueCount="581">
  <si>
    <t>CC</t>
  </si>
  <si>
    <t>Product Centre</t>
  </si>
  <si>
    <t>Address:</t>
  </si>
  <si>
    <t>Tel:</t>
  </si>
  <si>
    <t>Cell:</t>
  </si>
  <si>
    <t>E-mail:</t>
  </si>
  <si>
    <t>14% Vat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</si>
  <si>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</si>
  <si>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</si>
  <si>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</si>
  <si>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</si>
  <si>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</si>
  <si>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</si>
  <si>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</si>
  <si>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</si>
  <si>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</si>
  <si>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006</t>
  </si>
  <si>
    <t>New Distributor - Drinks Combo</t>
  </si>
  <si>
    <t>007</t>
  </si>
  <si>
    <t>New Distributor - Skin Care Combo</t>
  </si>
  <si>
    <t>009</t>
  </si>
  <si>
    <t>Drinks Tri Pak</t>
  </si>
  <si>
    <t>075</t>
  </si>
  <si>
    <t>Mini Touch of Forever - Nutritional Combo</t>
  </si>
  <si>
    <t>456</t>
  </si>
  <si>
    <t>Vital 5 Pak</t>
  </si>
  <si>
    <t>460</t>
  </si>
  <si>
    <t>En-Argi Pak</t>
  </si>
  <si>
    <t>475</t>
  </si>
  <si>
    <t xml:space="preserve">C9 Pak - Vanilla Ultra </t>
  </si>
  <si>
    <t>476</t>
  </si>
  <si>
    <t xml:space="preserve">C9 Pak - Chocolate Ultra </t>
  </si>
  <si>
    <t>479</t>
  </si>
  <si>
    <t>FIT 1 Pak - Vanilla Ultra &amp; Cinnamon Bar</t>
  </si>
  <si>
    <t>486</t>
  </si>
  <si>
    <t>FIT 1 Pak - Chocolate Ultra &amp; Chocloate Bar</t>
  </si>
  <si>
    <t>491</t>
  </si>
  <si>
    <t>FIT 2 Pak - Vanilla Ultra &amp; Cinnamon Bar</t>
  </si>
  <si>
    <t>498</t>
  </si>
  <si>
    <t>FIT 2 Pak - Chocolate Ultra &amp; Chocloate Bar</t>
  </si>
  <si>
    <t>512</t>
  </si>
  <si>
    <t>Forever Essentail Oils Tri Pak</t>
  </si>
  <si>
    <t>ALOE DRINKS</t>
  </si>
  <si>
    <t>015</t>
  </si>
  <si>
    <t>Forever Aloe Vera Gel (712996001)</t>
  </si>
  <si>
    <t>034</t>
  </si>
  <si>
    <t>Forever Aloe Berry Nectar (712997001)</t>
  </si>
  <si>
    <t>077</t>
  </si>
  <si>
    <t>Forever Aloe Bits ‘N Peaches (712995001)</t>
  </si>
  <si>
    <t>196</t>
  </si>
  <si>
    <t>Forever Freedom (712994001)</t>
  </si>
  <si>
    <t>200</t>
  </si>
  <si>
    <t>Aloe Blossom Herbal Tea</t>
  </si>
  <si>
    <t>262</t>
  </si>
  <si>
    <t>Forever Pomesteen Power</t>
  </si>
  <si>
    <t>270</t>
  </si>
  <si>
    <t>Forever Aloe2Go</t>
  </si>
  <si>
    <t>306</t>
  </si>
  <si>
    <t>Freedom2Go</t>
  </si>
  <si>
    <t>321</t>
  </si>
  <si>
    <t>FAB Forever Active Boost</t>
  </si>
  <si>
    <t>440</t>
  </si>
  <si>
    <t>FAB X Forever Active Boost</t>
  </si>
  <si>
    <t>BEE PRODUCTS</t>
  </si>
  <si>
    <t>026</t>
  </si>
  <si>
    <t>Forever Bee Pollen (712937001)</t>
  </si>
  <si>
    <t>027</t>
  </si>
  <si>
    <t>Forever Bee Propolis (712936001)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</si>
  <si>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</si>
  <si>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</si>
  <si>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</si>
  <si>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</si>
  <si>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</si>
  <si>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</si>
  <si>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</si>
  <si>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</si>
  <si>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</si>
  <si>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</si>
  <si>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</si>
  <si>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</si>
  <si>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</si>
  <si>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</si>
  <si>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</si>
  <si>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</si>
  <si>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Forever Lycium Plus (712935001)</t>
  </si>
  <si>
    <t>073</t>
  </si>
  <si>
    <t>Forever Ginkgo Plus</t>
  </si>
  <si>
    <t>188</t>
  </si>
  <si>
    <t>Forever B12 Plus with Folic Acid</t>
  </si>
  <si>
    <t>206</t>
  </si>
  <si>
    <t>Forever Calcium (712934001)</t>
  </si>
  <si>
    <t>214</t>
  </si>
  <si>
    <t>Forever Echinacea Supreme (712938001)</t>
  </si>
  <si>
    <t>215</t>
  </si>
  <si>
    <t>Forever Mutli-Maca</t>
  </si>
  <si>
    <t>222</t>
  </si>
  <si>
    <t>Forever Active Probiotic</t>
  </si>
  <si>
    <t>235</t>
  </si>
  <si>
    <t>Forever Vision</t>
  </si>
  <si>
    <t>264</t>
  </si>
  <si>
    <t>Forever Active HA</t>
  </si>
  <si>
    <t>271</t>
  </si>
  <si>
    <t>Forever Nature’s 18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</si>
  <si>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</si>
  <si>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</si>
  <si>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</si>
  <si>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</si>
  <si>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</si>
  <si>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</si>
  <si>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</si>
  <si>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</si>
  <si>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</si>
  <si>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</si>
  <si>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</si>
  <si>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503</t>
  </si>
  <si>
    <t>Forever ARGI+ Enchanced (Tin)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</si>
  <si>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</si>
  <si>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</si>
  <si>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</si>
  <si>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</si>
  <si>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</si>
  <si>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</si>
  <si>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</si>
  <si>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Forever Therm</t>
  </si>
  <si>
    <t>Forever Fibre</t>
  </si>
  <si>
    <t>Forever Pro X2 - Chocolate Bar</t>
  </si>
  <si>
    <t>Forever Pro X2 - Cinnamon Bar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</si>
  <si>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</si>
  <si>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</si>
  <si>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</si>
  <si>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</si>
  <si>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</si>
  <si>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</si>
  <si>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</si>
  <si>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</si>
  <si>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</si>
  <si>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</si>
  <si>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</si>
  <si>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057</t>
  </si>
  <si>
    <t>Aloe Conditioning Creme</t>
  </si>
  <si>
    <t>014</t>
  </si>
  <si>
    <t>Aloe Bath Gelée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</si>
  <si>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</si>
  <si>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</si>
  <si>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</si>
  <si>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</si>
  <si>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</si>
  <si>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</si>
  <si>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</si>
  <si>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</si>
  <si>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</si>
  <si>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</si>
  <si>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</si>
  <si>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</si>
  <si>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</si>
  <si>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</si>
  <si>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</si>
  <si>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</si>
  <si>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</si>
  <si>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</si>
  <si>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</si>
  <si>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</si>
  <si>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</si>
  <si>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</si>
  <si>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</si>
  <si>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</si>
  <si>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286</t>
  </si>
  <si>
    <t>Relaxation Bath Salts</t>
  </si>
  <si>
    <t>287</t>
  </si>
  <si>
    <t>Relaxation Shower Gel</t>
  </si>
  <si>
    <t>288</t>
  </si>
  <si>
    <t>Relaxation Massage Lotion</t>
  </si>
  <si>
    <t>319</t>
  </si>
  <si>
    <t>Aloe Sunscreen Spray</t>
  </si>
  <si>
    <t>337</t>
  </si>
  <si>
    <t>Aloe Fleur de Jouvence Collection</t>
  </si>
  <si>
    <t>338</t>
  </si>
  <si>
    <t>Rehydrating Toner</t>
  </si>
  <si>
    <t>339</t>
  </si>
  <si>
    <t>Aloe Cleanser</t>
  </si>
  <si>
    <t>340</t>
  </si>
  <si>
    <t>Firming Day Lotion</t>
  </si>
  <si>
    <t>341</t>
  </si>
  <si>
    <t>Mask Powder</t>
  </si>
  <si>
    <t>342</t>
  </si>
  <si>
    <t>Recovering Night Creme</t>
  </si>
  <si>
    <t>343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</si>
  <si>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</si>
  <si>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</si>
  <si>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</si>
  <si>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</si>
  <si>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</si>
  <si>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</si>
  <si>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</si>
  <si>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</si>
  <si>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038</t>
  </si>
  <si>
    <t>Aloe Hand &amp; Face Soap</t>
  </si>
  <si>
    <t>067</t>
  </si>
  <si>
    <t>Aloe Ever-Shield</t>
  </si>
  <si>
    <t>070</t>
  </si>
  <si>
    <t>Gentleman’s Pride</t>
  </si>
  <si>
    <t>194</t>
  </si>
  <si>
    <t>Forever Aloe Styling Gel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</si>
  <si>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</si>
  <si>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</si>
  <si>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</si>
  <si>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</si>
  <si>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</si>
  <si>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</si>
  <si>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260</t>
  </si>
  <si>
    <t>Aloe-Jojoba Shampoo</t>
  </si>
  <si>
    <t>261</t>
  </si>
  <si>
    <t>Aloe-Jojoba Conditioning Rinse</t>
  </si>
  <si>
    <t>284</t>
  </si>
  <si>
    <t>Avocado Face &amp; Body Soap</t>
  </si>
  <si>
    <t>307</t>
  </si>
  <si>
    <t>Forever Aloe MPD 2X Ultra</t>
  </si>
  <si>
    <t>Aloe Sun Lips</t>
  </si>
  <si>
    <t>SONYA SKIN CARE</t>
  </si>
  <si>
    <t>282</t>
  </si>
  <si>
    <t>Sonya Skin Care Collection</t>
  </si>
  <si>
    <t>277</t>
  </si>
  <si>
    <t>Sonya Aloe Purifying Cleanser</t>
  </si>
  <si>
    <t>278</t>
  </si>
  <si>
    <t>Sonya Aloe Deep-Cleansing Exfoliator</t>
  </si>
  <si>
    <t>279</t>
  </si>
  <si>
    <t>Sonya Aloe Refreshing Toner with White Tea</t>
  </si>
  <si>
    <t>280</t>
  </si>
  <si>
    <t>Sonya Aloe Balancing Cream</t>
  </si>
  <si>
    <t>281</t>
  </si>
  <si>
    <t>Sonya Aloe Nourishing Serum with White Tea</t>
  </si>
  <si>
    <t>311</t>
  </si>
  <si>
    <t>Sonya Aloe Deep Moisturizing Cream</t>
  </si>
  <si>
    <t>FLAWLESS BY SONYA</t>
  </si>
  <si>
    <t>BB Crème Nude</t>
  </si>
  <si>
    <t>BB Crème Sandy</t>
  </si>
  <si>
    <t xml:space="preserve">BB Crème Cocoa </t>
  </si>
  <si>
    <t>FOREVER ESSENTIAL OILS</t>
  </si>
  <si>
    <t>505</t>
  </si>
  <si>
    <t>Forever Essentail Oils - Carrier Oil</t>
  </si>
  <si>
    <t>506</t>
  </si>
  <si>
    <t>Forever Essentail Oils - Lavender</t>
  </si>
  <si>
    <t>507</t>
  </si>
  <si>
    <t>Forever Essentail Oils - Lemon</t>
  </si>
  <si>
    <t>508</t>
  </si>
  <si>
    <t>Forever Essentail Oils - Peppermint</t>
  </si>
  <si>
    <t>509</t>
  </si>
  <si>
    <t>Forever Essentail Oils - At Ease</t>
  </si>
  <si>
    <t>510</t>
  </si>
  <si>
    <t>Forever Essentail Oils - Defense</t>
  </si>
  <si>
    <t>511</t>
  </si>
  <si>
    <t>Forever Essentail Oils - Soothe</t>
  </si>
  <si>
    <t>Forever Essentail Oils - Tri Pak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</si>
  <si>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</si>
  <si>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</si>
  <si>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</si>
  <si>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</si>
  <si>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</si>
  <si>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</si>
  <si>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</si>
  <si>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</si>
  <si>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</si>
  <si>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</si>
  <si>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</si>
  <si>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</si>
  <si>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</si>
  <si>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</si>
  <si>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</si>
  <si>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267</t>
  </si>
  <si>
    <t>Forever Fast Break</t>
  </si>
  <si>
    <t>318</t>
  </si>
  <si>
    <t>349</t>
  </si>
  <si>
    <t>351</t>
  </si>
  <si>
    <t>352</t>
  </si>
  <si>
    <t>350</t>
  </si>
  <si>
    <t>Forever Hand Sanitizer</t>
  </si>
  <si>
    <t>Sonya Hydrate Shampoo</t>
  </si>
  <si>
    <t>Sonya Hydrate Conditioner</t>
  </si>
  <si>
    <t>Sonya Volume Shampoo</t>
  </si>
  <si>
    <t>Sonya Volume Conditioner</t>
  </si>
  <si>
    <t>Total Excl Vat</t>
  </si>
  <si>
    <t>COMPANY LITERATURE</t>
  </si>
  <si>
    <t>Career Brochure</t>
  </si>
  <si>
    <t>Company Policy Handbook</t>
  </si>
  <si>
    <t>One to One Book + DVD SA</t>
  </si>
  <si>
    <t>One to One Book + DVD Zimbabwe</t>
  </si>
  <si>
    <t>One to One Book + DVD Zambia</t>
  </si>
  <si>
    <t>One to One Book + DVD Zulu</t>
  </si>
  <si>
    <t>One to One Book + DVD Portuguese</t>
  </si>
  <si>
    <t>First Steps to Manager</t>
  </si>
  <si>
    <t>Top 10 Reasons - To Start your business with FLP</t>
  </si>
  <si>
    <t>Forever Business Presentation SA DVD</t>
  </si>
  <si>
    <t>Forever Business Presentation Zambia DVD</t>
  </si>
  <si>
    <t>Forever Business Presentation Zimbabwe DVD</t>
  </si>
  <si>
    <t>Forever Business Presentation Zulu DVD</t>
  </si>
  <si>
    <t>Forever Business Presentation Portuguese DVD</t>
  </si>
  <si>
    <t>PRODUCT LITERATURE</t>
  </si>
  <si>
    <t>C9 Instruction Booklet</t>
  </si>
  <si>
    <t>Product Catalogue</t>
  </si>
  <si>
    <t>Vital 5 Products</t>
  </si>
  <si>
    <t>Introducing En-Argi</t>
  </si>
  <si>
    <t>Aloe Vera Gel Leaflet - DL</t>
  </si>
  <si>
    <t>FIT 1 Instruction Booklet</t>
  </si>
  <si>
    <t xml:space="preserve">FIT 2 Instrution Booklet </t>
  </si>
  <si>
    <t>Head to Toe Option 1</t>
  </si>
  <si>
    <t>Head to Toe Option 2</t>
  </si>
  <si>
    <t>FIT Flyer</t>
  </si>
  <si>
    <t xml:space="preserve">Animals &amp; Aloe Vera </t>
  </si>
  <si>
    <t>16 Reasons to try ARGI+</t>
  </si>
  <si>
    <t>Forever Essential Oils A5 Brochure</t>
  </si>
  <si>
    <t>FAB &amp; FAB X</t>
  </si>
  <si>
    <t xml:space="preserve">Top 10 Reasons - To Drink Freedom </t>
  </si>
  <si>
    <t>Top 10 Reasons - To Drink Aloe Vera Gel</t>
  </si>
  <si>
    <t>Product Manual (Book)</t>
  </si>
  <si>
    <t>Be Active For Life - A5 Booklet (Folded)</t>
  </si>
  <si>
    <t>Distributor Application Forms - Pads of 20</t>
  </si>
  <si>
    <t>Price List - Novus Customer &amp; FBO</t>
  </si>
  <si>
    <t xml:space="preserve">Price List - Customer 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</si>
  <si>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</si>
  <si>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</si>
  <si>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</si>
  <si>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</si>
  <si>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</si>
  <si>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</si>
  <si>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</si>
  <si>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</si>
  <si>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 xml:space="preserve">MARKETING MATERIAL </t>
  </si>
  <si>
    <t>Diary (Annual)</t>
  </si>
  <si>
    <t>Southern Africa Testimonials 2013</t>
  </si>
  <si>
    <t>En-Argi DVD</t>
  </si>
  <si>
    <t>FIT DVD</t>
  </si>
  <si>
    <t>Leadership Training with Jayne Leach DVD</t>
  </si>
  <si>
    <t>Marketing Plan X-Banner Large</t>
  </si>
  <si>
    <t>Marketing Plan Banner Only</t>
  </si>
  <si>
    <t>Welcome X-Banner</t>
  </si>
  <si>
    <t>Rex Maughan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</si>
  <si>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</si>
  <si>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</si>
  <si>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</si>
  <si>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</si>
  <si>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</si>
  <si>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</si>
  <si>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Sonya Skin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</si>
  <si>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</si>
  <si>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</si>
  <si>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</si>
  <si>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</si>
  <si>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</si>
  <si>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</si>
  <si>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</si>
  <si>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En-Argi X Banner</t>
  </si>
  <si>
    <t>FIT X-Banner</t>
  </si>
  <si>
    <t>Global Rally Magazine</t>
  </si>
  <si>
    <t>FLP Magazine Current Issue</t>
  </si>
  <si>
    <t>FLP Magazine Previous Issue</t>
  </si>
  <si>
    <t>Forever Shopping Bag (Plastic)</t>
  </si>
  <si>
    <t>Forever Gift Bag (Paper)</t>
  </si>
  <si>
    <t xml:space="preserve">Forever Shopping Bag Small (Plastic) </t>
  </si>
  <si>
    <t>Ask me about the Business Button</t>
  </si>
  <si>
    <t>EN Argi Button</t>
  </si>
  <si>
    <t>FIT Button</t>
  </si>
  <si>
    <t>FLP Table Cloth (Black, Purple, Green)</t>
  </si>
  <si>
    <t>FOREVER BOOKSTORE</t>
  </si>
  <si>
    <t>1600</t>
  </si>
  <si>
    <t>The Most Beautiful Business On Earth</t>
  </si>
  <si>
    <t>1601</t>
  </si>
  <si>
    <t>The Compound Effect</t>
  </si>
  <si>
    <t>1604</t>
  </si>
  <si>
    <t>Ultimate Guide To Network Marketing</t>
  </si>
  <si>
    <t>1606</t>
  </si>
  <si>
    <t>Your First Year in Network Marketing</t>
  </si>
  <si>
    <t>Have Do Be Anything You Want</t>
  </si>
  <si>
    <t>Resonance Zone</t>
  </si>
  <si>
    <t>The Little Aloe Book</t>
  </si>
  <si>
    <t>Aloe Vera - Medicine Plant</t>
  </si>
  <si>
    <t>Forever Coffee Table Book</t>
  </si>
  <si>
    <t>Guide to Natural Remedies Book</t>
  </si>
  <si>
    <t>1615</t>
  </si>
  <si>
    <t>Ice Breakers</t>
  </si>
  <si>
    <t>1616</t>
  </si>
  <si>
    <t>Your Best Year Yet!</t>
  </si>
  <si>
    <t>1617</t>
  </si>
  <si>
    <t>How To Build Network Marketing Leaders</t>
  </si>
  <si>
    <t>1618</t>
  </si>
  <si>
    <t>The Season Of Life</t>
  </si>
  <si>
    <t>1619</t>
  </si>
  <si>
    <t>Life Changing Quotes</t>
  </si>
  <si>
    <t>1620</t>
  </si>
  <si>
    <t>Make The Phone Your Friend</t>
  </si>
  <si>
    <t>Invisible Profit System</t>
  </si>
  <si>
    <t>Making the Shift</t>
  </si>
  <si>
    <t>Easy Street! The Facts About Focus</t>
  </si>
  <si>
    <t>Stop Acting Rich</t>
  </si>
  <si>
    <t>Go Pro - 7 Steps to becoming A Network Marketing Professional</t>
  </si>
  <si>
    <t>Reprogram how you think about NO</t>
  </si>
  <si>
    <t>The Business OF the 21st Century</t>
  </si>
  <si>
    <t>Building Your Network Marketing Business</t>
  </si>
  <si>
    <t>The Slight Edge</t>
  </si>
  <si>
    <t>Aloe Vera - Nature's Silent Healer</t>
  </si>
  <si>
    <t>Beach Money</t>
  </si>
  <si>
    <t>Three Feet From Gold</t>
  </si>
  <si>
    <t>Building an Empire</t>
  </si>
  <si>
    <t>Breaking the Wall</t>
  </si>
  <si>
    <t>How To Build Network Marketing Leaders vol 2</t>
  </si>
  <si>
    <t>Go Diamond</t>
  </si>
  <si>
    <t>PRODUCT SAMPLES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</si>
  <si>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</si>
  <si>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</si>
  <si>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</si>
  <si>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</si>
  <si>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</si>
  <si>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</si>
  <si>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</si>
  <si>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</si>
  <si>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</si>
  <si>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1706</t>
  </si>
  <si>
    <t>1707</t>
  </si>
  <si>
    <t>Aloe-Jojoba Conditioner Rinse</t>
  </si>
  <si>
    <t>1900</t>
  </si>
  <si>
    <t>MPD 2X Ultra Spray Bottle</t>
  </si>
  <si>
    <t>1901</t>
  </si>
  <si>
    <t>Forever Lite Shaker</t>
  </si>
  <si>
    <t>1903</t>
  </si>
  <si>
    <t>FIT Smart Shaker</t>
  </si>
  <si>
    <t>1902</t>
  </si>
  <si>
    <t>Forever Argi+ Waterbottle</t>
  </si>
  <si>
    <t>3002</t>
  </si>
  <si>
    <t>Empty Mini TOF Combo Box</t>
  </si>
  <si>
    <t>3003</t>
  </si>
  <si>
    <t>Empty TOF Combo Box</t>
  </si>
  <si>
    <t>3004</t>
  </si>
  <si>
    <t>Empty Vital 5 Combo Box</t>
  </si>
  <si>
    <t>3005</t>
  </si>
  <si>
    <t>Empty EN-Argi Combo Box</t>
  </si>
  <si>
    <t>3006</t>
  </si>
  <si>
    <t>Empty C9 Combo Box</t>
  </si>
  <si>
    <t>3007</t>
  </si>
  <si>
    <t>Empty FIT 1 Combo Box</t>
  </si>
  <si>
    <t>3008</t>
  </si>
  <si>
    <t>Empty FIT 2 Combo Box</t>
  </si>
  <si>
    <t>3010</t>
  </si>
  <si>
    <t>Empty Drinks Tri-Pak</t>
  </si>
  <si>
    <t>FOREVER GEAR</t>
  </si>
  <si>
    <t>1211</t>
  </si>
  <si>
    <t>Forever Sports Bag</t>
  </si>
  <si>
    <t>6105</t>
  </si>
  <si>
    <t>Fleece Jacket</t>
  </si>
  <si>
    <t>Red Flag Lounge Shirts (Slim Fit) Ladies</t>
  </si>
  <si>
    <t>Red Flag Lounge Shirts Mens</t>
  </si>
  <si>
    <t>FIT T-Shirt (Blue) &amp; CAP (Purple)</t>
  </si>
  <si>
    <t>FIT T-Shirt (Black) &amp; CAP (Purple)</t>
  </si>
  <si>
    <t>Global Rally 2016 T-Shirt &amp; CAP (Green)</t>
  </si>
  <si>
    <t>Eagle Manager Shirts (Greece) - Short sleeve</t>
  </si>
  <si>
    <t>Business Card Holder</t>
  </si>
  <si>
    <t>Eagle Manager Shirts (Greece) - Longsleeve</t>
  </si>
  <si>
    <t>Fab Mugs</t>
  </si>
  <si>
    <t>Aloe Vera Gel Cellphone Protector Sticky ScreenCleaner</t>
  </si>
  <si>
    <t>Global Rally Buttons</t>
  </si>
  <si>
    <t>Global Rally KeyRings (Pack of 10)</t>
  </si>
  <si>
    <t>Global Rally Shopper Bag</t>
  </si>
  <si>
    <t>Global Rally Silicone Wristbands (Yellow or Green)</t>
  </si>
  <si>
    <t>First Steps to Manager Portuguese</t>
  </si>
  <si>
    <t>STATIONERY</t>
  </si>
  <si>
    <t>NO COST STATIONERY</t>
  </si>
  <si>
    <t>Stationery Price List</t>
  </si>
  <si>
    <t xml:space="preserve">PRODUCT ACCESSORIES </t>
  </si>
  <si>
    <t>FOREVER STATIONERY &amp; LITERATURE</t>
  </si>
  <si>
    <t>FOREVER PRODUCTS</t>
  </si>
  <si>
    <t xml:space="preserve">STATIONARY DESCRIPTION </t>
  </si>
  <si>
    <t>CC Total for this order</t>
  </si>
  <si>
    <t>Subtotal Products Incl. Vat</t>
  </si>
  <si>
    <t>CourierRange</t>
  </si>
  <si>
    <t>_2999</t>
  </si>
  <si>
    <t>_3999</t>
  </si>
  <si>
    <t>_4999</t>
  </si>
  <si>
    <t>_5999</t>
  </si>
  <si>
    <t>_6999</t>
  </si>
  <si>
    <t>_7999</t>
  </si>
  <si>
    <t>_8999</t>
  </si>
  <si>
    <t>_9999</t>
  </si>
  <si>
    <t>_10999</t>
  </si>
  <si>
    <t>_11999</t>
  </si>
  <si>
    <t>_12999</t>
  </si>
  <si>
    <t>_13999</t>
  </si>
  <si>
    <t>_14999</t>
  </si>
  <si>
    <t>_15999</t>
  </si>
  <si>
    <t>_16999</t>
  </si>
  <si>
    <t>_17999</t>
  </si>
  <si>
    <t>_18999</t>
  </si>
  <si>
    <t>_19999</t>
  </si>
  <si>
    <t>_20999</t>
  </si>
  <si>
    <t>_21999</t>
  </si>
  <si>
    <t>_22999</t>
  </si>
  <si>
    <t>_23999</t>
  </si>
  <si>
    <t>_24999</t>
  </si>
  <si>
    <t>_25999</t>
  </si>
  <si>
    <t>_26999</t>
  </si>
  <si>
    <t>_27999</t>
  </si>
  <si>
    <t>_28999</t>
  </si>
  <si>
    <t>_29999</t>
  </si>
  <si>
    <t>_30999</t>
  </si>
  <si>
    <t>_31999</t>
  </si>
  <si>
    <t>_32999</t>
  </si>
  <si>
    <t>_33999</t>
  </si>
  <si>
    <t>_34999</t>
  </si>
  <si>
    <t>_35999</t>
  </si>
  <si>
    <t>_36999</t>
  </si>
  <si>
    <t>_37999</t>
  </si>
  <si>
    <t>_38999</t>
  </si>
  <si>
    <t>_39999</t>
  </si>
  <si>
    <t>_40999</t>
  </si>
  <si>
    <t>_41999</t>
  </si>
  <si>
    <t>_42999</t>
  </si>
  <si>
    <t>_43999</t>
  </si>
  <si>
    <t>_44999</t>
  </si>
  <si>
    <t>_45999</t>
  </si>
  <si>
    <t>_46999</t>
  </si>
  <si>
    <t>_47999</t>
  </si>
  <si>
    <t>_48999</t>
  </si>
  <si>
    <t>_49999</t>
  </si>
  <si>
    <t>_50999</t>
  </si>
  <si>
    <t>Courier Charge based on Wholesale Price</t>
  </si>
  <si>
    <t>Courier Charge Incl Vat</t>
  </si>
  <si>
    <t>FLP Table Cloth (Black)</t>
  </si>
  <si>
    <t>FLP Table Cloth (Purple)</t>
  </si>
  <si>
    <t>FLP Table Cloth (Green)</t>
  </si>
  <si>
    <t>CustomerCourier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</si>
  <si>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</si>
  <si>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</si>
  <si>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</si>
  <si>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</si>
  <si>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</si>
  <si>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</si>
  <si>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</si>
  <si>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Contact Wendy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</si>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</sst>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00"/>
    <numFmt numFmtId="165" formatCode="#,##0.00;[Red]#,##0.00"/>
    <numFmt numFmtId="166" formatCode="General_)"/>
    <numFmt numFmtId="167" formatCode="#,##0;[Red]#,##0"/>
    <numFmt numFmtId="168" formatCode="#,##0.000;[Red]#,##0.000"/>
    <numFmt numFmtId="169" formatCode="&quot;R&quot;\ #,##0.00"/>
    <numFmt numFmtId="170" formatCode="[$BWP]\ #,##0.00"/>
    <numFmt numFmtId="171" formatCode="[$BWP]\ #,##0.00;[Red][$BWP]\ 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166" fontId="9" fillId="0" borderId="0"/>
    <xf numFmtId="0" fontId="6" fillId="0" borderId="0"/>
    <xf numFmtId="43" fontId="14" fillId="0" borderId="0" applyFont="0" applyFill="0" applyBorder="0" applyAlignment="0" applyProtection="0"/>
  </cellStyleXfs>
  <cellXfs count="228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5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164" fontId="7" fillId="0" borderId="1" xfId="2" applyNumberFormat="1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4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4" fontId="3" fillId="0" borderId="1" xfId="2" applyNumberFormat="1" applyFont="1" applyBorder="1" applyAlignment="1">
      <alignment horizontal="center"/>
    </xf>
    <xf numFmtId="168" fontId="7" fillId="0" borderId="1" xfId="2" applyNumberFormat="1" applyFont="1" applyFill="1" applyBorder="1" applyAlignment="1">
      <alignment horizontal="center"/>
    </xf>
    <xf numFmtId="169" fontId="7" fillId="0" borderId="1" xfId="2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64" fontId="7" fillId="4" borderId="1" xfId="2" applyNumberFormat="1" applyFont="1" applyFill="1" applyBorder="1" applyAlignment="1">
      <alignment horizontal="center"/>
    </xf>
    <xf numFmtId="164" fontId="11" fillId="4" borderId="1" xfId="2" applyNumberFormat="1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164" fontId="3" fillId="4" borderId="1" xfId="2" applyNumberFormat="1" applyFont="1" applyFill="1" applyBorder="1" applyAlignment="1">
      <alignment horizontal="center"/>
    </xf>
    <xf numFmtId="0" fontId="3" fillId="4" borderId="1" xfId="2" applyFont="1" applyFill="1" applyBorder="1"/>
    <xf numFmtId="168" fontId="7" fillId="4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169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169" fontId="0" fillId="0" borderId="39" xfId="0" applyNumberFormat="1" applyBorder="1" applyAlignment="1">
      <alignment horizontal="right"/>
    </xf>
    <xf numFmtId="169" fontId="0" fillId="0" borderId="40" xfId="0" applyNumberFormat="1" applyBorder="1" applyAlignment="1">
      <alignment horizontal="right"/>
    </xf>
    <xf numFmtId="168" fontId="0" fillId="0" borderId="41" xfId="0" applyNumberFormat="1" applyFill="1" applyBorder="1" applyAlignment="1">
      <alignment horizontal="right"/>
    </xf>
    <xf numFmtId="0" fontId="0" fillId="0" borderId="0" xfId="0" applyNumberFormat="1" applyAlignment="1">
      <alignment horizontal="center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69" fontId="0" fillId="0" borderId="44" xfId="0" applyNumberFormat="1" applyBorder="1" applyAlignment="1">
      <alignment horizontal="right"/>
    </xf>
    <xf numFmtId="170" fontId="1" fillId="0" borderId="43" xfId="0" applyNumberFormat="1" applyFont="1" applyBorder="1" applyAlignment="1">
      <alignment horizontal="right"/>
    </xf>
    <xf numFmtId="170" fontId="1" fillId="0" borderId="32" xfId="0" applyNumberFormat="1" applyFont="1" applyFill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7" fontId="7" fillId="0" borderId="1" xfId="2" applyNumberFormat="1" applyFont="1" applyFill="1" applyBorder="1" applyAlignment="1" applyProtection="1">
      <alignment horizontal="center"/>
      <protection locked="0"/>
    </xf>
    <xf numFmtId="0" fontId="10" fillId="4" borderId="1" xfId="2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0" xfId="0" applyNumberFormat="1" applyBorder="1" applyAlignment="1" applyProtection="1">
      <alignment horizontal="right"/>
      <protection locked="0"/>
    </xf>
    <xf numFmtId="169" fontId="0" fillId="0" borderId="40" xfId="0" applyNumberFormat="1" applyBorder="1" applyAlignment="1" applyProtection="1">
      <alignment horizontal="right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69" fontId="0" fillId="0" borderId="39" xfId="0" applyNumberFormat="1" applyBorder="1" applyAlignment="1" applyProtection="1">
      <alignment horizontal="right"/>
    </xf>
    <xf numFmtId="168" fontId="0" fillId="0" borderId="41" xfId="0" applyNumberFormat="1" applyFill="1" applyBorder="1" applyAlignment="1" applyProtection="1">
      <alignment horizontal="right"/>
    </xf>
    <xf numFmtId="171" fontId="1" fillId="0" borderId="32" xfId="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  <protection locked="0"/>
    </xf>
    <xf numFmtId="171" fontId="1" fillId="0" borderId="32" xfId="0" applyNumberFormat="1" applyFont="1" applyFill="1" applyBorder="1" applyAlignment="1">
      <alignment horizontal="right"/>
    </xf>
    <xf numFmtId="0" fontId="19" fillId="6" borderId="43" xfId="0" applyFont="1" applyFill="1" applyBorder="1" applyAlignment="1" applyProtection="1">
      <alignment horizontal="center"/>
      <protection locked="0"/>
    </xf>
    <xf numFmtId="169" fontId="21" fillId="7" borderId="32" xfId="0" applyNumberFormat="1" applyFont="1" applyFill="1" applyBorder="1" applyAlignment="1">
      <alignment horizontal="right"/>
    </xf>
    <xf numFmtId="169" fontId="21" fillId="7" borderId="32" xfId="0" applyNumberFormat="1" applyFont="1" applyFill="1" applyBorder="1" applyAlignment="1" applyProtection="1">
      <alignment horizontal="right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4" fontId="7" fillId="4" borderId="22" xfId="2" applyNumberFormat="1" applyFont="1" applyFill="1" applyBorder="1" applyAlignment="1">
      <alignment horizontal="center"/>
    </xf>
    <xf numFmtId="167" fontId="7" fillId="0" borderId="25" xfId="2" applyNumberFormat="1" applyFont="1" applyFill="1" applyBorder="1" applyAlignment="1" applyProtection="1">
      <alignment horizontal="center"/>
      <protection locked="0"/>
    </xf>
    <xf numFmtId="0" fontId="10" fillId="4" borderId="23" xfId="2" applyFont="1" applyFill="1" applyBorder="1" applyAlignment="1">
      <alignment horizontal="center"/>
    </xf>
    <xf numFmtId="165" fontId="7" fillId="8" borderId="1" xfId="0" applyNumberFormat="1" applyFont="1" applyFill="1" applyBorder="1" applyAlignment="1">
      <alignment horizontal="center"/>
    </xf>
    <xf numFmtId="165" fontId="7" fillId="8" borderId="26" xfId="0" applyNumberFormat="1" applyFont="1" applyFill="1" applyBorder="1" applyAlignment="1">
      <alignment horizontal="center"/>
    </xf>
    <xf numFmtId="165" fontId="7" fillId="8" borderId="27" xfId="0" applyNumberFormat="1" applyFont="1" applyFill="1" applyBorder="1" applyAlignment="1">
      <alignment horizontal="center"/>
    </xf>
    <xf numFmtId="165" fontId="7" fillId="0" borderId="26" xfId="0" applyNumberFormat="1" applyFont="1" applyFill="1" applyBorder="1" applyAlignment="1">
      <alignment horizontal="center"/>
    </xf>
    <xf numFmtId="165" fontId="7" fillId="0" borderId="39" xfId="0" applyNumberFormat="1" applyFont="1" applyFill="1" applyBorder="1" applyAlignment="1">
      <alignment horizontal="center"/>
    </xf>
    <xf numFmtId="165" fontId="7" fillId="0" borderId="57" xfId="0" applyNumberFormat="1" applyFont="1" applyFill="1" applyBorder="1" applyAlignment="1">
      <alignment horizontal="center"/>
    </xf>
    <xf numFmtId="165" fontId="7" fillId="0" borderId="40" xfId="0" applyNumberFormat="1" applyFont="1" applyFill="1" applyBorder="1" applyAlignment="1">
      <alignment horizontal="center"/>
    </xf>
    <xf numFmtId="165" fontId="11" fillId="0" borderId="27" xfId="0" applyNumberFormat="1" applyFont="1" applyFill="1" applyBorder="1" applyAlignment="1">
      <alignment horizontal="center"/>
    </xf>
    <xf numFmtId="165" fontId="7" fillId="0" borderId="27" xfId="0" applyNumberFormat="1" applyFont="1" applyFill="1" applyBorder="1" applyAlignment="1">
      <alignment horizontal="center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3" xfId="2" applyFont="1" applyFill="1" applyBorder="1" applyAlignment="1">
      <alignment horizontal="center" vertical="center" textRotation="90" wrapText="1"/>
    </xf>
    <xf numFmtId="0" fontId="10" fillId="0" borderId="27" xfId="2" applyFont="1" applyFill="1" applyBorder="1" applyAlignment="1">
      <alignment horizontal="center" vertical="center" textRotation="90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8">
    <cellStyle name="Comma 2" xfId="3"/>
    <cellStyle name="Comma 3" xfId="7"/>
    <cellStyle name="Hyperlink" xfId="1" builtinId="8"/>
    <cellStyle name="Normal" xfId="0" builtinId="0"/>
    <cellStyle name="Normal 2" xfId="4"/>
    <cellStyle name="Normal 2 2" xfId="5"/>
    <cellStyle name="Normal 2 3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258668</xdr:colOff>
      <xdr:row>5</xdr:row>
      <xdr:rowOff>76200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327</xdr:row>
      <xdr:rowOff>16933</xdr:rowOff>
    </xdr:from>
    <xdr:to>
      <xdr:col>3</xdr:col>
      <xdr:colOff>1693333</xdr:colOff>
      <xdr:row>333</xdr:row>
      <xdr:rowOff>94672</xdr:rowOff>
    </xdr:to>
    <xdr:sp macro="" textlink="">
      <xdr:nvSpPr>
        <xdr:cNvPr id="8" name="Rectangle 7"/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327</xdr:row>
      <xdr:rowOff>8467</xdr:rowOff>
    </xdr:from>
    <xdr:to>
      <xdr:col>5</xdr:col>
      <xdr:colOff>645007</xdr:colOff>
      <xdr:row>333</xdr:row>
      <xdr:rowOff>78586</xdr:rowOff>
    </xdr:to>
    <xdr:sp macro="" textlink="">
      <xdr:nvSpPr>
        <xdr:cNvPr id="9" name="Rectangle 8"/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332</xdr:row>
      <xdr:rowOff>30480</xdr:rowOff>
    </xdr:from>
    <xdr:ext cx="2606040" cy="280205"/>
    <xdr:sp macro="" textlink="">
      <xdr:nvSpPr>
        <xdr:cNvPr id="10" name="TextBox 9"/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332</xdr:row>
      <xdr:rowOff>7620</xdr:rowOff>
    </xdr:from>
    <xdr:ext cx="1894991" cy="280205"/>
    <xdr:sp macro="" textlink="">
      <xdr:nvSpPr>
        <xdr:cNvPr id="11" name="TextBox 10"/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3604260</xdr:colOff>
      <xdr:row>5</xdr:row>
      <xdr:rowOff>99061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327</xdr:row>
      <xdr:rowOff>16933</xdr:rowOff>
    </xdr:from>
    <xdr:to>
      <xdr:col>3</xdr:col>
      <xdr:colOff>1693333</xdr:colOff>
      <xdr:row>335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327</xdr:row>
      <xdr:rowOff>8467</xdr:rowOff>
    </xdr:from>
    <xdr:to>
      <xdr:col>5</xdr:col>
      <xdr:colOff>645007</xdr:colOff>
      <xdr:row>335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334</xdr:row>
      <xdr:rowOff>17009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334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327</xdr:row>
      <xdr:rowOff>16933</xdr:rowOff>
    </xdr:from>
    <xdr:to>
      <xdr:col>3</xdr:col>
      <xdr:colOff>1693333</xdr:colOff>
      <xdr:row>335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327</xdr:row>
      <xdr:rowOff>8467</xdr:rowOff>
    </xdr:from>
    <xdr:to>
      <xdr:col>5</xdr:col>
      <xdr:colOff>645007</xdr:colOff>
      <xdr:row>335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334</xdr:row>
      <xdr:rowOff>9389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195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334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327</xdr:row>
      <xdr:rowOff>16933</xdr:rowOff>
    </xdr:from>
    <xdr:to>
      <xdr:col>3</xdr:col>
      <xdr:colOff>1693333</xdr:colOff>
      <xdr:row>335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327</xdr:row>
      <xdr:rowOff>8467</xdr:rowOff>
    </xdr:from>
    <xdr:to>
      <xdr:col>5</xdr:col>
      <xdr:colOff>645007</xdr:colOff>
      <xdr:row>335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334</xdr:row>
      <xdr:rowOff>17009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334</xdr:row>
      <xdr:rowOff>10010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2019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327</xdr:row>
      <xdr:rowOff>16933</xdr:rowOff>
    </xdr:from>
    <xdr:to>
      <xdr:col>3</xdr:col>
      <xdr:colOff>1693333</xdr:colOff>
      <xdr:row>335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327</xdr:row>
      <xdr:rowOff>8467</xdr:rowOff>
    </xdr:from>
    <xdr:to>
      <xdr:col>5</xdr:col>
      <xdr:colOff>645007</xdr:colOff>
      <xdr:row>335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334</xdr:row>
      <xdr:rowOff>24629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3480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334</xdr:row>
      <xdr:rowOff>2390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327</xdr:row>
      <xdr:rowOff>16933</xdr:rowOff>
    </xdr:from>
    <xdr:to>
      <xdr:col>3</xdr:col>
      <xdr:colOff>1693333</xdr:colOff>
      <xdr:row>335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327</xdr:row>
      <xdr:rowOff>8467</xdr:rowOff>
    </xdr:from>
    <xdr:to>
      <xdr:col>5</xdr:col>
      <xdr:colOff>645007</xdr:colOff>
      <xdr:row>335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333</xdr:row>
      <xdr:rowOff>161789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1814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333</xdr:row>
      <xdr:rowOff>177650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19733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345"/>
  <sheetViews>
    <sheetView tabSelected="1" zoomScaleNormal="100" workbookViewId="0">
      <selection activeCell="G186" sqref="G18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9" t="s">
        <v>569</v>
      </c>
      <c r="H2" s="150"/>
      <c r="I2" s="151"/>
    </row>
    <row r="3" spans="2:9" ht="15.6">
      <c r="G3" s="152" t="s">
        <v>542</v>
      </c>
      <c r="H3" s="153"/>
      <c r="I3" s="78"/>
    </row>
    <row r="4" spans="2:9" ht="15.6">
      <c r="G4" s="152" t="s">
        <v>565</v>
      </c>
      <c r="H4" s="153"/>
      <c r="I4" s="78"/>
    </row>
    <row r="5" spans="2:9" ht="16.2" thickBot="1">
      <c r="G5" s="154" t="s">
        <v>1</v>
      </c>
      <c r="H5" s="155"/>
      <c r="I5" s="79"/>
    </row>
    <row r="6" spans="2:9" ht="15" thickBot="1"/>
    <row r="7" spans="2:9" ht="16.2" thickBot="1">
      <c r="B7" s="156" t="s">
        <v>264</v>
      </c>
      <c r="C7" s="157"/>
      <c r="D7" s="158"/>
      <c r="E7" s="159"/>
      <c r="G7" s="160" t="s">
        <v>267</v>
      </c>
      <c r="H7" s="161"/>
      <c r="I7" s="162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37" t="s">
        <v>559</v>
      </c>
      <c r="C9" s="138"/>
      <c r="D9" s="138"/>
      <c r="E9" s="139"/>
      <c r="G9" s="113" t="s">
        <v>563</v>
      </c>
      <c r="H9" s="170"/>
      <c r="I9" s="171"/>
    </row>
    <row r="10" spans="2:9">
      <c r="B10" s="140"/>
      <c r="C10" s="141"/>
      <c r="D10" s="141"/>
      <c r="E10" s="142"/>
      <c r="G10" s="114"/>
      <c r="H10" s="172"/>
      <c r="I10" s="173"/>
    </row>
    <row r="11" spans="2:9">
      <c r="B11" s="140"/>
      <c r="C11" s="141"/>
      <c r="D11" s="141"/>
      <c r="E11" s="142"/>
      <c r="G11" s="146" t="s">
        <v>2</v>
      </c>
      <c r="H11" s="147"/>
      <c r="I11" s="148"/>
    </row>
    <row r="12" spans="2:9">
      <c r="B12" s="140"/>
      <c r="C12" s="141"/>
      <c r="D12" s="141"/>
      <c r="E12" s="142"/>
      <c r="G12" s="146"/>
      <c r="H12" s="147"/>
      <c r="I12" s="148"/>
    </row>
    <row r="13" spans="2:9">
      <c r="B13" s="140"/>
      <c r="C13" s="141"/>
      <c r="D13" s="141"/>
      <c r="E13" s="142"/>
      <c r="G13" s="146"/>
      <c r="H13" s="147"/>
      <c r="I13" s="148"/>
    </row>
    <row r="14" spans="2:9">
      <c r="B14" s="140"/>
      <c r="C14" s="141"/>
      <c r="D14" s="141"/>
      <c r="E14" s="142"/>
      <c r="G14" s="4" t="s">
        <v>3</v>
      </c>
      <c r="H14" s="124"/>
      <c r="I14" s="125"/>
    </row>
    <row r="15" spans="2:9">
      <c r="B15" s="140"/>
      <c r="C15" s="141"/>
      <c r="D15" s="141"/>
      <c r="E15" s="142"/>
      <c r="G15" s="4" t="s">
        <v>4</v>
      </c>
      <c r="H15" s="124"/>
      <c r="I15" s="125"/>
    </row>
    <row r="16" spans="2:9" ht="15" thickBot="1">
      <c r="B16" s="143"/>
      <c r="C16" s="144"/>
      <c r="D16" s="144"/>
      <c r="E16" s="145"/>
      <c r="G16" s="5" t="s">
        <v>5</v>
      </c>
      <c r="H16" s="126"/>
      <c r="I16" s="127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121" t="s">
        <v>562</v>
      </c>
      <c r="C18" s="121"/>
      <c r="D18" s="121"/>
      <c r="E18" s="121"/>
      <c r="F18" s="121"/>
      <c r="G18" s="121"/>
      <c r="H18" s="121"/>
      <c r="I18" s="121"/>
    </row>
    <row r="19" spans="2:10">
      <c r="B19" s="122"/>
      <c r="C19" s="122"/>
      <c r="D19" s="133"/>
      <c r="E19" s="134"/>
      <c r="F19" s="135"/>
      <c r="G19" s="136" t="s">
        <v>558</v>
      </c>
      <c r="H19" s="136"/>
      <c r="I19" s="136"/>
    </row>
    <row r="21" spans="2:10" ht="18">
      <c r="B21" s="128" t="s">
        <v>467</v>
      </c>
      <c r="C21" s="128"/>
      <c r="D21" s="128"/>
      <c r="E21" s="128"/>
      <c r="F21" s="128"/>
      <c r="G21" s="128"/>
      <c r="H21" s="128"/>
      <c r="I21" s="128"/>
    </row>
    <row r="22" spans="2:10" ht="15.6">
      <c r="B22" s="13" t="s">
        <v>7</v>
      </c>
      <c r="C22" s="13" t="s">
        <v>8</v>
      </c>
      <c r="D22" s="51" t="s">
        <v>9</v>
      </c>
      <c r="E22" s="34"/>
      <c r="F22" s="101" t="s">
        <v>10</v>
      </c>
      <c r="G22" s="15" t="s">
        <v>256</v>
      </c>
      <c r="H22" s="15"/>
      <c r="I22" s="15" t="s">
        <v>258</v>
      </c>
      <c r="J22" s="11"/>
    </row>
    <row r="23" spans="2:10" ht="15.6" customHeight="1">
      <c r="B23" s="129" t="s">
        <v>11</v>
      </c>
      <c r="C23" s="16" t="s">
        <v>12</v>
      </c>
      <c r="D23" s="17" t="s">
        <v>13</v>
      </c>
      <c r="E23" s="98"/>
      <c r="F23" s="102">
        <v>6052.1596799999998</v>
      </c>
      <c r="G23" s="100">
        <v>0</v>
      </c>
      <c r="H23" s="41"/>
      <c r="I23" s="31">
        <f>SUM(F23*G23)</f>
        <v>0</v>
      </c>
      <c r="J23" s="8"/>
    </row>
    <row r="24" spans="2:10" ht="15.6">
      <c r="B24" s="130"/>
      <c r="C24" s="16" t="s">
        <v>14</v>
      </c>
      <c r="D24" s="17" t="s">
        <v>15</v>
      </c>
      <c r="E24" s="98"/>
      <c r="F24" s="103">
        <v>6052.1596799999998</v>
      </c>
      <c r="G24" s="100">
        <v>0</v>
      </c>
      <c r="H24" s="41"/>
      <c r="I24" s="31">
        <f>SUM(F24*G24)</f>
        <v>0</v>
      </c>
      <c r="J24" s="8"/>
    </row>
    <row r="25" spans="2:10" ht="15.6">
      <c r="B25" s="130"/>
      <c r="C25" s="16" t="s">
        <v>16</v>
      </c>
      <c r="D25" s="17" t="s">
        <v>17</v>
      </c>
      <c r="E25" s="98"/>
      <c r="F25" s="103">
        <v>3086.8746719999999</v>
      </c>
      <c r="G25" s="100">
        <v>0</v>
      </c>
      <c r="H25" s="41"/>
      <c r="I25" s="31">
        <f t="shared" ref="I25:I87" si="0">SUM(F25*G25)</f>
        <v>0</v>
      </c>
      <c r="J25" s="8"/>
    </row>
    <row r="26" spans="2:10" ht="15.6">
      <c r="B26" s="130"/>
      <c r="C26" s="16" t="s">
        <v>18</v>
      </c>
      <c r="D26" s="17" t="s">
        <v>19</v>
      </c>
      <c r="E26" s="98"/>
      <c r="F26" s="103">
        <v>3086.8746719999999</v>
      </c>
      <c r="G26" s="100">
        <v>0</v>
      </c>
      <c r="H26" s="41"/>
      <c r="I26" s="31">
        <f t="shared" si="0"/>
        <v>0</v>
      </c>
      <c r="J26" s="8"/>
    </row>
    <row r="27" spans="2:10" ht="15.6">
      <c r="B27" s="130"/>
      <c r="C27" s="20" t="s">
        <v>20</v>
      </c>
      <c r="D27" s="21" t="s">
        <v>21</v>
      </c>
      <c r="E27" s="98"/>
      <c r="F27" s="103">
        <v>932.8231466666665</v>
      </c>
      <c r="G27" s="100">
        <v>0</v>
      </c>
      <c r="H27" s="41"/>
      <c r="I27" s="31">
        <f t="shared" si="0"/>
        <v>0</v>
      </c>
      <c r="J27" s="8"/>
    </row>
    <row r="28" spans="2:10" ht="15.6">
      <c r="B28" s="130"/>
      <c r="C28" s="16" t="s">
        <v>22</v>
      </c>
      <c r="D28" s="17" t="s">
        <v>23</v>
      </c>
      <c r="E28" s="98"/>
      <c r="F28" s="103">
        <v>3086.8746719999999</v>
      </c>
      <c r="G28" s="100">
        <v>0</v>
      </c>
      <c r="H28" s="41"/>
      <c r="I28" s="31">
        <f t="shared" si="0"/>
        <v>0</v>
      </c>
      <c r="J28" s="8"/>
    </row>
    <row r="29" spans="2:10" ht="15.6">
      <c r="B29" s="130"/>
      <c r="C29" s="20" t="s">
        <v>24</v>
      </c>
      <c r="D29" s="17" t="s">
        <v>25</v>
      </c>
      <c r="E29" s="98"/>
      <c r="F29" s="103">
        <v>3067.0651199999984</v>
      </c>
      <c r="G29" s="100">
        <v>0</v>
      </c>
      <c r="H29" s="41"/>
      <c r="I29" s="31">
        <f t="shared" si="0"/>
        <v>0</v>
      </c>
      <c r="J29" s="8"/>
    </row>
    <row r="30" spans="2:10" ht="15.6">
      <c r="B30" s="130"/>
      <c r="C30" s="16" t="s">
        <v>26</v>
      </c>
      <c r="D30" s="17" t="s">
        <v>27</v>
      </c>
      <c r="E30" s="99"/>
      <c r="F30" s="104">
        <v>1589.9572266666664</v>
      </c>
      <c r="G30" s="100">
        <v>0</v>
      </c>
      <c r="H30" s="41"/>
      <c r="I30" s="31">
        <f t="shared" si="0"/>
        <v>0</v>
      </c>
      <c r="J30" s="8"/>
    </row>
    <row r="31" spans="2:10" ht="15.6">
      <c r="B31" s="130"/>
      <c r="C31" s="16" t="s">
        <v>28</v>
      </c>
      <c r="D31" s="17" t="s">
        <v>29</v>
      </c>
      <c r="E31" s="99"/>
      <c r="F31" s="102">
        <v>1426.2900266666666</v>
      </c>
      <c r="G31" s="100">
        <v>0</v>
      </c>
      <c r="H31" s="41"/>
      <c r="I31" s="31">
        <f t="shared" si="0"/>
        <v>0</v>
      </c>
      <c r="J31" s="8"/>
    </row>
    <row r="32" spans="2:10" ht="15.6">
      <c r="B32" s="130"/>
      <c r="C32" s="16" t="s">
        <v>30</v>
      </c>
      <c r="D32" s="17" t="s">
        <v>31</v>
      </c>
      <c r="E32" s="99"/>
      <c r="F32" s="102">
        <v>1426.2900266666666</v>
      </c>
      <c r="G32" s="100">
        <v>0</v>
      </c>
      <c r="H32" s="41"/>
      <c r="I32" s="31">
        <f t="shared" si="0"/>
        <v>0</v>
      </c>
      <c r="J32" s="8"/>
    </row>
    <row r="33" spans="2:10" ht="15.6">
      <c r="B33" s="130"/>
      <c r="C33" s="16" t="s">
        <v>32</v>
      </c>
      <c r="D33" s="17" t="s">
        <v>33</v>
      </c>
      <c r="E33" s="99"/>
      <c r="F33" s="102">
        <v>3686.4838400000003</v>
      </c>
      <c r="G33" s="100">
        <v>0</v>
      </c>
      <c r="H33" s="41"/>
      <c r="I33" s="31">
        <f t="shared" si="0"/>
        <v>0</v>
      </c>
      <c r="J33" s="8"/>
    </row>
    <row r="34" spans="2:10" ht="15.6">
      <c r="B34" s="130"/>
      <c r="C34" s="16" t="s">
        <v>34</v>
      </c>
      <c r="D34" s="17" t="s">
        <v>35</v>
      </c>
      <c r="E34" s="99"/>
      <c r="F34" s="102">
        <v>3686.4838400000003</v>
      </c>
      <c r="G34" s="100">
        <v>0</v>
      </c>
      <c r="H34" s="41"/>
      <c r="I34" s="31">
        <f t="shared" si="0"/>
        <v>0</v>
      </c>
      <c r="J34" s="8"/>
    </row>
    <row r="35" spans="2:10" ht="15.6">
      <c r="B35" s="130"/>
      <c r="C35" s="16" t="s">
        <v>36</v>
      </c>
      <c r="D35" s="17" t="s">
        <v>37</v>
      </c>
      <c r="E35" s="99"/>
      <c r="F35" s="102">
        <v>3686.4838400000003</v>
      </c>
      <c r="G35" s="100">
        <v>0</v>
      </c>
      <c r="H35" s="41"/>
      <c r="I35" s="31">
        <f t="shared" si="0"/>
        <v>0</v>
      </c>
      <c r="J35" s="8"/>
    </row>
    <row r="36" spans="2:10" ht="15.6">
      <c r="B36" s="130"/>
      <c r="C36" s="16" t="s">
        <v>38</v>
      </c>
      <c r="D36" s="17" t="s">
        <v>39</v>
      </c>
      <c r="E36" s="99"/>
      <c r="F36" s="102">
        <v>3686.4838400000003</v>
      </c>
      <c r="G36" s="100">
        <v>0</v>
      </c>
      <c r="H36" s="41"/>
      <c r="I36" s="31">
        <f t="shared" si="0"/>
        <v>0</v>
      </c>
      <c r="J36" s="8"/>
    </row>
    <row r="37" spans="2:10" ht="15.6">
      <c r="B37" s="131"/>
      <c r="C37" s="20" t="s">
        <v>40</v>
      </c>
      <c r="D37" s="21" t="s">
        <v>41</v>
      </c>
      <c r="E37" s="99"/>
      <c r="F37" s="102">
        <v>444.55367039999993</v>
      </c>
      <c r="G37" s="100">
        <v>0</v>
      </c>
      <c r="H37" s="41"/>
      <c r="I37" s="31">
        <f t="shared" si="0"/>
        <v>0</v>
      </c>
      <c r="J37" s="8"/>
    </row>
    <row r="38" spans="2:10" ht="15.6">
      <c r="B38" s="13" t="s">
        <v>7</v>
      </c>
      <c r="C38" s="13" t="s">
        <v>8</v>
      </c>
      <c r="D38" s="51" t="s">
        <v>9</v>
      </c>
      <c r="E38" s="34"/>
      <c r="F38" s="15" t="s">
        <v>10</v>
      </c>
      <c r="G38" s="15" t="s">
        <v>256</v>
      </c>
      <c r="H38" s="15"/>
      <c r="I38" s="15" t="s">
        <v>258</v>
      </c>
      <c r="J38" s="8"/>
    </row>
    <row r="39" spans="2:10" ht="15.6" customHeight="1">
      <c r="B39" s="129" t="s">
        <v>42</v>
      </c>
      <c r="C39" s="16" t="s">
        <v>43</v>
      </c>
      <c r="D39" s="17" t="s">
        <v>44</v>
      </c>
      <c r="E39" s="35"/>
      <c r="F39" s="102">
        <v>313.5373919999999</v>
      </c>
      <c r="G39" s="80">
        <v>0</v>
      </c>
      <c r="H39" s="41"/>
      <c r="I39" s="31">
        <f t="shared" si="0"/>
        <v>0</v>
      </c>
      <c r="J39" s="8"/>
    </row>
    <row r="40" spans="2:10" ht="15.6">
      <c r="B40" s="130"/>
      <c r="C40" s="16" t="s">
        <v>45</v>
      </c>
      <c r="D40" s="17" t="s">
        <v>46</v>
      </c>
      <c r="E40" s="35"/>
      <c r="F40" s="103">
        <v>313.5373919999999</v>
      </c>
      <c r="G40" s="80">
        <v>0</v>
      </c>
      <c r="H40" s="41"/>
      <c r="I40" s="31">
        <f t="shared" si="0"/>
        <v>0</v>
      </c>
      <c r="J40" s="8"/>
    </row>
    <row r="41" spans="2:10" ht="15.6">
      <c r="B41" s="130"/>
      <c r="C41" s="20" t="s">
        <v>47</v>
      </c>
      <c r="D41" s="21" t="s">
        <v>48</v>
      </c>
      <c r="E41" s="35"/>
      <c r="F41" s="103">
        <v>305.75018879999999</v>
      </c>
      <c r="G41" s="80">
        <v>0</v>
      </c>
      <c r="H41" s="41"/>
      <c r="I41" s="31">
        <f t="shared" si="0"/>
        <v>0</v>
      </c>
      <c r="J41" s="8"/>
    </row>
    <row r="42" spans="2:10" ht="15.6">
      <c r="B42" s="130"/>
      <c r="C42" s="20" t="s">
        <v>49</v>
      </c>
      <c r="D42" s="21" t="s">
        <v>50</v>
      </c>
      <c r="E42" s="35"/>
      <c r="F42" s="103">
        <v>448.37896319999999</v>
      </c>
      <c r="G42" s="80">
        <v>0</v>
      </c>
      <c r="H42" s="41"/>
      <c r="I42" s="31">
        <f t="shared" si="0"/>
        <v>0</v>
      </c>
      <c r="J42" s="8"/>
    </row>
    <row r="43" spans="2:10" ht="15.6">
      <c r="B43" s="130"/>
      <c r="C43" s="20" t="s">
        <v>51</v>
      </c>
      <c r="D43" s="21" t="s">
        <v>52</v>
      </c>
      <c r="E43" s="35"/>
      <c r="F43" s="103">
        <v>217.9050719999999</v>
      </c>
      <c r="G43" s="80">
        <v>0</v>
      </c>
      <c r="H43" s="41"/>
      <c r="I43" s="31">
        <f t="shared" si="0"/>
        <v>0</v>
      </c>
      <c r="J43" s="8"/>
    </row>
    <row r="44" spans="2:10" ht="15.6">
      <c r="B44" s="130"/>
      <c r="C44" s="20" t="s">
        <v>53</v>
      </c>
      <c r="D44" s="21" t="s">
        <v>54</v>
      </c>
      <c r="E44" s="35"/>
      <c r="F44" s="103">
        <v>291.26872319999995</v>
      </c>
      <c r="G44" s="80">
        <v>0</v>
      </c>
      <c r="H44" s="41"/>
      <c r="I44" s="31">
        <f t="shared" si="0"/>
        <v>0</v>
      </c>
      <c r="J44" s="8"/>
    </row>
    <row r="45" spans="2:10" ht="15.6">
      <c r="B45" s="130"/>
      <c r="C45" s="20" t="s">
        <v>55</v>
      </c>
      <c r="D45" s="21" t="s">
        <v>56</v>
      </c>
      <c r="E45" s="35"/>
      <c r="F45" s="103">
        <v>1161.9326879999999</v>
      </c>
      <c r="G45" s="80">
        <v>0</v>
      </c>
      <c r="H45" s="41"/>
      <c r="I45" s="31">
        <f t="shared" si="0"/>
        <v>0</v>
      </c>
      <c r="J45" s="8"/>
    </row>
    <row r="46" spans="2:10" ht="15.6">
      <c r="B46" s="130"/>
      <c r="C46" s="20" t="s">
        <v>57</v>
      </c>
      <c r="D46" s="21" t="s">
        <v>58</v>
      </c>
      <c r="E46" s="35"/>
      <c r="F46" s="103">
        <v>1394.1826079999996</v>
      </c>
      <c r="G46" s="80">
        <v>0</v>
      </c>
      <c r="H46" s="41"/>
      <c r="I46" s="31">
        <f t="shared" si="0"/>
        <v>0</v>
      </c>
      <c r="J46" s="8"/>
    </row>
    <row r="47" spans="2:10" ht="15.6">
      <c r="B47" s="130"/>
      <c r="C47" s="20" t="s">
        <v>59</v>
      </c>
      <c r="D47" s="21" t="s">
        <v>60</v>
      </c>
      <c r="E47" s="35"/>
      <c r="F47" s="104">
        <v>58.199097599999988</v>
      </c>
      <c r="G47" s="80">
        <v>0</v>
      </c>
      <c r="H47" s="41"/>
      <c r="I47" s="31">
        <f t="shared" si="0"/>
        <v>0</v>
      </c>
      <c r="J47" s="8"/>
    </row>
    <row r="48" spans="2:10" ht="15.6">
      <c r="B48" s="131"/>
      <c r="C48" s="20" t="s">
        <v>61</v>
      </c>
      <c r="D48" s="21" t="s">
        <v>62</v>
      </c>
      <c r="E48" s="35"/>
      <c r="F48" s="102">
        <v>58.199097599999988</v>
      </c>
      <c r="G48" s="80">
        <v>0</v>
      </c>
      <c r="H48" s="41"/>
      <c r="I48" s="31">
        <f t="shared" si="0"/>
        <v>0</v>
      </c>
      <c r="J48" s="8"/>
    </row>
    <row r="49" spans="2:10" ht="15.6">
      <c r="B49" s="13" t="s">
        <v>7</v>
      </c>
      <c r="C49" s="13" t="s">
        <v>8</v>
      </c>
      <c r="D49" s="51" t="s">
        <v>9</v>
      </c>
      <c r="E49" s="34"/>
      <c r="F49" s="15" t="s">
        <v>10</v>
      </c>
      <c r="G49" s="15" t="s">
        <v>256</v>
      </c>
      <c r="H49" s="15"/>
      <c r="I49" s="15" t="s">
        <v>258</v>
      </c>
      <c r="J49" s="8"/>
    </row>
    <row r="50" spans="2:10" ht="15.6" customHeight="1">
      <c r="B50" s="166" t="s">
        <v>63</v>
      </c>
      <c r="C50" s="20" t="s">
        <v>64</v>
      </c>
      <c r="D50" s="21" t="s">
        <v>65</v>
      </c>
      <c r="E50" s="35"/>
      <c r="F50" s="33">
        <v>189.22</v>
      </c>
      <c r="G50" s="80">
        <v>0</v>
      </c>
      <c r="H50" s="41"/>
      <c r="I50" s="31">
        <f t="shared" si="0"/>
        <v>0</v>
      </c>
      <c r="J50" s="8"/>
    </row>
    <row r="51" spans="2:10" ht="15.6">
      <c r="B51" s="167"/>
      <c r="C51" s="20" t="s">
        <v>66</v>
      </c>
      <c r="D51" s="21" t="s">
        <v>67</v>
      </c>
      <c r="E51" s="35"/>
      <c r="F51" s="33">
        <v>395.51</v>
      </c>
      <c r="G51" s="80">
        <v>0</v>
      </c>
      <c r="H51" s="41"/>
      <c r="I51" s="31">
        <f t="shared" si="0"/>
        <v>0</v>
      </c>
      <c r="J51" s="8"/>
    </row>
    <row r="52" spans="2:10" ht="15.6">
      <c r="B52" s="168"/>
      <c r="C52" s="20" t="s">
        <v>68</v>
      </c>
      <c r="D52" s="21" t="s">
        <v>69</v>
      </c>
      <c r="E52" s="35"/>
      <c r="F52" s="33">
        <v>409.17</v>
      </c>
      <c r="G52" s="80">
        <v>0</v>
      </c>
      <c r="H52" s="41"/>
      <c r="I52" s="31">
        <f t="shared" si="0"/>
        <v>0</v>
      </c>
      <c r="J52" s="8"/>
    </row>
    <row r="53" spans="2:10" ht="15.6">
      <c r="B53" s="13" t="s">
        <v>7</v>
      </c>
      <c r="C53" s="13" t="s">
        <v>8</v>
      </c>
      <c r="D53" s="51" t="s">
        <v>9</v>
      </c>
      <c r="E53" s="34"/>
      <c r="F53" s="15" t="s">
        <v>10</v>
      </c>
      <c r="G53" s="15" t="s">
        <v>256</v>
      </c>
      <c r="H53" s="15"/>
      <c r="I53" s="15" t="s">
        <v>258</v>
      </c>
      <c r="J53" s="8"/>
    </row>
    <row r="54" spans="2:10" ht="15.6" customHeight="1">
      <c r="B54" s="129" t="s">
        <v>70</v>
      </c>
      <c r="C54" s="20" t="s">
        <v>71</v>
      </c>
      <c r="D54" s="21" t="s">
        <v>72</v>
      </c>
      <c r="E54" s="35"/>
      <c r="F54" s="102">
        <v>219.27124799999999</v>
      </c>
      <c r="G54" s="80">
        <v>0</v>
      </c>
      <c r="H54" s="41"/>
      <c r="I54" s="31">
        <f t="shared" si="0"/>
        <v>0</v>
      </c>
      <c r="J54" s="8"/>
    </row>
    <row r="55" spans="2:10" ht="15.6">
      <c r="B55" s="130"/>
      <c r="C55" s="20" t="s">
        <v>73</v>
      </c>
      <c r="D55" s="21" t="s">
        <v>74</v>
      </c>
      <c r="E55" s="35"/>
      <c r="F55" s="103">
        <v>219.27124799999999</v>
      </c>
      <c r="G55" s="80">
        <v>0</v>
      </c>
      <c r="H55" s="41"/>
      <c r="I55" s="31">
        <f t="shared" si="0"/>
        <v>0</v>
      </c>
      <c r="J55" s="8"/>
    </row>
    <row r="56" spans="2:10" ht="15.6">
      <c r="B56" s="130"/>
      <c r="C56" s="20" t="s">
        <v>75</v>
      </c>
      <c r="D56" s="21" t="s">
        <v>76</v>
      </c>
      <c r="E56" s="35"/>
      <c r="F56" s="103">
        <v>211.75727999999995</v>
      </c>
      <c r="G56" s="80">
        <v>0</v>
      </c>
      <c r="H56" s="41"/>
      <c r="I56" s="31">
        <f t="shared" si="0"/>
        <v>0</v>
      </c>
      <c r="J56" s="8"/>
    </row>
    <row r="57" spans="2:10" ht="15.6">
      <c r="B57" s="130"/>
      <c r="C57" s="20" t="s">
        <v>77</v>
      </c>
      <c r="D57" s="21" t="s">
        <v>78</v>
      </c>
      <c r="E57" s="35"/>
      <c r="F57" s="103">
        <v>368.18443199999996</v>
      </c>
      <c r="G57" s="80">
        <v>0</v>
      </c>
      <c r="H57" s="41"/>
      <c r="I57" s="31">
        <f t="shared" si="0"/>
        <v>0</v>
      </c>
      <c r="J57" s="8"/>
    </row>
    <row r="58" spans="2:10" ht="15.6">
      <c r="B58" s="130"/>
      <c r="C58" s="20" t="s">
        <v>79</v>
      </c>
      <c r="D58" s="21" t="s">
        <v>80</v>
      </c>
      <c r="E58" s="35"/>
      <c r="F58" s="103">
        <v>225.41903999999997</v>
      </c>
      <c r="G58" s="80">
        <v>0</v>
      </c>
      <c r="H58" s="41"/>
      <c r="I58" s="31">
        <f t="shared" si="0"/>
        <v>0</v>
      </c>
      <c r="J58" s="8"/>
    </row>
    <row r="59" spans="2:10" ht="15.6">
      <c r="B59" s="130"/>
      <c r="C59" s="20" t="s">
        <v>81</v>
      </c>
      <c r="D59" s="21" t="s">
        <v>82</v>
      </c>
      <c r="E59" s="35"/>
      <c r="F59" s="103">
        <v>157.79332799999997</v>
      </c>
      <c r="G59" s="80">
        <v>0</v>
      </c>
      <c r="H59" s="41"/>
      <c r="I59" s="31">
        <f t="shared" si="0"/>
        <v>0</v>
      </c>
      <c r="J59" s="8"/>
    </row>
    <row r="60" spans="2:10" ht="15.6">
      <c r="B60" s="130"/>
      <c r="C60" s="20" t="s">
        <v>83</v>
      </c>
      <c r="D60" s="21" t="s">
        <v>84</v>
      </c>
      <c r="E60" s="35"/>
      <c r="F60" s="103">
        <v>375.69839999999988</v>
      </c>
      <c r="G60" s="80">
        <v>0</v>
      </c>
      <c r="H60" s="41"/>
      <c r="I60" s="31">
        <f t="shared" si="0"/>
        <v>0</v>
      </c>
      <c r="J60" s="8"/>
    </row>
    <row r="61" spans="2:10" ht="15.6">
      <c r="B61" s="130"/>
      <c r="C61" s="20" t="s">
        <v>85</v>
      </c>
      <c r="D61" s="21" t="s">
        <v>86</v>
      </c>
      <c r="E61" s="35"/>
      <c r="F61" s="103">
        <v>375.69839999999988</v>
      </c>
      <c r="G61" s="80">
        <v>0</v>
      </c>
      <c r="H61" s="41"/>
      <c r="I61" s="31">
        <f t="shared" si="0"/>
        <v>0</v>
      </c>
      <c r="J61" s="8"/>
    </row>
    <row r="62" spans="2:10" ht="15.6">
      <c r="B62" s="130"/>
      <c r="C62" s="20" t="s">
        <v>87</v>
      </c>
      <c r="D62" s="21" t="s">
        <v>88</v>
      </c>
      <c r="E62" s="35"/>
      <c r="F62" s="103">
        <v>190.58155199999999</v>
      </c>
      <c r="G62" s="80">
        <v>0</v>
      </c>
      <c r="H62" s="41"/>
      <c r="I62" s="31">
        <f t="shared" si="0"/>
        <v>0</v>
      </c>
      <c r="J62" s="8"/>
    </row>
    <row r="63" spans="2:10" ht="15.6">
      <c r="B63" s="130"/>
      <c r="C63" s="20" t="s">
        <v>89</v>
      </c>
      <c r="D63" s="21" t="s">
        <v>90</v>
      </c>
      <c r="E63" s="35"/>
      <c r="F63" s="103">
        <v>299.87563199999994</v>
      </c>
      <c r="G63" s="80">
        <v>0</v>
      </c>
      <c r="H63" s="41"/>
      <c r="I63" s="31">
        <f t="shared" si="0"/>
        <v>0</v>
      </c>
      <c r="J63" s="8"/>
    </row>
    <row r="64" spans="2:10" ht="15.6">
      <c r="B64" s="130"/>
      <c r="C64" s="20" t="s">
        <v>91</v>
      </c>
      <c r="D64" s="21" t="s">
        <v>92</v>
      </c>
      <c r="E64" s="35"/>
      <c r="F64" s="103">
        <v>259.02696959999992</v>
      </c>
      <c r="G64" s="80">
        <v>0</v>
      </c>
      <c r="H64" s="41"/>
      <c r="I64" s="31">
        <f t="shared" si="0"/>
        <v>0</v>
      </c>
      <c r="J64" s="8"/>
    </row>
    <row r="65" spans="2:10" ht="15.6">
      <c r="B65" s="130"/>
      <c r="C65" s="20" t="s">
        <v>93</v>
      </c>
      <c r="D65" s="21" t="s">
        <v>94</v>
      </c>
      <c r="E65" s="35"/>
      <c r="F65" s="103">
        <v>327.47238719999996</v>
      </c>
      <c r="G65" s="80">
        <v>0</v>
      </c>
      <c r="H65" s="41"/>
      <c r="I65" s="31">
        <f t="shared" si="0"/>
        <v>0</v>
      </c>
      <c r="J65" s="8"/>
    </row>
    <row r="66" spans="2:10" ht="15.6">
      <c r="B66" s="130"/>
      <c r="C66" s="20" t="s">
        <v>95</v>
      </c>
      <c r="D66" s="21" t="s">
        <v>96</v>
      </c>
      <c r="E66" s="35"/>
      <c r="F66" s="103">
        <v>362.44649280000004</v>
      </c>
      <c r="G66" s="80">
        <v>0</v>
      </c>
      <c r="H66" s="41"/>
      <c r="I66" s="31">
        <f t="shared" si="0"/>
        <v>0</v>
      </c>
      <c r="J66" s="8"/>
    </row>
    <row r="67" spans="2:10" ht="15.6">
      <c r="B67" s="130"/>
      <c r="C67" s="20" t="s">
        <v>97</v>
      </c>
      <c r="D67" s="21" t="s">
        <v>98</v>
      </c>
      <c r="E67" s="35"/>
      <c r="F67" s="103">
        <v>321.05135999999999</v>
      </c>
      <c r="G67" s="80">
        <v>0</v>
      </c>
      <c r="H67" s="41"/>
      <c r="I67" s="31">
        <f t="shared" si="0"/>
        <v>0</v>
      </c>
      <c r="J67" s="8"/>
    </row>
    <row r="68" spans="2:10" ht="15.6">
      <c r="B68" s="130"/>
      <c r="C68" s="20" t="s">
        <v>99</v>
      </c>
      <c r="D68" s="21" t="s">
        <v>100</v>
      </c>
      <c r="E68" s="35"/>
      <c r="F68" s="103">
        <v>413.95132799999988</v>
      </c>
      <c r="G68" s="80">
        <v>0</v>
      </c>
      <c r="H68" s="41"/>
      <c r="I68" s="31">
        <f t="shared" si="0"/>
        <v>0</v>
      </c>
      <c r="J68" s="8"/>
    </row>
    <row r="69" spans="2:10" ht="15.6">
      <c r="B69" s="130"/>
      <c r="C69" s="20" t="s">
        <v>101</v>
      </c>
      <c r="D69" s="21" t="s">
        <v>102</v>
      </c>
      <c r="E69" s="35"/>
      <c r="F69" s="103">
        <v>545.5140768</v>
      </c>
      <c r="G69" s="80">
        <v>0</v>
      </c>
      <c r="H69" s="41"/>
      <c r="I69" s="31">
        <f t="shared" si="0"/>
        <v>0</v>
      </c>
      <c r="J69" s="8"/>
    </row>
    <row r="70" spans="2:10" ht="15.6">
      <c r="B70" s="130"/>
      <c r="C70" s="20" t="s">
        <v>103</v>
      </c>
      <c r="D70" s="21" t="s">
        <v>104</v>
      </c>
      <c r="E70" s="35"/>
      <c r="F70" s="103">
        <v>407.1204479999999</v>
      </c>
      <c r="G70" s="80">
        <v>0</v>
      </c>
      <c r="H70" s="41"/>
      <c r="I70" s="31">
        <f t="shared" si="0"/>
        <v>0</v>
      </c>
      <c r="J70" s="8"/>
    </row>
    <row r="71" spans="2:10" ht="15.6">
      <c r="B71" s="130"/>
      <c r="C71" s="20" t="s">
        <v>105</v>
      </c>
      <c r="D71" s="21" t="s">
        <v>106</v>
      </c>
      <c r="E71" s="35"/>
      <c r="F71" s="103">
        <v>184.02390720000002</v>
      </c>
      <c r="G71" s="80">
        <v>0</v>
      </c>
      <c r="H71" s="41"/>
      <c r="I71" s="31">
        <f t="shared" si="0"/>
        <v>0</v>
      </c>
      <c r="J71" s="8"/>
    </row>
    <row r="72" spans="2:10" ht="15.6">
      <c r="B72" s="130"/>
      <c r="C72" s="20" t="s">
        <v>107</v>
      </c>
      <c r="D72" s="21" t="s">
        <v>108</v>
      </c>
      <c r="E72" s="35"/>
      <c r="F72" s="103">
        <v>285.12093119999997</v>
      </c>
      <c r="G72" s="80">
        <v>0</v>
      </c>
      <c r="H72" s="41"/>
      <c r="I72" s="31">
        <f t="shared" si="0"/>
        <v>0</v>
      </c>
      <c r="J72" s="8"/>
    </row>
    <row r="73" spans="2:10" ht="15.6">
      <c r="B73" s="130"/>
      <c r="C73" s="20" t="s">
        <v>109</v>
      </c>
      <c r="D73" s="21" t="s">
        <v>253</v>
      </c>
      <c r="E73" s="35"/>
      <c r="F73" s="103">
        <v>368.04781440000005</v>
      </c>
      <c r="G73" s="80">
        <v>0</v>
      </c>
      <c r="H73" s="41"/>
      <c r="I73" s="31">
        <f t="shared" si="0"/>
        <v>0</v>
      </c>
      <c r="J73" s="8"/>
    </row>
    <row r="74" spans="2:10" ht="15.6">
      <c r="B74" s="130"/>
      <c r="C74" s="20" t="s">
        <v>110</v>
      </c>
      <c r="D74" s="21" t="s">
        <v>254</v>
      </c>
      <c r="E74" s="35"/>
      <c r="F74" s="103">
        <v>389.49677759999992</v>
      </c>
      <c r="G74" s="80">
        <v>0</v>
      </c>
      <c r="H74" s="41"/>
      <c r="I74" s="31">
        <f t="shared" si="0"/>
        <v>0</v>
      </c>
      <c r="J74" s="8"/>
    </row>
    <row r="75" spans="2:10" ht="15.6">
      <c r="B75" s="130"/>
      <c r="C75" s="20" t="s">
        <v>111</v>
      </c>
      <c r="D75" s="21" t="s">
        <v>255</v>
      </c>
      <c r="E75" s="35"/>
      <c r="F75" s="103">
        <v>367.5013439999999</v>
      </c>
      <c r="G75" s="80">
        <v>0</v>
      </c>
      <c r="H75" s="41"/>
      <c r="I75" s="31">
        <f t="shared" si="0"/>
        <v>0</v>
      </c>
      <c r="J75" s="8"/>
    </row>
    <row r="76" spans="2:10" ht="15.6">
      <c r="B76" s="130"/>
      <c r="C76" s="24" t="s">
        <v>112</v>
      </c>
      <c r="D76" s="25" t="s">
        <v>113</v>
      </c>
      <c r="E76" s="37"/>
      <c r="F76" s="103">
        <v>245.36520959999993</v>
      </c>
      <c r="G76" s="80">
        <v>0</v>
      </c>
      <c r="H76" s="41"/>
      <c r="I76" s="31">
        <f t="shared" si="0"/>
        <v>0</v>
      </c>
      <c r="J76" s="8"/>
    </row>
    <row r="77" spans="2:10" ht="15.6">
      <c r="B77" s="130"/>
      <c r="C77" s="20" t="s">
        <v>114</v>
      </c>
      <c r="D77" s="21" t="s">
        <v>115</v>
      </c>
      <c r="E77" s="35"/>
      <c r="F77" s="103">
        <v>928.04335679999986</v>
      </c>
      <c r="G77" s="80">
        <v>0</v>
      </c>
      <c r="H77" s="41"/>
      <c r="I77" s="31">
        <f t="shared" si="0"/>
        <v>0</v>
      </c>
      <c r="J77" s="8"/>
    </row>
    <row r="78" spans="2:10" ht="15.6">
      <c r="B78" s="131"/>
      <c r="C78" s="20" t="s">
        <v>116</v>
      </c>
      <c r="D78" s="21" t="s">
        <v>117</v>
      </c>
      <c r="E78" s="35"/>
      <c r="F78" s="103">
        <v>928.04335679999986</v>
      </c>
      <c r="G78" s="80">
        <v>0</v>
      </c>
      <c r="H78" s="41"/>
      <c r="I78" s="31">
        <f t="shared" si="0"/>
        <v>0</v>
      </c>
      <c r="J78" s="8"/>
    </row>
    <row r="79" spans="2:10" ht="15.6">
      <c r="B79" s="13" t="s">
        <v>7</v>
      </c>
      <c r="C79" s="13" t="s">
        <v>8</v>
      </c>
      <c r="D79" s="51" t="s">
        <v>9</v>
      </c>
      <c r="E79" s="34"/>
      <c r="F79" s="15" t="s">
        <v>10</v>
      </c>
      <c r="G79" s="15" t="s">
        <v>256</v>
      </c>
      <c r="H79" s="15"/>
      <c r="I79" s="15" t="s">
        <v>258</v>
      </c>
      <c r="J79" s="8"/>
    </row>
    <row r="80" spans="2:10" ht="15.6" customHeight="1">
      <c r="B80" s="129" t="s">
        <v>118</v>
      </c>
      <c r="C80" s="20" t="s">
        <v>119</v>
      </c>
      <c r="D80" s="21" t="s">
        <v>120</v>
      </c>
      <c r="E80" s="35"/>
      <c r="F80" s="102">
        <v>375.69839999999988</v>
      </c>
      <c r="G80" s="80">
        <v>0</v>
      </c>
      <c r="H80" s="41"/>
      <c r="I80" s="31">
        <f t="shared" si="0"/>
        <v>0</v>
      </c>
      <c r="J80" s="8"/>
    </row>
    <row r="81" spans="2:10" ht="15.6">
      <c r="B81" s="130"/>
      <c r="C81" s="20" t="s">
        <v>268</v>
      </c>
      <c r="D81" s="21" t="s">
        <v>269</v>
      </c>
      <c r="E81" s="35"/>
      <c r="F81" s="103">
        <v>40.985279999999989</v>
      </c>
      <c r="G81" s="80">
        <v>0</v>
      </c>
      <c r="H81" s="41"/>
      <c r="I81" s="31">
        <f t="shared" ref="I81" si="1">SUM(F81*G81)</f>
        <v>0</v>
      </c>
      <c r="J81" s="8"/>
    </row>
    <row r="82" spans="2:10" ht="15.6">
      <c r="B82" s="130"/>
      <c r="C82" s="20" t="s">
        <v>121</v>
      </c>
      <c r="D82" s="21" t="s">
        <v>122</v>
      </c>
      <c r="E82" s="35"/>
      <c r="F82" s="103">
        <v>512.04276479999999</v>
      </c>
      <c r="G82" s="80">
        <v>0</v>
      </c>
      <c r="H82" s="41"/>
      <c r="I82" s="31">
        <f t="shared" si="0"/>
        <v>0</v>
      </c>
      <c r="J82" s="8"/>
    </row>
    <row r="83" spans="2:10" ht="15.6">
      <c r="B83" s="130"/>
      <c r="C83" s="27">
        <v>463</v>
      </c>
      <c r="D83" s="28" t="s">
        <v>123</v>
      </c>
      <c r="E83" s="38"/>
      <c r="F83" s="102">
        <v>349.73877333333326</v>
      </c>
      <c r="G83" s="80">
        <v>0</v>
      </c>
      <c r="H83" s="41"/>
      <c r="I83" s="31">
        <f t="shared" si="0"/>
        <v>0</v>
      </c>
      <c r="J83" s="8"/>
    </row>
    <row r="84" spans="2:10" ht="15.6">
      <c r="B84" s="130"/>
      <c r="C84" s="27">
        <v>464</v>
      </c>
      <c r="D84" s="28" t="s">
        <v>124</v>
      </c>
      <c r="E84" s="38"/>
      <c r="F84" s="102">
        <v>352.61493333333328</v>
      </c>
      <c r="G84" s="80">
        <v>0</v>
      </c>
      <c r="H84" s="41"/>
      <c r="I84" s="31">
        <f t="shared" si="0"/>
        <v>0</v>
      </c>
      <c r="J84" s="8"/>
    </row>
    <row r="85" spans="2:10" ht="15.6">
      <c r="B85" s="130"/>
      <c r="C85" s="27">
        <v>465</v>
      </c>
      <c r="D85" s="28" t="s">
        <v>125</v>
      </c>
      <c r="E85" s="39"/>
      <c r="F85" s="102">
        <v>613.40960000000007</v>
      </c>
      <c r="G85" s="80">
        <v>0</v>
      </c>
      <c r="H85" s="41"/>
      <c r="I85" s="31">
        <f t="shared" si="0"/>
        <v>0</v>
      </c>
      <c r="J85" s="8"/>
    </row>
    <row r="86" spans="2:10" ht="15.6">
      <c r="B86" s="130"/>
      <c r="C86" s="27">
        <v>466</v>
      </c>
      <c r="D86" s="28" t="s">
        <v>126</v>
      </c>
      <c r="E86" s="39"/>
      <c r="F86" s="102">
        <v>613.40960000000007</v>
      </c>
      <c r="G86" s="80">
        <v>0</v>
      </c>
      <c r="H86" s="41"/>
      <c r="I86" s="31">
        <f t="shared" si="0"/>
        <v>0</v>
      </c>
      <c r="J86" s="8"/>
    </row>
    <row r="87" spans="2:10" ht="15.6">
      <c r="B87" s="130"/>
      <c r="C87" s="9">
        <v>470</v>
      </c>
      <c r="D87" s="10" t="s">
        <v>127</v>
      </c>
      <c r="E87" s="38"/>
      <c r="F87" s="102">
        <v>374.06058666666661</v>
      </c>
      <c r="G87" s="80">
        <v>0</v>
      </c>
      <c r="H87" s="41"/>
      <c r="I87" s="31">
        <f t="shared" si="0"/>
        <v>0</v>
      </c>
      <c r="J87" s="8"/>
    </row>
    <row r="88" spans="2:10" ht="15.6">
      <c r="B88" s="131"/>
      <c r="C88" s="9">
        <v>471</v>
      </c>
      <c r="D88" s="10" t="s">
        <v>128</v>
      </c>
      <c r="E88" s="38"/>
      <c r="F88" s="102">
        <v>374.06058666666661</v>
      </c>
      <c r="G88" s="80">
        <v>0</v>
      </c>
      <c r="H88" s="41"/>
      <c r="I88" s="31">
        <f t="shared" ref="I88:I155" si="2">SUM(F88*G88)</f>
        <v>0</v>
      </c>
      <c r="J88" s="8"/>
    </row>
    <row r="89" spans="2:10" ht="15.6">
      <c r="B89" s="13" t="s">
        <v>7</v>
      </c>
      <c r="C89" s="13" t="s">
        <v>8</v>
      </c>
      <c r="D89" s="51" t="s">
        <v>9</v>
      </c>
      <c r="E89" s="34"/>
      <c r="F89" s="15" t="s">
        <v>10</v>
      </c>
      <c r="G89" s="15" t="s">
        <v>256</v>
      </c>
      <c r="H89" s="15"/>
      <c r="I89" s="15" t="s">
        <v>258</v>
      </c>
      <c r="J89" s="8"/>
    </row>
    <row r="90" spans="2:10" ht="15.6">
      <c r="B90" s="129" t="s">
        <v>129</v>
      </c>
      <c r="C90" s="20" t="s">
        <v>130</v>
      </c>
      <c r="D90" s="21" t="s">
        <v>131</v>
      </c>
      <c r="E90" s="35"/>
      <c r="F90" s="102">
        <v>243.17932799999994</v>
      </c>
      <c r="G90" s="80">
        <v>0</v>
      </c>
      <c r="H90" s="41"/>
      <c r="I90" s="31">
        <f t="shared" si="2"/>
        <v>0</v>
      </c>
      <c r="J90" s="8"/>
    </row>
    <row r="91" spans="2:10" ht="15.6">
      <c r="B91" s="130"/>
      <c r="C91" s="20" t="s">
        <v>132</v>
      </c>
      <c r="D91" s="21" t="s">
        <v>133</v>
      </c>
      <c r="E91" s="35"/>
      <c r="F91" s="103">
        <v>245.22859199999999</v>
      </c>
      <c r="G91" s="80">
        <v>0</v>
      </c>
      <c r="H91" s="41"/>
      <c r="I91" s="31">
        <f t="shared" si="2"/>
        <v>0</v>
      </c>
      <c r="J91" s="8"/>
    </row>
    <row r="92" spans="2:10" ht="15.6">
      <c r="B92" s="130"/>
      <c r="C92" s="20" t="s">
        <v>134</v>
      </c>
      <c r="D92" s="21" t="s">
        <v>135</v>
      </c>
      <c r="E92" s="35"/>
      <c r="F92" s="103">
        <v>1013.7025919999998</v>
      </c>
      <c r="G92" s="80">
        <v>0</v>
      </c>
      <c r="H92" s="41"/>
      <c r="I92" s="31">
        <f t="shared" si="2"/>
        <v>0</v>
      </c>
      <c r="J92" s="8"/>
    </row>
    <row r="93" spans="2:10" ht="15.6">
      <c r="B93" s="130"/>
      <c r="C93" s="20" t="s">
        <v>136</v>
      </c>
      <c r="D93" s="21" t="s">
        <v>137</v>
      </c>
      <c r="E93" s="35"/>
      <c r="F93" s="103">
        <v>336.07929599999989</v>
      </c>
      <c r="G93" s="80">
        <v>0</v>
      </c>
      <c r="H93" s="41"/>
      <c r="I93" s="31">
        <f t="shared" si="2"/>
        <v>0</v>
      </c>
      <c r="J93" s="8"/>
    </row>
    <row r="94" spans="2:10" ht="15.6">
      <c r="B94" s="130"/>
      <c r="C94" s="20" t="s">
        <v>138</v>
      </c>
      <c r="D94" s="21" t="s">
        <v>139</v>
      </c>
      <c r="E94" s="35"/>
      <c r="F94" s="102">
        <v>448.10572799999989</v>
      </c>
      <c r="G94" s="80">
        <v>0</v>
      </c>
      <c r="H94" s="41"/>
      <c r="I94" s="31">
        <f t="shared" si="2"/>
        <v>0</v>
      </c>
      <c r="J94" s="8"/>
    </row>
    <row r="95" spans="2:10" ht="15.6">
      <c r="B95" s="130"/>
      <c r="C95" s="20" t="s">
        <v>140</v>
      </c>
      <c r="D95" s="21" t="s">
        <v>141</v>
      </c>
      <c r="E95" s="35"/>
      <c r="F95" s="103">
        <v>229.51756799999995</v>
      </c>
      <c r="G95" s="80">
        <v>0</v>
      </c>
      <c r="H95" s="41"/>
      <c r="I95" s="31">
        <f t="shared" si="2"/>
        <v>0</v>
      </c>
      <c r="J95" s="8"/>
    </row>
    <row r="96" spans="2:10" ht="15.6">
      <c r="B96" s="130"/>
      <c r="C96" s="20" t="s">
        <v>142</v>
      </c>
      <c r="D96" s="21" t="s">
        <v>143</v>
      </c>
      <c r="E96" s="35"/>
      <c r="F96" s="103">
        <v>184.43375999999998</v>
      </c>
      <c r="G96" s="80">
        <v>0</v>
      </c>
      <c r="H96" s="41"/>
      <c r="I96" s="31">
        <f t="shared" si="2"/>
        <v>0</v>
      </c>
      <c r="J96" s="8"/>
    </row>
    <row r="97" spans="2:10" ht="15.6">
      <c r="B97" s="130"/>
      <c r="C97" s="20" t="s">
        <v>144</v>
      </c>
      <c r="D97" s="21" t="s">
        <v>145</v>
      </c>
      <c r="E97" s="35"/>
      <c r="F97" s="103">
        <v>184.43375999999998</v>
      </c>
      <c r="G97" s="80">
        <v>0</v>
      </c>
      <c r="H97" s="41"/>
      <c r="I97" s="31">
        <f t="shared" si="2"/>
        <v>0</v>
      </c>
      <c r="J97" s="8"/>
    </row>
    <row r="98" spans="2:10" ht="15.6">
      <c r="B98" s="130"/>
      <c r="C98" s="20" t="s">
        <v>146</v>
      </c>
      <c r="D98" s="21" t="s">
        <v>147</v>
      </c>
      <c r="E98" s="35"/>
      <c r="F98" s="103">
        <v>184.43375999999998</v>
      </c>
      <c r="G98" s="80">
        <v>0</v>
      </c>
      <c r="H98" s="41"/>
      <c r="I98" s="31">
        <f t="shared" si="2"/>
        <v>0</v>
      </c>
      <c r="J98" s="8"/>
    </row>
    <row r="99" spans="2:10" ht="15.6">
      <c r="B99" s="130"/>
      <c r="C99" s="20" t="s">
        <v>148</v>
      </c>
      <c r="D99" s="21" t="s">
        <v>149</v>
      </c>
      <c r="E99" s="35"/>
      <c r="F99" s="103">
        <v>184.43375999999998</v>
      </c>
      <c r="G99" s="80">
        <v>0</v>
      </c>
      <c r="H99" s="41"/>
      <c r="I99" s="31">
        <f t="shared" si="2"/>
        <v>0</v>
      </c>
      <c r="J99" s="8"/>
    </row>
    <row r="100" spans="2:10" ht="15.6">
      <c r="B100" s="130"/>
      <c r="C100" s="20" t="s">
        <v>150</v>
      </c>
      <c r="D100" s="21" t="s">
        <v>151</v>
      </c>
      <c r="E100" s="35"/>
      <c r="F100" s="103">
        <v>395.50795199999993</v>
      </c>
      <c r="G100" s="80">
        <v>0</v>
      </c>
      <c r="H100" s="41"/>
      <c r="I100" s="31">
        <f t="shared" si="2"/>
        <v>0</v>
      </c>
      <c r="J100" s="8"/>
    </row>
    <row r="101" spans="2:10" ht="15.6">
      <c r="B101" s="130"/>
      <c r="C101" s="20" t="s">
        <v>152</v>
      </c>
      <c r="D101" s="21" t="s">
        <v>153</v>
      </c>
      <c r="E101" s="35"/>
      <c r="F101" s="103">
        <v>409.16971199999989</v>
      </c>
      <c r="G101" s="80">
        <v>0</v>
      </c>
      <c r="H101" s="41"/>
      <c r="I101" s="31">
        <f t="shared" si="2"/>
        <v>0</v>
      </c>
      <c r="J101" s="8"/>
    </row>
    <row r="102" spans="2:10" ht="15.6">
      <c r="B102" s="130"/>
      <c r="C102" s="20" t="s">
        <v>154</v>
      </c>
      <c r="D102" s="21" t="s">
        <v>155</v>
      </c>
      <c r="E102" s="35"/>
      <c r="F102" s="103">
        <v>184.43375999999998</v>
      </c>
      <c r="G102" s="80">
        <v>0</v>
      </c>
      <c r="H102" s="41"/>
      <c r="I102" s="31">
        <f t="shared" si="2"/>
        <v>0</v>
      </c>
      <c r="J102" s="8"/>
    </row>
    <row r="103" spans="2:10" ht="15.6">
      <c r="B103" s="130"/>
      <c r="C103" s="20" t="s">
        <v>156</v>
      </c>
      <c r="D103" s="21" t="s">
        <v>157</v>
      </c>
      <c r="E103" s="35"/>
      <c r="F103" s="103">
        <v>299.87563199999994</v>
      </c>
      <c r="G103" s="80">
        <v>0</v>
      </c>
      <c r="H103" s="41"/>
      <c r="I103" s="31">
        <f t="shared" si="2"/>
        <v>0</v>
      </c>
      <c r="J103" s="8"/>
    </row>
    <row r="104" spans="2:10" ht="15.6">
      <c r="B104" s="130"/>
      <c r="C104" s="20" t="s">
        <v>158</v>
      </c>
      <c r="D104" s="21" t="s">
        <v>159</v>
      </c>
      <c r="E104" s="35"/>
      <c r="F104" s="103">
        <v>272.55211199999997</v>
      </c>
      <c r="G104" s="80">
        <v>0</v>
      </c>
      <c r="H104" s="41"/>
      <c r="I104" s="31">
        <f t="shared" si="2"/>
        <v>0</v>
      </c>
      <c r="J104" s="8"/>
    </row>
    <row r="105" spans="2:10" ht="15.6">
      <c r="B105" s="130"/>
      <c r="C105" s="20" t="s">
        <v>160</v>
      </c>
      <c r="D105" s="21" t="s">
        <v>161</v>
      </c>
      <c r="E105" s="35"/>
      <c r="F105" s="103">
        <v>242.49623999999994</v>
      </c>
      <c r="G105" s="80">
        <v>0</v>
      </c>
      <c r="H105" s="41"/>
      <c r="I105" s="31">
        <f t="shared" si="2"/>
        <v>0</v>
      </c>
      <c r="J105" s="8"/>
    </row>
    <row r="106" spans="2:10" ht="15.6">
      <c r="B106" s="130"/>
      <c r="C106" s="20" t="s">
        <v>162</v>
      </c>
      <c r="D106" s="21" t="s">
        <v>163</v>
      </c>
      <c r="E106" s="35"/>
      <c r="F106" s="103">
        <v>194.68007999999995</v>
      </c>
      <c r="G106" s="80">
        <v>0</v>
      </c>
      <c r="H106" s="41"/>
      <c r="I106" s="31">
        <f t="shared" si="2"/>
        <v>0</v>
      </c>
      <c r="J106" s="8"/>
    </row>
    <row r="107" spans="2:10" ht="15.6">
      <c r="B107" s="130"/>
      <c r="C107" s="20" t="s">
        <v>164</v>
      </c>
      <c r="D107" s="21" t="s">
        <v>165</v>
      </c>
      <c r="E107" s="35"/>
      <c r="F107" s="103">
        <v>940.20232319999991</v>
      </c>
      <c r="G107" s="80">
        <v>0</v>
      </c>
      <c r="H107" s="41"/>
      <c r="I107" s="31">
        <f t="shared" si="2"/>
        <v>0</v>
      </c>
      <c r="J107" s="8"/>
    </row>
    <row r="108" spans="2:10" ht="15.6">
      <c r="B108" s="130"/>
      <c r="C108" s="20" t="s">
        <v>166</v>
      </c>
      <c r="D108" s="21" t="s">
        <v>167</v>
      </c>
      <c r="E108" s="35"/>
      <c r="F108" s="103">
        <v>337.30885439999986</v>
      </c>
      <c r="G108" s="80">
        <v>0</v>
      </c>
      <c r="H108" s="41"/>
      <c r="I108" s="31">
        <f t="shared" si="2"/>
        <v>0</v>
      </c>
      <c r="J108" s="8"/>
    </row>
    <row r="109" spans="2:10" ht="15.6">
      <c r="B109" s="130"/>
      <c r="C109" s="20" t="s">
        <v>168</v>
      </c>
      <c r="D109" s="21" t="s">
        <v>169</v>
      </c>
      <c r="E109" s="35"/>
      <c r="F109" s="103">
        <v>278.97313919999999</v>
      </c>
      <c r="G109" s="80">
        <v>0</v>
      </c>
      <c r="H109" s="41"/>
      <c r="I109" s="31">
        <f t="shared" si="2"/>
        <v>0</v>
      </c>
      <c r="J109" s="8"/>
    </row>
    <row r="110" spans="2:10" ht="15.6">
      <c r="B110" s="130"/>
      <c r="C110" s="20" t="s">
        <v>170</v>
      </c>
      <c r="D110" s="21" t="s">
        <v>171</v>
      </c>
      <c r="E110" s="35"/>
      <c r="F110" s="103">
        <v>315.85989119999994</v>
      </c>
      <c r="G110" s="80">
        <v>0</v>
      </c>
      <c r="H110" s="41"/>
      <c r="I110" s="31">
        <f t="shared" si="2"/>
        <v>0</v>
      </c>
      <c r="J110" s="8"/>
    </row>
    <row r="111" spans="2:10" ht="15.6">
      <c r="B111" s="130"/>
      <c r="C111" s="20" t="s">
        <v>172</v>
      </c>
      <c r="D111" s="21" t="s">
        <v>173</v>
      </c>
      <c r="E111" s="35"/>
      <c r="F111" s="103">
        <v>257.25094079999991</v>
      </c>
      <c r="G111" s="80">
        <v>0</v>
      </c>
      <c r="H111" s="41"/>
      <c r="I111" s="31">
        <f t="shared" si="2"/>
        <v>0</v>
      </c>
      <c r="J111" s="8"/>
    </row>
    <row r="112" spans="2:10" ht="15.6">
      <c r="B112" s="130"/>
      <c r="C112" s="20" t="s">
        <v>174</v>
      </c>
      <c r="D112" s="21" t="s">
        <v>175</v>
      </c>
      <c r="E112" s="35"/>
      <c r="F112" s="103">
        <v>1395.4121663999997</v>
      </c>
      <c r="G112" s="80">
        <v>0</v>
      </c>
      <c r="H112" s="41"/>
      <c r="I112" s="31">
        <f t="shared" si="2"/>
        <v>0</v>
      </c>
      <c r="J112" s="8"/>
    </row>
    <row r="113" spans="2:10" ht="15.6">
      <c r="B113" s="130"/>
      <c r="C113" s="20" t="s">
        <v>176</v>
      </c>
      <c r="D113" s="21" t="s">
        <v>177</v>
      </c>
      <c r="E113" s="35"/>
      <c r="F113" s="103">
        <v>180.88170239999997</v>
      </c>
      <c r="G113" s="80">
        <v>0</v>
      </c>
      <c r="H113" s="41"/>
      <c r="I113" s="31">
        <f t="shared" si="2"/>
        <v>0</v>
      </c>
      <c r="J113" s="8"/>
    </row>
    <row r="114" spans="2:10" ht="15.6">
      <c r="B114" s="130"/>
      <c r="C114" s="20" t="s">
        <v>178</v>
      </c>
      <c r="D114" s="21" t="s">
        <v>179</v>
      </c>
      <c r="E114" s="35"/>
      <c r="F114" s="103">
        <v>180.88170239999997</v>
      </c>
      <c r="G114" s="80">
        <v>0</v>
      </c>
      <c r="H114" s="41"/>
      <c r="I114" s="31">
        <f t="shared" si="2"/>
        <v>0</v>
      </c>
      <c r="J114" s="8"/>
    </row>
    <row r="115" spans="2:10" ht="15.6">
      <c r="B115" s="130"/>
      <c r="C115" s="20" t="s">
        <v>180</v>
      </c>
      <c r="D115" s="21" t="s">
        <v>181</v>
      </c>
      <c r="E115" s="35"/>
      <c r="F115" s="103">
        <v>281.97872639999991</v>
      </c>
      <c r="G115" s="80">
        <v>0</v>
      </c>
      <c r="H115" s="41"/>
      <c r="I115" s="31">
        <f t="shared" si="2"/>
        <v>0</v>
      </c>
      <c r="J115" s="8"/>
    </row>
    <row r="116" spans="2:10" ht="15.6">
      <c r="B116" s="130"/>
      <c r="C116" s="20" t="s">
        <v>182</v>
      </c>
      <c r="D116" s="21" t="s">
        <v>183</v>
      </c>
      <c r="E116" s="35"/>
      <c r="F116" s="103">
        <v>257.52417600000001</v>
      </c>
      <c r="G116" s="80">
        <v>0</v>
      </c>
      <c r="H116" s="41"/>
      <c r="I116" s="31">
        <f t="shared" si="2"/>
        <v>0</v>
      </c>
      <c r="J116" s="8"/>
    </row>
    <row r="117" spans="2:10" ht="15.6">
      <c r="B117" s="130"/>
      <c r="C117" s="20" t="s">
        <v>184</v>
      </c>
      <c r="D117" s="21" t="s">
        <v>185</v>
      </c>
      <c r="E117" s="35"/>
      <c r="F117" s="103">
        <v>395.50795199999993</v>
      </c>
      <c r="G117" s="80">
        <v>0</v>
      </c>
      <c r="H117" s="41"/>
      <c r="I117" s="31">
        <f t="shared" si="2"/>
        <v>0</v>
      </c>
      <c r="J117" s="8"/>
    </row>
    <row r="118" spans="2:10" ht="15.6">
      <c r="B118" s="131"/>
      <c r="C118" s="20" t="s">
        <v>186</v>
      </c>
      <c r="D118" s="21" t="s">
        <v>187</v>
      </c>
      <c r="E118" s="35"/>
      <c r="F118" s="103">
        <v>180.88170239999997</v>
      </c>
      <c r="G118" s="80">
        <v>0</v>
      </c>
      <c r="H118" s="41"/>
      <c r="I118" s="31">
        <f t="shared" si="2"/>
        <v>0</v>
      </c>
      <c r="J118" s="8"/>
    </row>
    <row r="119" spans="2:10" ht="15.6">
      <c r="B119" s="13" t="s">
        <v>7</v>
      </c>
      <c r="C119" s="13" t="s">
        <v>8</v>
      </c>
      <c r="D119" s="51" t="s">
        <v>9</v>
      </c>
      <c r="E119" s="34"/>
      <c r="F119" s="15" t="s">
        <v>10</v>
      </c>
      <c r="G119" s="81" t="s">
        <v>256</v>
      </c>
      <c r="H119" s="15"/>
      <c r="I119" s="15" t="s">
        <v>258</v>
      </c>
      <c r="J119" s="8"/>
    </row>
    <row r="120" spans="2:10" ht="15.6" customHeight="1">
      <c r="B120" s="129" t="s">
        <v>188</v>
      </c>
      <c r="C120" s="20" t="s">
        <v>140</v>
      </c>
      <c r="D120" s="21" t="s">
        <v>141</v>
      </c>
      <c r="E120" s="35"/>
      <c r="F120" s="102">
        <v>229.51756799999995</v>
      </c>
      <c r="G120" s="80">
        <v>0</v>
      </c>
      <c r="H120" s="41"/>
      <c r="I120" s="31">
        <f t="shared" si="2"/>
        <v>0</v>
      </c>
      <c r="J120" s="8"/>
    </row>
    <row r="121" spans="2:10" ht="15.6">
      <c r="B121" s="130"/>
      <c r="C121" s="20" t="s">
        <v>189</v>
      </c>
      <c r="D121" s="21" t="s">
        <v>190</v>
      </c>
      <c r="E121" s="35"/>
      <c r="F121" s="103">
        <v>43.034544000000004</v>
      </c>
      <c r="G121" s="80">
        <v>0</v>
      </c>
      <c r="H121" s="41"/>
      <c r="I121" s="31">
        <f t="shared" si="2"/>
        <v>0</v>
      </c>
      <c r="J121" s="8"/>
    </row>
    <row r="122" spans="2:10" ht="15.6">
      <c r="B122" s="130"/>
      <c r="C122" s="20" t="s">
        <v>191</v>
      </c>
      <c r="D122" s="21" t="s">
        <v>192</v>
      </c>
      <c r="E122" s="35"/>
      <c r="F122" s="103">
        <v>94.949231999999981</v>
      </c>
      <c r="G122" s="80">
        <v>0</v>
      </c>
      <c r="H122" s="41"/>
      <c r="I122" s="31">
        <f t="shared" si="2"/>
        <v>0</v>
      </c>
      <c r="J122" s="8"/>
    </row>
    <row r="123" spans="2:10" ht="15.6">
      <c r="B123" s="130"/>
      <c r="C123" s="20" t="s">
        <v>193</v>
      </c>
      <c r="D123" s="21" t="s">
        <v>194</v>
      </c>
      <c r="E123" s="35"/>
      <c r="F123" s="103">
        <v>245.22859199999999</v>
      </c>
      <c r="G123" s="80">
        <v>0</v>
      </c>
      <c r="H123" s="41"/>
      <c r="I123" s="31">
        <f t="shared" si="2"/>
        <v>0</v>
      </c>
      <c r="J123" s="8"/>
    </row>
    <row r="124" spans="2:10" ht="15.6">
      <c r="B124" s="130"/>
      <c r="C124" s="20" t="s">
        <v>195</v>
      </c>
      <c r="D124" s="21" t="s">
        <v>196</v>
      </c>
      <c r="E124" s="36"/>
      <c r="F124" s="103">
        <v>157.11024</v>
      </c>
      <c r="G124" s="80">
        <v>0</v>
      </c>
      <c r="H124" s="41"/>
      <c r="I124" s="31">
        <f t="shared" si="2"/>
        <v>0</v>
      </c>
      <c r="J124" s="8"/>
    </row>
    <row r="125" spans="2:10" ht="15.6">
      <c r="B125" s="130"/>
      <c r="C125" s="20" t="s">
        <v>197</v>
      </c>
      <c r="D125" s="21" t="s">
        <v>198</v>
      </c>
      <c r="E125" s="35"/>
      <c r="F125" s="103">
        <v>88.801439999999971</v>
      </c>
      <c r="G125" s="80">
        <v>0</v>
      </c>
      <c r="H125" s="41"/>
      <c r="I125" s="31">
        <f t="shared" si="2"/>
        <v>0</v>
      </c>
      <c r="J125" s="8"/>
    </row>
    <row r="126" spans="2:10" ht="15.6">
      <c r="B126" s="130"/>
      <c r="C126" s="20" t="s">
        <v>199</v>
      </c>
      <c r="D126" s="21" t="s">
        <v>200</v>
      </c>
      <c r="E126" s="35"/>
      <c r="F126" s="103">
        <v>184.43375999999998</v>
      </c>
      <c r="G126" s="80">
        <v>0</v>
      </c>
      <c r="H126" s="41"/>
      <c r="I126" s="31">
        <f t="shared" si="2"/>
        <v>0</v>
      </c>
      <c r="J126" s="8"/>
    </row>
    <row r="127" spans="2:10" ht="15.6">
      <c r="B127" s="130"/>
      <c r="C127" s="20" t="s">
        <v>201</v>
      </c>
      <c r="D127" s="21" t="s">
        <v>202</v>
      </c>
      <c r="E127" s="35"/>
      <c r="F127" s="103">
        <v>184.43375999999998</v>
      </c>
      <c r="G127" s="80">
        <v>0</v>
      </c>
      <c r="H127" s="41"/>
      <c r="I127" s="31">
        <f t="shared" si="2"/>
        <v>0</v>
      </c>
      <c r="J127" s="8"/>
    </row>
    <row r="128" spans="2:10" ht="15.6">
      <c r="B128" s="130"/>
      <c r="C128" s="20" t="s">
        <v>203</v>
      </c>
      <c r="D128" s="21" t="s">
        <v>204</v>
      </c>
      <c r="E128" s="35"/>
      <c r="F128" s="103">
        <v>286.21387199999992</v>
      </c>
      <c r="G128" s="80">
        <v>0</v>
      </c>
      <c r="H128" s="41"/>
      <c r="I128" s="31">
        <f t="shared" si="2"/>
        <v>0</v>
      </c>
      <c r="J128" s="8"/>
    </row>
    <row r="129" spans="2:10" ht="15.6">
      <c r="B129" s="130"/>
      <c r="C129" s="20" t="s">
        <v>205</v>
      </c>
      <c r="D129" s="21" t="s">
        <v>206</v>
      </c>
      <c r="E129" s="35"/>
      <c r="F129" s="103">
        <v>545.78731199999993</v>
      </c>
      <c r="G129" s="80">
        <v>0</v>
      </c>
      <c r="H129" s="41"/>
      <c r="I129" s="31">
        <f t="shared" si="2"/>
        <v>0</v>
      </c>
      <c r="J129" s="8"/>
    </row>
    <row r="130" spans="2:10" ht="15.6">
      <c r="B130" s="130"/>
      <c r="C130" s="20" t="s">
        <v>207</v>
      </c>
      <c r="D130" s="21" t="s">
        <v>208</v>
      </c>
      <c r="E130" s="35"/>
      <c r="F130" s="103">
        <v>545.78731199999993</v>
      </c>
      <c r="G130" s="80">
        <v>0</v>
      </c>
      <c r="H130" s="41"/>
      <c r="I130" s="31">
        <f t="shared" si="2"/>
        <v>0</v>
      </c>
      <c r="J130" s="8"/>
    </row>
    <row r="131" spans="2:10" ht="15.6">
      <c r="B131" s="130"/>
      <c r="C131" s="20" t="s">
        <v>209</v>
      </c>
      <c r="D131" s="21" t="s">
        <v>210</v>
      </c>
      <c r="E131" s="35"/>
      <c r="F131" s="103">
        <v>213.123456</v>
      </c>
      <c r="G131" s="80">
        <v>0</v>
      </c>
      <c r="H131" s="41"/>
      <c r="I131" s="31">
        <f t="shared" si="2"/>
        <v>0</v>
      </c>
      <c r="J131" s="8"/>
    </row>
    <row r="132" spans="2:10" ht="15.6">
      <c r="B132" s="130"/>
      <c r="C132" s="20" t="s">
        <v>211</v>
      </c>
      <c r="D132" s="21" t="s">
        <v>212</v>
      </c>
      <c r="E132" s="35"/>
      <c r="F132" s="103">
        <v>213.123456</v>
      </c>
      <c r="G132" s="80">
        <v>0</v>
      </c>
      <c r="H132" s="41"/>
      <c r="I132" s="31">
        <f t="shared" si="2"/>
        <v>0</v>
      </c>
      <c r="J132" s="8"/>
    </row>
    <row r="133" spans="2:10" ht="15.6">
      <c r="B133" s="130"/>
      <c r="C133" s="20" t="s">
        <v>213</v>
      </c>
      <c r="D133" s="21" t="s">
        <v>214</v>
      </c>
      <c r="E133" s="35"/>
      <c r="F133" s="103">
        <v>82.517030399999982</v>
      </c>
      <c r="G133" s="80">
        <v>0</v>
      </c>
      <c r="H133" s="41"/>
      <c r="I133" s="31">
        <f t="shared" si="2"/>
        <v>0</v>
      </c>
      <c r="J133" s="8"/>
    </row>
    <row r="134" spans="2:10" ht="15.6">
      <c r="B134" s="130"/>
      <c r="C134" s="20" t="s">
        <v>215</v>
      </c>
      <c r="D134" s="21" t="s">
        <v>216</v>
      </c>
      <c r="E134" s="35"/>
      <c r="F134" s="103">
        <v>303.70092479999994</v>
      </c>
      <c r="G134" s="80">
        <v>0</v>
      </c>
      <c r="H134" s="41"/>
      <c r="I134" s="31">
        <f t="shared" si="2"/>
        <v>0</v>
      </c>
      <c r="J134" s="8"/>
    </row>
    <row r="135" spans="2:10" ht="15.6">
      <c r="B135" s="130"/>
      <c r="C135" s="20" t="s">
        <v>270</v>
      </c>
      <c r="D135" s="21" t="s">
        <v>275</v>
      </c>
      <c r="E135" s="35"/>
      <c r="F135" s="103">
        <v>52.051305599999992</v>
      </c>
      <c r="G135" s="80">
        <v>0</v>
      </c>
      <c r="H135" s="41"/>
      <c r="I135" s="31">
        <f t="shared" ref="I135:I139" si="3">SUM(F135*G135)</f>
        <v>0</v>
      </c>
      <c r="J135" s="8"/>
    </row>
    <row r="136" spans="2:10" ht="15.6">
      <c r="B136" s="130"/>
      <c r="C136" s="20" t="s">
        <v>271</v>
      </c>
      <c r="D136" s="21" t="s">
        <v>276</v>
      </c>
      <c r="E136" s="35"/>
      <c r="F136" s="103">
        <v>294.41092799999996</v>
      </c>
      <c r="G136" s="80">
        <v>0</v>
      </c>
      <c r="H136" s="41"/>
      <c r="I136" s="31">
        <f t="shared" si="3"/>
        <v>0</v>
      </c>
      <c r="J136" s="8"/>
    </row>
    <row r="137" spans="2:10" ht="15.6">
      <c r="B137" s="130"/>
      <c r="C137" s="20" t="s">
        <v>274</v>
      </c>
      <c r="D137" s="21" t="s">
        <v>277</v>
      </c>
      <c r="E137" s="35"/>
      <c r="F137" s="103">
        <v>294.41092799999996</v>
      </c>
      <c r="G137" s="80">
        <v>0</v>
      </c>
      <c r="H137" s="41"/>
      <c r="I137" s="31">
        <f t="shared" si="3"/>
        <v>0</v>
      </c>
      <c r="J137" s="8"/>
    </row>
    <row r="138" spans="2:10" ht="15.6">
      <c r="B138" s="130"/>
      <c r="C138" s="20" t="s">
        <v>272</v>
      </c>
      <c r="D138" s="21" t="s">
        <v>278</v>
      </c>
      <c r="E138" s="35"/>
      <c r="F138" s="103">
        <v>294.41092799999996</v>
      </c>
      <c r="G138" s="80">
        <v>0</v>
      </c>
      <c r="H138" s="41"/>
      <c r="I138" s="31">
        <f t="shared" si="3"/>
        <v>0</v>
      </c>
      <c r="J138" s="8"/>
    </row>
    <row r="139" spans="2:10" ht="15.6">
      <c r="B139" s="130"/>
      <c r="C139" s="20" t="s">
        <v>273</v>
      </c>
      <c r="D139" s="21" t="s">
        <v>279</v>
      </c>
      <c r="E139" s="35"/>
      <c r="F139" s="102">
        <v>294.41092799999996</v>
      </c>
      <c r="G139" s="80">
        <v>0</v>
      </c>
      <c r="H139" s="41"/>
      <c r="I139" s="31">
        <f t="shared" si="3"/>
        <v>0</v>
      </c>
      <c r="J139" s="8"/>
    </row>
    <row r="140" spans="2:10" ht="15.6">
      <c r="B140" s="131"/>
      <c r="C140" s="27">
        <v>462</v>
      </c>
      <c r="D140" s="28" t="s">
        <v>217</v>
      </c>
      <c r="E140" s="39"/>
      <c r="F140" s="102">
        <v>61.483626666666666</v>
      </c>
      <c r="G140" s="80">
        <v>0</v>
      </c>
      <c r="H140" s="41"/>
      <c r="I140" s="31">
        <f t="shared" si="2"/>
        <v>0</v>
      </c>
      <c r="J140" s="8"/>
    </row>
    <row r="141" spans="2:10" ht="15.6">
      <c r="B141" s="13" t="s">
        <v>7</v>
      </c>
      <c r="C141" s="13" t="s">
        <v>8</v>
      </c>
      <c r="D141" s="51" t="s">
        <v>9</v>
      </c>
      <c r="E141" s="34"/>
      <c r="F141" s="15" t="s">
        <v>10</v>
      </c>
      <c r="G141" s="15" t="s">
        <v>256</v>
      </c>
      <c r="H141" s="15"/>
      <c r="I141" s="15" t="s">
        <v>258</v>
      </c>
      <c r="J141" s="8"/>
    </row>
    <row r="142" spans="2:10" ht="15.6" customHeight="1">
      <c r="B142" s="129" t="s">
        <v>218</v>
      </c>
      <c r="C142" s="16" t="s">
        <v>265</v>
      </c>
      <c r="D142" s="17" t="s">
        <v>266</v>
      </c>
      <c r="E142" s="35"/>
      <c r="F142" s="102">
        <v>135.93451199999996</v>
      </c>
      <c r="G142" s="80">
        <v>0</v>
      </c>
      <c r="H142" s="42"/>
      <c r="I142" s="31">
        <f t="shared" si="2"/>
        <v>0</v>
      </c>
      <c r="J142" s="8"/>
    </row>
    <row r="143" spans="2:10" ht="15.6" customHeight="1">
      <c r="B143" s="130"/>
      <c r="C143" s="20" t="s">
        <v>219</v>
      </c>
      <c r="D143" s="21" t="s">
        <v>220</v>
      </c>
      <c r="E143" s="35"/>
      <c r="F143" s="103">
        <v>1837.0968671999995</v>
      </c>
      <c r="G143" s="80">
        <v>0</v>
      </c>
      <c r="H143" s="41"/>
      <c r="I143" s="31">
        <f t="shared" si="2"/>
        <v>0</v>
      </c>
      <c r="J143" s="8"/>
    </row>
    <row r="144" spans="2:10" ht="15.6">
      <c r="B144" s="130"/>
      <c r="C144" s="20" t="s">
        <v>221</v>
      </c>
      <c r="D144" s="21" t="s">
        <v>222</v>
      </c>
      <c r="E144" s="35"/>
      <c r="F144" s="103">
        <v>392.63898239999997</v>
      </c>
      <c r="G144" s="80">
        <v>0</v>
      </c>
      <c r="H144" s="41"/>
      <c r="I144" s="31">
        <f t="shared" si="2"/>
        <v>0</v>
      </c>
      <c r="J144" s="8"/>
    </row>
    <row r="145" spans="2:10" ht="15.6">
      <c r="B145" s="130"/>
      <c r="C145" s="20" t="s">
        <v>223</v>
      </c>
      <c r="D145" s="21" t="s">
        <v>224</v>
      </c>
      <c r="E145" s="35"/>
      <c r="F145" s="103">
        <v>294.41092799999996</v>
      </c>
      <c r="G145" s="80">
        <v>0</v>
      </c>
      <c r="H145" s="41"/>
      <c r="I145" s="31">
        <f t="shared" si="2"/>
        <v>0</v>
      </c>
      <c r="J145" s="8"/>
    </row>
    <row r="146" spans="2:10" ht="15.6">
      <c r="B146" s="130"/>
      <c r="C146" s="20" t="s">
        <v>225</v>
      </c>
      <c r="D146" s="21" t="s">
        <v>226</v>
      </c>
      <c r="E146" s="35"/>
      <c r="F146" s="103">
        <v>392.63898239999997</v>
      </c>
      <c r="G146" s="80">
        <v>0</v>
      </c>
      <c r="H146" s="41"/>
      <c r="I146" s="31">
        <f t="shared" si="2"/>
        <v>0</v>
      </c>
      <c r="J146" s="8"/>
    </row>
    <row r="147" spans="2:10" ht="15.6">
      <c r="B147" s="130"/>
      <c r="C147" s="20" t="s">
        <v>227</v>
      </c>
      <c r="D147" s="21" t="s">
        <v>228</v>
      </c>
      <c r="E147" s="35"/>
      <c r="F147" s="103">
        <v>374.05898880000001</v>
      </c>
      <c r="G147" s="80">
        <v>0</v>
      </c>
      <c r="H147" s="41"/>
      <c r="I147" s="31">
        <f t="shared" si="2"/>
        <v>0</v>
      </c>
      <c r="J147" s="8"/>
    </row>
    <row r="148" spans="2:10" ht="15.6">
      <c r="B148" s="130"/>
      <c r="C148" s="20" t="s">
        <v>229</v>
      </c>
      <c r="D148" s="21" t="s">
        <v>230</v>
      </c>
      <c r="E148" s="35"/>
      <c r="F148" s="103">
        <v>487.58821439999991</v>
      </c>
      <c r="G148" s="80">
        <v>0</v>
      </c>
      <c r="H148" s="41"/>
      <c r="I148" s="31">
        <f t="shared" si="2"/>
        <v>0</v>
      </c>
      <c r="J148" s="8"/>
    </row>
    <row r="149" spans="2:10" ht="15.6">
      <c r="B149" s="130"/>
      <c r="C149" s="20" t="s">
        <v>231</v>
      </c>
      <c r="D149" s="21" t="s">
        <v>232</v>
      </c>
      <c r="E149" s="35"/>
      <c r="F149" s="103">
        <v>407.1204479999999</v>
      </c>
      <c r="G149" s="80">
        <v>0</v>
      </c>
      <c r="H149" s="41"/>
      <c r="I149" s="31">
        <f t="shared" si="2"/>
        <v>0</v>
      </c>
      <c r="J149" s="8"/>
    </row>
    <row r="150" spans="2:10" ht="15.6">
      <c r="B150" s="13" t="s">
        <v>7</v>
      </c>
      <c r="C150" s="13" t="s">
        <v>8</v>
      </c>
      <c r="D150" s="51" t="s">
        <v>9</v>
      </c>
      <c r="E150" s="34"/>
      <c r="F150" s="15" t="s">
        <v>10</v>
      </c>
      <c r="G150" s="15" t="s">
        <v>256</v>
      </c>
      <c r="H150" s="15"/>
      <c r="I150" s="15" t="s">
        <v>258</v>
      </c>
      <c r="J150" s="8"/>
    </row>
    <row r="151" spans="2:10" ht="15.6" customHeight="1">
      <c r="B151" s="166" t="s">
        <v>233</v>
      </c>
      <c r="C151" s="27">
        <v>371</v>
      </c>
      <c r="D151" s="28" t="s">
        <v>234</v>
      </c>
      <c r="E151" s="38"/>
      <c r="F151" s="102">
        <v>484.45034666666658</v>
      </c>
      <c r="G151" s="80">
        <v>0</v>
      </c>
      <c r="H151" s="41"/>
      <c r="I151" s="31">
        <f t="shared" si="2"/>
        <v>0</v>
      </c>
      <c r="J151" s="8"/>
    </row>
    <row r="152" spans="2:10" ht="15.6">
      <c r="B152" s="167"/>
      <c r="C152" s="27">
        <v>372</v>
      </c>
      <c r="D152" s="28" t="s">
        <v>235</v>
      </c>
      <c r="E152" s="38"/>
      <c r="F152" s="102">
        <v>484.45034666666658</v>
      </c>
      <c r="G152" s="80">
        <v>0</v>
      </c>
      <c r="H152" s="41"/>
      <c r="I152" s="31">
        <f t="shared" si="2"/>
        <v>0</v>
      </c>
      <c r="J152" s="8"/>
    </row>
    <row r="153" spans="2:10" ht="15.6">
      <c r="B153" s="168"/>
      <c r="C153" s="27">
        <v>373</v>
      </c>
      <c r="D153" s="28" t="s">
        <v>236</v>
      </c>
      <c r="E153" s="38"/>
      <c r="F153" s="102">
        <v>484.45034666666658</v>
      </c>
      <c r="G153" s="80">
        <v>0</v>
      </c>
      <c r="H153" s="41"/>
      <c r="I153" s="31">
        <f t="shared" si="2"/>
        <v>0</v>
      </c>
      <c r="J153" s="8"/>
    </row>
    <row r="154" spans="2:10" ht="15.6">
      <c r="B154" s="13" t="s">
        <v>7</v>
      </c>
      <c r="C154" s="13" t="s">
        <v>8</v>
      </c>
      <c r="D154" s="51" t="s">
        <v>9</v>
      </c>
      <c r="E154" s="34"/>
      <c r="F154" s="15" t="s">
        <v>10</v>
      </c>
      <c r="G154" s="15" t="s">
        <v>256</v>
      </c>
      <c r="H154" s="15"/>
      <c r="I154" s="15" t="s">
        <v>258</v>
      </c>
      <c r="J154" s="8"/>
    </row>
    <row r="155" spans="2:10" ht="15.6" customHeight="1">
      <c r="B155" s="179" t="s">
        <v>237</v>
      </c>
      <c r="C155" s="20" t="s">
        <v>238</v>
      </c>
      <c r="D155" s="21" t="s">
        <v>239</v>
      </c>
      <c r="E155" s="40"/>
      <c r="F155" s="102">
        <v>251.37638399999992</v>
      </c>
      <c r="G155" s="80">
        <v>0</v>
      </c>
      <c r="H155" s="41"/>
      <c r="I155" s="31">
        <f t="shared" si="2"/>
        <v>0</v>
      </c>
      <c r="J155" s="8"/>
    </row>
    <row r="156" spans="2:10" ht="15.6">
      <c r="B156" s="180"/>
      <c r="C156" s="20" t="s">
        <v>240</v>
      </c>
      <c r="D156" s="21" t="s">
        <v>241</v>
      </c>
      <c r="E156" s="40"/>
      <c r="F156" s="103">
        <v>401.65574399999997</v>
      </c>
      <c r="G156" s="80">
        <v>0</v>
      </c>
      <c r="H156" s="41"/>
      <c r="I156" s="31">
        <f t="shared" ref="I156:I162" si="4">SUM(F155*G156)</f>
        <v>0</v>
      </c>
      <c r="J156" s="8"/>
    </row>
    <row r="157" spans="2:10" ht="15.6">
      <c r="B157" s="180"/>
      <c r="C157" s="20" t="s">
        <v>242</v>
      </c>
      <c r="D157" s="21" t="s">
        <v>243</v>
      </c>
      <c r="E157" s="40"/>
      <c r="F157" s="103">
        <v>211.48404479999999</v>
      </c>
      <c r="G157" s="80">
        <v>0</v>
      </c>
      <c r="H157" s="41"/>
      <c r="I157" s="31">
        <f t="shared" si="4"/>
        <v>0</v>
      </c>
      <c r="J157" s="8"/>
    </row>
    <row r="158" spans="2:10" ht="15.6">
      <c r="B158" s="180"/>
      <c r="C158" s="20" t="s">
        <v>244</v>
      </c>
      <c r="D158" s="21" t="s">
        <v>245</v>
      </c>
      <c r="E158" s="40"/>
      <c r="F158" s="103">
        <v>297.27989759999997</v>
      </c>
      <c r="G158" s="80">
        <v>0</v>
      </c>
      <c r="H158" s="41"/>
      <c r="I158" s="31">
        <f t="shared" si="4"/>
        <v>0</v>
      </c>
      <c r="J158" s="8"/>
    </row>
    <row r="159" spans="2:10" ht="15.6">
      <c r="B159" s="180"/>
      <c r="C159" s="20" t="s">
        <v>246</v>
      </c>
      <c r="D159" s="21" t="s">
        <v>247</v>
      </c>
      <c r="E159" s="40"/>
      <c r="F159" s="103">
        <v>355.75223040000003</v>
      </c>
      <c r="G159" s="80">
        <v>0</v>
      </c>
      <c r="H159" s="41"/>
      <c r="I159" s="31">
        <f t="shared" si="4"/>
        <v>0</v>
      </c>
      <c r="J159" s="8"/>
    </row>
    <row r="160" spans="2:10" ht="15.6">
      <c r="B160" s="180"/>
      <c r="C160" s="20" t="s">
        <v>248</v>
      </c>
      <c r="D160" s="21" t="s">
        <v>249</v>
      </c>
      <c r="E160" s="40"/>
      <c r="F160" s="103">
        <v>413.95132799999999</v>
      </c>
      <c r="G160" s="80">
        <v>0</v>
      </c>
      <c r="H160" s="41"/>
      <c r="I160" s="31">
        <f t="shared" si="4"/>
        <v>0</v>
      </c>
      <c r="J160" s="8"/>
    </row>
    <row r="161" spans="2:10" ht="15.6">
      <c r="B161" s="180"/>
      <c r="C161" s="20" t="s">
        <v>250</v>
      </c>
      <c r="D161" s="21" t="s">
        <v>251</v>
      </c>
      <c r="E161" s="40"/>
      <c r="F161" s="103">
        <v>591.82744319999995</v>
      </c>
      <c r="G161" s="80">
        <v>0</v>
      </c>
      <c r="H161" s="41"/>
      <c r="I161" s="31">
        <f t="shared" si="4"/>
        <v>0</v>
      </c>
      <c r="J161" s="8"/>
    </row>
    <row r="162" spans="2:10" ht="15.6">
      <c r="B162" s="180"/>
      <c r="C162" s="20" t="s">
        <v>40</v>
      </c>
      <c r="D162" s="21" t="s">
        <v>252</v>
      </c>
      <c r="E162" s="40"/>
      <c r="F162" s="103">
        <v>444.55367039999993</v>
      </c>
      <c r="G162" s="80">
        <v>0</v>
      </c>
      <c r="H162" s="41"/>
      <c r="I162" s="31">
        <f t="shared" si="4"/>
        <v>0</v>
      </c>
      <c r="J162" s="8"/>
    </row>
    <row r="163" spans="2:10" ht="14.4" customHeight="1">
      <c r="B163" s="181"/>
      <c r="C163" s="182"/>
      <c r="D163" s="182"/>
      <c r="E163" s="182"/>
      <c r="F163" s="182"/>
      <c r="G163" s="182"/>
      <c r="H163" s="182"/>
      <c r="I163" s="183"/>
      <c r="J163" s="12"/>
    </row>
    <row r="164" spans="2:10" ht="14.4" customHeight="1">
      <c r="B164" s="188" t="s">
        <v>466</v>
      </c>
      <c r="C164" s="188"/>
      <c r="D164" s="188"/>
      <c r="E164" s="188"/>
      <c r="F164" s="188"/>
      <c r="G164" s="188"/>
      <c r="H164" s="188"/>
      <c r="I164" s="188"/>
      <c r="J164" s="12"/>
    </row>
    <row r="165" spans="2:10" ht="14.4" customHeight="1">
      <c r="B165" s="184" t="s">
        <v>535</v>
      </c>
      <c r="C165" s="184"/>
      <c r="D165" s="184"/>
      <c r="E165" s="184"/>
      <c r="F165" s="184"/>
      <c r="G165" s="184"/>
      <c r="H165" s="184"/>
      <c r="I165" s="184"/>
      <c r="J165" s="12"/>
    </row>
    <row r="166" spans="2:10" ht="14.4" customHeight="1">
      <c r="B166" s="13" t="s">
        <v>7</v>
      </c>
      <c r="C166" s="13" t="s">
        <v>8</v>
      </c>
      <c r="D166" s="51" t="s">
        <v>536</v>
      </c>
      <c r="E166" s="34"/>
      <c r="F166" s="15" t="s">
        <v>10</v>
      </c>
      <c r="G166" s="15" t="s">
        <v>256</v>
      </c>
      <c r="H166" s="15"/>
      <c r="I166" s="15" t="s">
        <v>258</v>
      </c>
      <c r="J166" s="12"/>
    </row>
    <row r="167" spans="2:10" ht="15.6" customHeight="1">
      <c r="B167" s="132" t="s">
        <v>281</v>
      </c>
      <c r="C167" s="43">
        <v>1000</v>
      </c>
      <c r="D167" s="47" t="s">
        <v>282</v>
      </c>
      <c r="E167" s="34"/>
      <c r="F167" s="52">
        <v>4.4223529411764702</v>
      </c>
      <c r="G167" s="82">
        <v>0</v>
      </c>
      <c r="H167" s="15"/>
      <c r="I167" s="55">
        <f>SUM(F167*G167)</f>
        <v>0</v>
      </c>
      <c r="J167" s="12"/>
    </row>
    <row r="168" spans="2:10" ht="15.6">
      <c r="B168" s="132"/>
      <c r="C168" s="43">
        <v>1001</v>
      </c>
      <c r="D168" s="47" t="s">
        <v>283</v>
      </c>
      <c r="E168" s="34"/>
      <c r="F168" s="52">
        <v>12.445263157894736</v>
      </c>
      <c r="G168" s="83">
        <v>0</v>
      </c>
      <c r="H168" s="15"/>
      <c r="I168" s="55">
        <f t="shared" ref="I168:I231" si="5">SUM(F168*G168)</f>
        <v>0</v>
      </c>
      <c r="J168" s="12"/>
    </row>
    <row r="169" spans="2:10" ht="15.6">
      <c r="B169" s="132"/>
      <c r="C169" s="43">
        <v>1004</v>
      </c>
      <c r="D169" s="47" t="s">
        <v>284</v>
      </c>
      <c r="E169" s="34"/>
      <c r="F169" s="53">
        <v>100.07</v>
      </c>
      <c r="G169" s="83">
        <v>0</v>
      </c>
      <c r="H169" s="15"/>
      <c r="I169" s="55">
        <f t="shared" si="5"/>
        <v>0</v>
      </c>
      <c r="J169" s="12"/>
    </row>
    <row r="170" spans="2:10" ht="15.6">
      <c r="B170" s="132"/>
      <c r="C170" s="43">
        <v>1005</v>
      </c>
      <c r="D170" s="47" t="s">
        <v>285</v>
      </c>
      <c r="E170" s="34"/>
      <c r="F170" s="53">
        <v>100.07</v>
      </c>
      <c r="G170" s="82">
        <v>0</v>
      </c>
      <c r="H170" s="15"/>
      <c r="I170" s="55">
        <f t="shared" si="5"/>
        <v>0</v>
      </c>
      <c r="J170" s="12"/>
    </row>
    <row r="171" spans="2:10" ht="15.6">
      <c r="B171" s="132"/>
      <c r="C171" s="43">
        <v>1006</v>
      </c>
      <c r="D171" s="47" t="s">
        <v>286</v>
      </c>
      <c r="E171" s="34"/>
      <c r="F171" s="53">
        <v>100.07</v>
      </c>
      <c r="G171" s="83">
        <v>0</v>
      </c>
      <c r="H171" s="15"/>
      <c r="I171" s="55">
        <f t="shared" si="5"/>
        <v>0</v>
      </c>
      <c r="J171" s="12"/>
    </row>
    <row r="172" spans="2:10" ht="15.6">
      <c r="B172" s="132"/>
      <c r="C172" s="43">
        <v>1007</v>
      </c>
      <c r="D172" s="47" t="s">
        <v>287</v>
      </c>
      <c r="E172" s="34"/>
      <c r="F172" s="53">
        <v>100.07</v>
      </c>
      <c r="G172" s="83">
        <v>0</v>
      </c>
      <c r="H172" s="15"/>
      <c r="I172" s="55">
        <f t="shared" si="5"/>
        <v>0</v>
      </c>
      <c r="J172" s="12"/>
    </row>
    <row r="173" spans="2:10" ht="15.6">
      <c r="B173" s="132"/>
      <c r="C173" s="43">
        <v>1002</v>
      </c>
      <c r="D173" s="47" t="s">
        <v>288</v>
      </c>
      <c r="E173" s="34"/>
      <c r="F173" s="53">
        <v>100.07</v>
      </c>
      <c r="G173" s="82">
        <v>0</v>
      </c>
      <c r="H173" s="15"/>
      <c r="I173" s="55">
        <f t="shared" si="5"/>
        <v>0</v>
      </c>
      <c r="J173" s="12"/>
    </row>
    <row r="174" spans="2:10" ht="15.6">
      <c r="B174" s="132"/>
      <c r="C174" s="43">
        <v>1008</v>
      </c>
      <c r="D174" s="47" t="s">
        <v>289</v>
      </c>
      <c r="E174" s="34"/>
      <c r="F174" s="52">
        <v>15</v>
      </c>
      <c r="G174" s="83">
        <v>0</v>
      </c>
      <c r="H174" s="15"/>
      <c r="I174" s="55">
        <f t="shared" si="5"/>
        <v>0</v>
      </c>
      <c r="J174" s="12"/>
    </row>
    <row r="175" spans="2:10" ht="15.6">
      <c r="B175" s="132"/>
      <c r="C175" s="43">
        <v>1009</v>
      </c>
      <c r="D175" s="47" t="s">
        <v>461</v>
      </c>
      <c r="E175" s="34"/>
      <c r="F175" s="52">
        <v>15</v>
      </c>
      <c r="G175" s="83">
        <v>0</v>
      </c>
      <c r="H175" s="15"/>
      <c r="I175" s="55">
        <f t="shared" si="5"/>
        <v>0</v>
      </c>
      <c r="J175" s="12"/>
    </row>
    <row r="176" spans="2:10" ht="15.6">
      <c r="B176" s="132"/>
      <c r="C176" s="44">
        <v>1134</v>
      </c>
      <c r="D176" s="48" t="s">
        <v>290</v>
      </c>
      <c r="E176" s="34"/>
      <c r="F176" s="52">
        <v>1.3152631578947367</v>
      </c>
      <c r="G176" s="82">
        <v>0</v>
      </c>
      <c r="H176" s="15"/>
      <c r="I176" s="55">
        <f t="shared" si="5"/>
        <v>0</v>
      </c>
      <c r="J176" s="12"/>
    </row>
    <row r="177" spans="2:10" ht="15.6">
      <c r="B177" s="132"/>
      <c r="C177" s="43">
        <v>1406</v>
      </c>
      <c r="D177" s="47" t="s">
        <v>291</v>
      </c>
      <c r="E177" s="34"/>
      <c r="F177" s="53">
        <v>62.01</v>
      </c>
      <c r="G177" s="83">
        <v>0</v>
      </c>
      <c r="H177" s="15"/>
      <c r="I177" s="55">
        <f t="shared" si="5"/>
        <v>0</v>
      </c>
      <c r="J177" s="12"/>
    </row>
    <row r="178" spans="2:10" ht="15.6">
      <c r="B178" s="132"/>
      <c r="C178" s="43">
        <v>1408</v>
      </c>
      <c r="D178" s="47" t="s">
        <v>292</v>
      </c>
      <c r="E178" s="34"/>
      <c r="F178" s="53">
        <v>62.01</v>
      </c>
      <c r="G178" s="83">
        <v>0</v>
      </c>
      <c r="H178" s="15"/>
      <c r="I178" s="55">
        <f t="shared" si="5"/>
        <v>0</v>
      </c>
      <c r="J178" s="12"/>
    </row>
    <row r="179" spans="2:10" ht="15.6">
      <c r="B179" s="132"/>
      <c r="C179" s="43">
        <v>1407</v>
      </c>
      <c r="D179" s="47" t="s">
        <v>293</v>
      </c>
      <c r="E179" s="34"/>
      <c r="F179" s="53">
        <v>62.01</v>
      </c>
      <c r="G179" s="82">
        <v>0</v>
      </c>
      <c r="H179" s="15"/>
      <c r="I179" s="55">
        <f t="shared" si="5"/>
        <v>0</v>
      </c>
      <c r="J179" s="12"/>
    </row>
    <row r="180" spans="2:10" ht="15.6">
      <c r="B180" s="132"/>
      <c r="C180" s="43">
        <v>1409</v>
      </c>
      <c r="D180" s="47" t="s">
        <v>294</v>
      </c>
      <c r="E180" s="34"/>
      <c r="F180" s="53">
        <v>62.01</v>
      </c>
      <c r="G180" s="83">
        <v>0</v>
      </c>
      <c r="H180" s="15"/>
      <c r="I180" s="55">
        <f t="shared" si="5"/>
        <v>0</v>
      </c>
      <c r="J180" s="12"/>
    </row>
    <row r="181" spans="2:10" ht="15.6">
      <c r="B181" s="132"/>
      <c r="C181" s="43">
        <v>1410</v>
      </c>
      <c r="D181" s="47" t="s">
        <v>295</v>
      </c>
      <c r="E181" s="34"/>
      <c r="F181" s="53">
        <v>62.01</v>
      </c>
      <c r="G181" s="82">
        <v>0</v>
      </c>
      <c r="H181" s="15"/>
      <c r="I181" s="55">
        <f t="shared" si="5"/>
        <v>0</v>
      </c>
      <c r="J181" s="12"/>
    </row>
    <row r="182" spans="2:10" ht="15.6">
      <c r="B182" s="13" t="s">
        <v>7</v>
      </c>
      <c r="C182" s="13" t="s">
        <v>8</v>
      </c>
      <c r="D182" s="51" t="s">
        <v>536</v>
      </c>
      <c r="E182" s="34"/>
      <c r="F182" s="15" t="s">
        <v>10</v>
      </c>
      <c r="G182" s="15" t="s">
        <v>256</v>
      </c>
      <c r="H182" s="15"/>
      <c r="I182" s="15" t="s">
        <v>258</v>
      </c>
      <c r="J182" s="12"/>
    </row>
    <row r="183" spans="2:10" ht="15.6" customHeight="1">
      <c r="B183" s="132" t="s">
        <v>296</v>
      </c>
      <c r="C183" s="43">
        <v>1011</v>
      </c>
      <c r="D183" s="47" t="s">
        <v>297</v>
      </c>
      <c r="E183" s="34"/>
      <c r="F183" s="53">
        <v>14.95</v>
      </c>
      <c r="G183" s="82">
        <v>0</v>
      </c>
      <c r="H183" s="15"/>
      <c r="I183" s="55">
        <f t="shared" si="5"/>
        <v>0</v>
      </c>
      <c r="J183" s="12"/>
    </row>
    <row r="184" spans="2:10" ht="15.6">
      <c r="B184" s="132"/>
      <c r="C184" s="43">
        <v>1100</v>
      </c>
      <c r="D184" s="47" t="s">
        <v>298</v>
      </c>
      <c r="E184" s="34"/>
      <c r="F184" s="53">
        <v>8.01</v>
      </c>
      <c r="G184" s="82">
        <v>0</v>
      </c>
      <c r="H184" s="15"/>
      <c r="I184" s="55">
        <f t="shared" si="5"/>
        <v>0</v>
      </c>
      <c r="J184" s="12"/>
    </row>
    <row r="185" spans="2:10" ht="15.6">
      <c r="B185" s="132"/>
      <c r="C185" s="43">
        <v>1101</v>
      </c>
      <c r="D185" s="47" t="s">
        <v>299</v>
      </c>
      <c r="E185" s="34"/>
      <c r="F185" s="52">
        <v>2.5076470588235291</v>
      </c>
      <c r="G185" s="82">
        <v>0</v>
      </c>
      <c r="H185" s="15"/>
      <c r="I185" s="55">
        <f t="shared" si="5"/>
        <v>0</v>
      </c>
      <c r="J185" s="12"/>
    </row>
    <row r="186" spans="2:10" ht="15.6">
      <c r="B186" s="132"/>
      <c r="C186" s="43">
        <v>1102</v>
      </c>
      <c r="D186" s="47" t="s">
        <v>300</v>
      </c>
      <c r="E186" s="34"/>
      <c r="F186" s="53">
        <v>1.32</v>
      </c>
      <c r="G186" s="82">
        <v>0</v>
      </c>
      <c r="H186" s="15"/>
      <c r="I186" s="55">
        <f t="shared" si="5"/>
        <v>0</v>
      </c>
      <c r="J186" s="12"/>
    </row>
    <row r="187" spans="2:10" ht="15.6">
      <c r="B187" s="132"/>
      <c r="C187" s="43">
        <v>1105</v>
      </c>
      <c r="D187" s="47" t="s">
        <v>301</v>
      </c>
      <c r="E187" s="34"/>
      <c r="F187" s="53">
        <v>1.68</v>
      </c>
      <c r="G187" s="82">
        <v>0</v>
      </c>
      <c r="H187" s="15"/>
      <c r="I187" s="55">
        <f t="shared" si="5"/>
        <v>0</v>
      </c>
      <c r="J187" s="12"/>
    </row>
    <row r="188" spans="2:10" ht="15.6">
      <c r="B188" s="132"/>
      <c r="C188" s="43">
        <v>1103</v>
      </c>
      <c r="D188" s="47" t="s">
        <v>302</v>
      </c>
      <c r="E188" s="34"/>
      <c r="F188" s="53">
        <v>14.95</v>
      </c>
      <c r="G188" s="82">
        <v>0</v>
      </c>
      <c r="H188" s="15"/>
      <c r="I188" s="55">
        <f t="shared" si="5"/>
        <v>0</v>
      </c>
      <c r="J188" s="12"/>
    </row>
    <row r="189" spans="2:10" ht="15.6">
      <c r="B189" s="132"/>
      <c r="C189" s="43">
        <v>1104</v>
      </c>
      <c r="D189" s="47" t="s">
        <v>303</v>
      </c>
      <c r="E189" s="34"/>
      <c r="F189" s="53">
        <v>14.95</v>
      </c>
      <c r="G189" s="82">
        <v>0</v>
      </c>
      <c r="H189" s="15"/>
      <c r="I189" s="55">
        <f t="shared" si="5"/>
        <v>0</v>
      </c>
      <c r="J189" s="12"/>
    </row>
    <row r="190" spans="2:10" ht="15.6">
      <c r="B190" s="132"/>
      <c r="C190" s="43">
        <v>1106</v>
      </c>
      <c r="D190" s="47" t="s">
        <v>304</v>
      </c>
      <c r="E190" s="34"/>
      <c r="F190" s="52">
        <v>2.5076470588235291</v>
      </c>
      <c r="G190" s="82">
        <v>0</v>
      </c>
      <c r="H190" s="15"/>
      <c r="I190" s="55">
        <f t="shared" si="5"/>
        <v>0</v>
      </c>
      <c r="J190" s="12"/>
    </row>
    <row r="191" spans="2:10" ht="15.6">
      <c r="B191" s="132"/>
      <c r="C191" s="43">
        <v>1107</v>
      </c>
      <c r="D191" s="47" t="s">
        <v>305</v>
      </c>
      <c r="E191" s="34"/>
      <c r="F191" s="52">
        <v>2.5076470588235291</v>
      </c>
      <c r="G191" s="82">
        <v>0</v>
      </c>
      <c r="H191" s="15"/>
      <c r="I191" s="55">
        <f t="shared" si="5"/>
        <v>0</v>
      </c>
      <c r="J191" s="12"/>
    </row>
    <row r="192" spans="2:10" ht="15.6">
      <c r="B192" s="132"/>
      <c r="C192" s="43">
        <v>1108</v>
      </c>
      <c r="D192" s="47" t="s">
        <v>306</v>
      </c>
      <c r="E192" s="34"/>
      <c r="F192" s="53">
        <v>1.32</v>
      </c>
      <c r="G192" s="82">
        <v>0</v>
      </c>
      <c r="H192" s="15"/>
      <c r="I192" s="55">
        <f t="shared" si="5"/>
        <v>0</v>
      </c>
      <c r="J192" s="12"/>
    </row>
    <row r="193" spans="2:10" ht="15.6">
      <c r="B193" s="132"/>
      <c r="C193" s="43">
        <v>1113</v>
      </c>
      <c r="D193" s="47" t="s">
        <v>307</v>
      </c>
      <c r="E193" s="34"/>
      <c r="F193" s="52">
        <v>2.5076470588235291</v>
      </c>
      <c r="G193" s="82">
        <v>0</v>
      </c>
      <c r="H193" s="15"/>
      <c r="I193" s="55">
        <f t="shared" si="5"/>
        <v>0</v>
      </c>
      <c r="J193" s="12"/>
    </row>
    <row r="194" spans="2:10" ht="15.6">
      <c r="B194" s="132"/>
      <c r="C194" s="43">
        <v>1120</v>
      </c>
      <c r="D194" s="47" t="s">
        <v>308</v>
      </c>
      <c r="E194" s="34"/>
      <c r="F194" s="53">
        <v>1.32</v>
      </c>
      <c r="G194" s="82">
        <v>0</v>
      </c>
      <c r="H194" s="15"/>
      <c r="I194" s="55">
        <f t="shared" si="5"/>
        <v>0</v>
      </c>
      <c r="J194" s="12"/>
    </row>
    <row r="195" spans="2:10" ht="15.6">
      <c r="B195" s="132"/>
      <c r="C195" s="43">
        <v>1121</v>
      </c>
      <c r="D195" s="47" t="s">
        <v>309</v>
      </c>
      <c r="E195" s="34"/>
      <c r="F195" s="53">
        <v>2.5099999999999998</v>
      </c>
      <c r="G195" s="82">
        <v>0</v>
      </c>
      <c r="H195" s="15"/>
      <c r="I195" s="55">
        <f t="shared" si="5"/>
        <v>0</v>
      </c>
      <c r="J195" s="12"/>
    </row>
    <row r="196" spans="2:10" ht="15.6">
      <c r="B196" s="132"/>
      <c r="C196" s="43">
        <v>1123</v>
      </c>
      <c r="D196" s="47" t="s">
        <v>310</v>
      </c>
      <c r="E196" s="34"/>
      <c r="F196" s="52">
        <v>4.4210526315789469</v>
      </c>
      <c r="G196" s="82">
        <v>0</v>
      </c>
      <c r="H196" s="15"/>
      <c r="I196" s="55">
        <f t="shared" si="5"/>
        <v>0</v>
      </c>
      <c r="J196" s="12"/>
    </row>
    <row r="197" spans="2:10" ht="15.6">
      <c r="B197" s="132"/>
      <c r="C197" s="43">
        <v>1124</v>
      </c>
      <c r="D197" s="47" t="s">
        <v>311</v>
      </c>
      <c r="E197" s="34"/>
      <c r="F197" s="52">
        <v>1.3152631578947367</v>
      </c>
      <c r="G197" s="82">
        <v>0</v>
      </c>
      <c r="H197" s="15"/>
      <c r="I197" s="55">
        <f t="shared" si="5"/>
        <v>0</v>
      </c>
      <c r="J197" s="12"/>
    </row>
    <row r="198" spans="2:10" ht="15.6">
      <c r="B198" s="132"/>
      <c r="C198" s="43">
        <v>1130</v>
      </c>
      <c r="D198" s="47" t="s">
        <v>312</v>
      </c>
      <c r="E198" s="34"/>
      <c r="F198" s="53">
        <v>1.32</v>
      </c>
      <c r="G198" s="82">
        <v>0</v>
      </c>
      <c r="H198" s="15"/>
      <c r="I198" s="55">
        <f t="shared" si="5"/>
        <v>0</v>
      </c>
      <c r="J198" s="12"/>
    </row>
    <row r="199" spans="2:10" ht="15.6">
      <c r="B199" s="132"/>
      <c r="C199" s="43">
        <v>1133</v>
      </c>
      <c r="D199" s="47" t="s">
        <v>313</v>
      </c>
      <c r="E199" s="34"/>
      <c r="F199" s="52">
        <v>49.792105263157886</v>
      </c>
      <c r="G199" s="82">
        <v>0</v>
      </c>
      <c r="H199" s="15"/>
      <c r="I199" s="55">
        <f t="shared" si="5"/>
        <v>0</v>
      </c>
      <c r="J199" s="12"/>
    </row>
    <row r="200" spans="2:10" ht="15.6">
      <c r="B200" s="132"/>
      <c r="C200" s="43">
        <v>1136</v>
      </c>
      <c r="D200" s="47" t="s">
        <v>314</v>
      </c>
      <c r="E200" s="34"/>
      <c r="F200" s="52">
        <v>5.0276470588235309</v>
      </c>
      <c r="G200" s="82">
        <v>0</v>
      </c>
      <c r="H200" s="15"/>
      <c r="I200" s="55">
        <f t="shared" si="5"/>
        <v>0</v>
      </c>
      <c r="J200" s="12"/>
    </row>
    <row r="201" spans="2:10" ht="15.6">
      <c r="B201" s="13" t="s">
        <v>7</v>
      </c>
      <c r="C201" s="13" t="s">
        <v>8</v>
      </c>
      <c r="D201" s="51" t="s">
        <v>536</v>
      </c>
      <c r="E201" s="34"/>
      <c r="F201" s="15" t="s">
        <v>10</v>
      </c>
      <c r="G201" s="15" t="s">
        <v>256</v>
      </c>
      <c r="H201" s="15"/>
      <c r="I201" s="15" t="s">
        <v>258</v>
      </c>
      <c r="J201" s="12"/>
    </row>
    <row r="202" spans="2:10" ht="15.6" customHeight="1">
      <c r="B202" s="132" t="s">
        <v>462</v>
      </c>
      <c r="C202" s="43">
        <v>1201</v>
      </c>
      <c r="D202" s="47" t="s">
        <v>315</v>
      </c>
      <c r="E202" s="34"/>
      <c r="F202" s="52">
        <v>49.792105263157886</v>
      </c>
      <c r="G202" s="82">
        <v>0</v>
      </c>
      <c r="H202" s="15"/>
      <c r="I202" s="55">
        <f t="shared" si="5"/>
        <v>0</v>
      </c>
      <c r="J202" s="12"/>
    </row>
    <row r="203" spans="2:10" ht="15.6">
      <c r="B203" s="132"/>
      <c r="C203" s="43">
        <v>1202</v>
      </c>
      <c r="D203" s="47" t="s">
        <v>316</v>
      </c>
      <c r="E203" s="34"/>
      <c r="F203" s="52">
        <v>6</v>
      </c>
      <c r="G203" s="82">
        <v>0</v>
      </c>
      <c r="H203" s="15"/>
      <c r="I203" s="55">
        <f t="shared" si="5"/>
        <v>0</v>
      </c>
      <c r="J203" s="12"/>
    </row>
    <row r="204" spans="2:10" ht="15.6">
      <c r="B204" s="132"/>
      <c r="C204" s="43">
        <v>1204</v>
      </c>
      <c r="D204" s="47" t="s">
        <v>317</v>
      </c>
      <c r="E204" s="34"/>
      <c r="F204" s="52">
        <v>2</v>
      </c>
      <c r="G204" s="82">
        <v>0</v>
      </c>
      <c r="H204" s="15"/>
      <c r="I204" s="55">
        <f t="shared" si="5"/>
        <v>0</v>
      </c>
      <c r="J204" s="12"/>
    </row>
    <row r="205" spans="2:10" ht="15.6">
      <c r="B205" s="132"/>
      <c r="C205" s="43">
        <v>1210</v>
      </c>
      <c r="D205" s="47" t="s">
        <v>318</v>
      </c>
      <c r="E205" s="34"/>
      <c r="F205" s="53">
        <v>80.069999999999993</v>
      </c>
      <c r="G205" s="82">
        <v>0</v>
      </c>
      <c r="H205" s="15"/>
      <c r="I205" s="55">
        <f t="shared" si="5"/>
        <v>0</v>
      </c>
      <c r="J205" s="12"/>
    </row>
    <row r="206" spans="2:10" ht="15.6">
      <c r="B206" s="132"/>
      <c r="C206" s="163">
        <v>1502</v>
      </c>
      <c r="D206" s="47" t="s">
        <v>319</v>
      </c>
      <c r="E206" s="34"/>
      <c r="F206" s="52">
        <v>62.005263157894738</v>
      </c>
      <c r="G206" s="82">
        <v>0</v>
      </c>
      <c r="H206" s="15"/>
      <c r="I206" s="55">
        <f t="shared" si="5"/>
        <v>0</v>
      </c>
      <c r="J206" s="12"/>
    </row>
    <row r="207" spans="2:10" ht="15.6">
      <c r="B207" s="132"/>
      <c r="C207" s="164"/>
      <c r="D207" s="47" t="s">
        <v>320</v>
      </c>
      <c r="E207" s="34"/>
      <c r="F207" s="52">
        <v>124.01052631578948</v>
      </c>
      <c r="G207" s="82">
        <v>0</v>
      </c>
      <c r="H207" s="15"/>
      <c r="I207" s="55">
        <f t="shared" si="5"/>
        <v>0</v>
      </c>
      <c r="J207" s="12"/>
    </row>
    <row r="208" spans="2:10" ht="15.6">
      <c r="B208" s="132"/>
      <c r="C208" s="165"/>
      <c r="D208" s="47" t="s">
        <v>321</v>
      </c>
      <c r="E208" s="34"/>
      <c r="F208" s="52">
        <v>186.01578947368421</v>
      </c>
      <c r="G208" s="82">
        <v>0</v>
      </c>
      <c r="H208" s="15"/>
      <c r="I208" s="55">
        <f t="shared" si="5"/>
        <v>0</v>
      </c>
      <c r="J208" s="12"/>
    </row>
    <row r="209" spans="2:10" ht="15.6">
      <c r="B209" s="132"/>
      <c r="C209" s="43">
        <v>1505</v>
      </c>
      <c r="D209" s="47" t="s">
        <v>322</v>
      </c>
      <c r="E209" s="34"/>
      <c r="F209" s="52">
        <v>425.5263157894737</v>
      </c>
      <c r="G209" s="82">
        <v>0</v>
      </c>
      <c r="H209" s="15"/>
      <c r="I209" s="55">
        <f t="shared" si="5"/>
        <v>0</v>
      </c>
      <c r="J209" s="12"/>
    </row>
    <row r="210" spans="2:10" ht="15.6">
      <c r="B210" s="132"/>
      <c r="C210" s="43">
        <v>1536</v>
      </c>
      <c r="D210" s="47" t="s">
        <v>323</v>
      </c>
      <c r="E210" s="34"/>
      <c r="F210" s="52">
        <v>488.61473684210523</v>
      </c>
      <c r="G210" s="82">
        <v>0</v>
      </c>
      <c r="H210" s="15"/>
      <c r="I210" s="55">
        <f t="shared" si="5"/>
        <v>0</v>
      </c>
      <c r="J210" s="12"/>
    </row>
    <row r="211" spans="2:10" ht="15.6">
      <c r="B211" s="132"/>
      <c r="C211" s="43">
        <v>1301</v>
      </c>
      <c r="D211" s="47" t="s">
        <v>324</v>
      </c>
      <c r="E211" s="34"/>
      <c r="F211" s="52">
        <v>50</v>
      </c>
      <c r="G211" s="82">
        <v>0</v>
      </c>
      <c r="H211" s="15"/>
      <c r="I211" s="55">
        <f t="shared" si="5"/>
        <v>0</v>
      </c>
      <c r="J211" s="12"/>
    </row>
    <row r="212" spans="2:10" ht="15.6">
      <c r="B212" s="13" t="s">
        <v>7</v>
      </c>
      <c r="C212" s="13" t="s">
        <v>8</v>
      </c>
      <c r="D212" s="51" t="s">
        <v>536</v>
      </c>
      <c r="E212" s="34"/>
      <c r="F212" s="15" t="s">
        <v>10</v>
      </c>
      <c r="G212" s="15" t="s">
        <v>256</v>
      </c>
      <c r="H212" s="15"/>
      <c r="I212" s="15" t="s">
        <v>258</v>
      </c>
      <c r="J212" s="12"/>
    </row>
    <row r="213" spans="2:10" ht="15.6" customHeight="1">
      <c r="B213" s="169" t="s">
        <v>463</v>
      </c>
      <c r="C213" s="43">
        <v>1212</v>
      </c>
      <c r="D213" s="47" t="s">
        <v>464</v>
      </c>
      <c r="E213" s="34"/>
      <c r="F213" s="52">
        <v>0</v>
      </c>
      <c r="G213" s="82">
        <v>0</v>
      </c>
      <c r="H213" s="15"/>
      <c r="I213" s="55">
        <f t="shared" si="5"/>
        <v>0</v>
      </c>
      <c r="J213" s="12"/>
    </row>
    <row r="214" spans="2:10" ht="15.6">
      <c r="B214" s="169"/>
      <c r="C214" s="45">
        <v>1537</v>
      </c>
      <c r="D214" s="49" t="s">
        <v>325</v>
      </c>
      <c r="E214" s="34"/>
      <c r="F214" s="52">
        <v>0</v>
      </c>
      <c r="G214" s="82">
        <v>0</v>
      </c>
      <c r="H214" s="15"/>
      <c r="I214" s="55">
        <f t="shared" si="5"/>
        <v>0</v>
      </c>
      <c r="J214" s="12"/>
    </row>
    <row r="215" spans="2:10" ht="15.6">
      <c r="B215" s="13" t="s">
        <v>7</v>
      </c>
      <c r="C215" s="13" t="s">
        <v>8</v>
      </c>
      <c r="D215" s="51" t="s">
        <v>536</v>
      </c>
      <c r="E215" s="34"/>
      <c r="F215" s="15" t="s">
        <v>10</v>
      </c>
      <c r="G215" s="15" t="s">
        <v>256</v>
      </c>
      <c r="H215" s="15"/>
      <c r="I215" s="15" t="s">
        <v>258</v>
      </c>
      <c r="J215" s="12"/>
    </row>
    <row r="216" spans="2:10" ht="15.6" customHeight="1">
      <c r="B216" s="132" t="s">
        <v>326</v>
      </c>
      <c r="C216" s="43">
        <v>1207</v>
      </c>
      <c r="D216" s="47" t="s">
        <v>327</v>
      </c>
      <c r="E216" s="34"/>
      <c r="F216" s="52">
        <v>150.1</v>
      </c>
      <c r="G216" s="82">
        <v>0</v>
      </c>
      <c r="H216" s="15"/>
      <c r="I216" s="55">
        <f t="shared" si="5"/>
        <v>0</v>
      </c>
      <c r="J216" s="12"/>
    </row>
    <row r="217" spans="2:10" ht="15.6">
      <c r="B217" s="132"/>
      <c r="C217" s="43">
        <v>1402</v>
      </c>
      <c r="D217" s="47" t="s">
        <v>328</v>
      </c>
      <c r="E217" s="34"/>
      <c r="F217" s="52">
        <v>62.005263157894738</v>
      </c>
      <c r="G217" s="82">
        <v>0</v>
      </c>
      <c r="H217" s="15"/>
      <c r="I217" s="55">
        <f t="shared" si="5"/>
        <v>0</v>
      </c>
      <c r="J217" s="12"/>
    </row>
    <row r="218" spans="2:10" ht="15.6">
      <c r="B218" s="132"/>
      <c r="C218" s="43">
        <v>1418</v>
      </c>
      <c r="D218" s="47" t="s">
        <v>329</v>
      </c>
      <c r="E218" s="34"/>
      <c r="F218" s="53">
        <v>62.01</v>
      </c>
      <c r="G218" s="82">
        <v>0</v>
      </c>
      <c r="H218" s="15"/>
      <c r="I218" s="55">
        <f t="shared" si="5"/>
        <v>0</v>
      </c>
      <c r="J218" s="12"/>
    </row>
    <row r="219" spans="2:10" ht="15.6">
      <c r="B219" s="132"/>
      <c r="C219" s="43">
        <v>1419</v>
      </c>
      <c r="D219" s="47" t="s">
        <v>330</v>
      </c>
      <c r="E219" s="34"/>
      <c r="F219" s="53">
        <v>62.01</v>
      </c>
      <c r="G219" s="82">
        <v>0</v>
      </c>
      <c r="H219" s="15"/>
      <c r="I219" s="55">
        <f t="shared" si="5"/>
        <v>0</v>
      </c>
      <c r="J219" s="12"/>
    </row>
    <row r="220" spans="2:10" ht="15.6">
      <c r="B220" s="132"/>
      <c r="C220" s="43">
        <v>1420</v>
      </c>
      <c r="D220" s="47" t="s">
        <v>331</v>
      </c>
      <c r="E220" s="34"/>
      <c r="F220" s="53">
        <v>200.01</v>
      </c>
      <c r="G220" s="82">
        <v>0</v>
      </c>
      <c r="H220" s="15"/>
      <c r="I220" s="55">
        <f t="shared" si="5"/>
        <v>0</v>
      </c>
      <c r="J220" s="12"/>
    </row>
    <row r="221" spans="2:10" ht="15.6">
      <c r="B221" s="132"/>
      <c r="C221" s="43">
        <v>1503</v>
      </c>
      <c r="D221" s="47" t="s">
        <v>332</v>
      </c>
      <c r="E221" s="34"/>
      <c r="F221" s="53">
        <v>1341.07</v>
      </c>
      <c r="G221" s="82">
        <v>0</v>
      </c>
      <c r="H221" s="15"/>
      <c r="I221" s="55">
        <f t="shared" si="5"/>
        <v>0</v>
      </c>
      <c r="J221" s="12"/>
    </row>
    <row r="222" spans="2:10" ht="15.6">
      <c r="B222" s="132"/>
      <c r="C222" s="43">
        <v>1538</v>
      </c>
      <c r="D222" s="47" t="s">
        <v>333</v>
      </c>
      <c r="E222" s="34"/>
      <c r="F222" s="53">
        <v>350.03</v>
      </c>
      <c r="G222" s="82">
        <v>0</v>
      </c>
      <c r="H222" s="15"/>
      <c r="I222" s="55">
        <f t="shared" si="5"/>
        <v>0</v>
      </c>
      <c r="J222" s="12"/>
    </row>
    <row r="223" spans="2:10" ht="15.6">
      <c r="B223" s="132"/>
      <c r="C223" s="43">
        <v>1508</v>
      </c>
      <c r="D223" s="47" t="s">
        <v>334</v>
      </c>
      <c r="E223" s="34"/>
      <c r="F223" s="53">
        <v>600.08000000000004</v>
      </c>
      <c r="G223" s="82">
        <v>0</v>
      </c>
      <c r="H223" s="15"/>
      <c r="I223" s="55">
        <f t="shared" si="5"/>
        <v>0</v>
      </c>
      <c r="J223" s="12"/>
    </row>
    <row r="224" spans="2:10" ht="15.6">
      <c r="B224" s="132"/>
      <c r="C224" s="43">
        <v>1509</v>
      </c>
      <c r="D224" s="47" t="s">
        <v>335</v>
      </c>
      <c r="E224" s="34"/>
      <c r="F224" s="53">
        <v>600.08000000000004</v>
      </c>
      <c r="G224" s="82">
        <v>0</v>
      </c>
      <c r="H224" s="15"/>
      <c r="I224" s="55">
        <f t="shared" si="5"/>
        <v>0</v>
      </c>
      <c r="J224" s="12"/>
    </row>
    <row r="225" spans="2:10" ht="15.6">
      <c r="B225" s="132"/>
      <c r="C225" s="43">
        <v>1510</v>
      </c>
      <c r="D225" s="47" t="s">
        <v>336</v>
      </c>
      <c r="E225" s="34"/>
      <c r="F225" s="53">
        <v>600.08000000000004</v>
      </c>
      <c r="G225" s="82">
        <v>0</v>
      </c>
      <c r="H225" s="15"/>
      <c r="I225" s="55">
        <f t="shared" si="5"/>
        <v>0</v>
      </c>
      <c r="J225" s="12"/>
    </row>
    <row r="226" spans="2:10" ht="15.6">
      <c r="B226" s="132"/>
      <c r="C226" s="43">
        <v>1511</v>
      </c>
      <c r="D226" s="47" t="s">
        <v>337</v>
      </c>
      <c r="E226" s="34"/>
      <c r="F226" s="53">
        <v>600.08000000000004</v>
      </c>
      <c r="G226" s="82">
        <v>0</v>
      </c>
      <c r="H226" s="15"/>
      <c r="I226" s="55">
        <f t="shared" si="5"/>
        <v>0</v>
      </c>
      <c r="J226" s="12"/>
    </row>
    <row r="227" spans="2:10" ht="15.6">
      <c r="B227" s="132"/>
      <c r="C227" s="43">
        <v>1512</v>
      </c>
      <c r="D227" s="47" t="s">
        <v>338</v>
      </c>
      <c r="E227" s="34"/>
      <c r="F227" s="53">
        <v>600.08000000000004</v>
      </c>
      <c r="G227" s="82">
        <v>0</v>
      </c>
      <c r="H227" s="15"/>
      <c r="I227" s="55">
        <f t="shared" si="5"/>
        <v>0</v>
      </c>
      <c r="J227" s="12"/>
    </row>
    <row r="228" spans="2:10" ht="15.6">
      <c r="B228" s="132"/>
      <c r="C228" s="43">
        <v>1513</v>
      </c>
      <c r="D228" s="47" t="s">
        <v>339</v>
      </c>
      <c r="E228" s="34"/>
      <c r="F228" s="53">
        <v>600.08000000000004</v>
      </c>
      <c r="G228" s="82">
        <v>0</v>
      </c>
      <c r="H228" s="15"/>
      <c r="I228" s="55">
        <f t="shared" si="5"/>
        <v>0</v>
      </c>
      <c r="J228" s="12"/>
    </row>
    <row r="229" spans="2:10" ht="15.6">
      <c r="B229" s="132"/>
      <c r="C229" s="43">
        <v>1514</v>
      </c>
      <c r="D229" s="47" t="s">
        <v>340</v>
      </c>
      <c r="E229" s="34"/>
      <c r="F229" s="53">
        <v>600.08000000000004</v>
      </c>
      <c r="G229" s="82">
        <v>0</v>
      </c>
      <c r="H229" s="15"/>
      <c r="I229" s="55">
        <f t="shared" si="5"/>
        <v>0</v>
      </c>
      <c r="J229" s="12"/>
    </row>
    <row r="230" spans="2:10" ht="15.6">
      <c r="B230" s="132"/>
      <c r="C230" s="43">
        <v>1515</v>
      </c>
      <c r="D230" s="47" t="s">
        <v>341</v>
      </c>
      <c r="E230" s="34"/>
      <c r="F230" s="53">
        <v>600.08000000000004</v>
      </c>
      <c r="G230" s="82">
        <v>0</v>
      </c>
      <c r="H230" s="15"/>
      <c r="I230" s="55">
        <f t="shared" si="5"/>
        <v>0</v>
      </c>
      <c r="J230" s="12"/>
    </row>
    <row r="231" spans="2:10" ht="15.6">
      <c r="B231" s="132"/>
      <c r="C231" s="43">
        <v>1516</v>
      </c>
      <c r="D231" s="47" t="s">
        <v>342</v>
      </c>
      <c r="E231" s="34"/>
      <c r="F231" s="53">
        <v>600.08000000000004</v>
      </c>
      <c r="G231" s="82">
        <v>0</v>
      </c>
      <c r="H231" s="15"/>
      <c r="I231" s="55">
        <f t="shared" si="5"/>
        <v>0</v>
      </c>
      <c r="J231" s="12"/>
    </row>
    <row r="232" spans="2:10" ht="15.6">
      <c r="B232" s="132"/>
      <c r="C232" s="43">
        <v>1518</v>
      </c>
      <c r="D232" s="47" t="s">
        <v>343</v>
      </c>
      <c r="E232" s="34"/>
      <c r="F232" s="53">
        <v>600.08000000000004</v>
      </c>
      <c r="G232" s="82">
        <v>0</v>
      </c>
      <c r="H232" s="15"/>
      <c r="I232" s="55">
        <f t="shared" ref="I232:I298" si="6">SUM(F232*G232)</f>
        <v>0</v>
      </c>
      <c r="J232" s="12"/>
    </row>
    <row r="233" spans="2:10" ht="15.6">
      <c r="B233" s="132"/>
      <c r="C233" s="43">
        <v>1528</v>
      </c>
      <c r="D233" s="47" t="s">
        <v>344</v>
      </c>
      <c r="E233" s="34"/>
      <c r="F233" s="53">
        <v>600.08000000000004</v>
      </c>
      <c r="G233" s="82">
        <v>0</v>
      </c>
      <c r="H233" s="15"/>
      <c r="I233" s="55">
        <f t="shared" si="6"/>
        <v>0</v>
      </c>
      <c r="J233" s="12"/>
    </row>
    <row r="234" spans="2:10" ht="15.6">
      <c r="B234" s="132"/>
      <c r="C234" s="43">
        <v>1532</v>
      </c>
      <c r="D234" s="47" t="s">
        <v>345</v>
      </c>
      <c r="E234" s="34"/>
      <c r="F234" s="53">
        <v>670.05</v>
      </c>
      <c r="G234" s="82">
        <v>0</v>
      </c>
      <c r="H234" s="15"/>
      <c r="I234" s="55">
        <f t="shared" si="6"/>
        <v>0</v>
      </c>
      <c r="J234" s="12"/>
    </row>
    <row r="235" spans="2:10" ht="15.6">
      <c r="B235" s="132"/>
      <c r="C235" s="43">
        <v>1533</v>
      </c>
      <c r="D235" s="47" t="s">
        <v>346</v>
      </c>
      <c r="E235" s="34"/>
      <c r="F235" s="53">
        <v>600.08000000000004</v>
      </c>
      <c r="G235" s="82">
        <v>0</v>
      </c>
      <c r="H235" s="15"/>
      <c r="I235" s="55">
        <f t="shared" si="6"/>
        <v>0</v>
      </c>
      <c r="J235" s="12"/>
    </row>
    <row r="236" spans="2:10" ht="15.6">
      <c r="B236" s="132"/>
      <c r="C236" s="43">
        <v>1534</v>
      </c>
      <c r="D236" s="47" t="s">
        <v>347</v>
      </c>
      <c r="E236" s="34"/>
      <c r="F236" s="53">
        <v>600.08000000000004</v>
      </c>
      <c r="G236" s="82">
        <v>0</v>
      </c>
      <c r="H236" s="15"/>
      <c r="I236" s="55">
        <f t="shared" si="6"/>
        <v>0</v>
      </c>
      <c r="J236" s="12"/>
    </row>
    <row r="237" spans="2:10" ht="15.6">
      <c r="B237" s="132"/>
      <c r="C237" s="43">
        <v>1535</v>
      </c>
      <c r="D237" s="47" t="s">
        <v>348</v>
      </c>
      <c r="E237" s="34"/>
      <c r="F237" s="53">
        <v>600.08000000000004</v>
      </c>
      <c r="G237" s="82">
        <v>0</v>
      </c>
      <c r="H237" s="15"/>
      <c r="I237" s="55">
        <f t="shared" si="6"/>
        <v>0</v>
      </c>
      <c r="J237" s="12"/>
    </row>
    <row r="238" spans="2:10" ht="15.6">
      <c r="B238" s="132"/>
      <c r="C238" s="43">
        <v>1539</v>
      </c>
      <c r="D238" s="47" t="s">
        <v>349</v>
      </c>
      <c r="E238" s="34"/>
      <c r="F238" s="53">
        <v>600.08000000000004</v>
      </c>
      <c r="G238" s="82">
        <v>0</v>
      </c>
      <c r="H238" s="15"/>
      <c r="I238" s="55">
        <f t="shared" si="6"/>
        <v>0</v>
      </c>
      <c r="J238" s="12"/>
    </row>
    <row r="239" spans="2:10" ht="15.6">
      <c r="B239" s="132"/>
      <c r="C239" s="43">
        <v>1540</v>
      </c>
      <c r="D239" s="47" t="s">
        <v>350</v>
      </c>
      <c r="E239" s="34"/>
      <c r="F239" s="53">
        <v>600.08000000000004</v>
      </c>
      <c r="G239" s="82">
        <v>0</v>
      </c>
      <c r="H239" s="15"/>
      <c r="I239" s="55">
        <f t="shared" si="6"/>
        <v>0</v>
      </c>
      <c r="J239" s="12"/>
    </row>
    <row r="240" spans="2:10" ht="15.6">
      <c r="B240" s="132"/>
      <c r="C240" s="43">
        <v>1541</v>
      </c>
      <c r="D240" s="47" t="s">
        <v>351</v>
      </c>
      <c r="E240" s="34"/>
      <c r="F240" s="53">
        <v>600.08000000000004</v>
      </c>
      <c r="G240" s="82">
        <v>0</v>
      </c>
      <c r="H240" s="15"/>
      <c r="I240" s="55">
        <f t="shared" si="6"/>
        <v>0</v>
      </c>
      <c r="J240" s="12"/>
    </row>
    <row r="241" spans="2:10" ht="15.6">
      <c r="B241" s="132"/>
      <c r="C241" s="43">
        <v>1602</v>
      </c>
      <c r="D241" s="47" t="s">
        <v>352</v>
      </c>
      <c r="E241" s="34"/>
      <c r="F241" s="53">
        <v>11.13</v>
      </c>
      <c r="G241" s="82">
        <v>0</v>
      </c>
      <c r="H241" s="15"/>
      <c r="I241" s="55">
        <f t="shared" si="6"/>
        <v>0</v>
      </c>
      <c r="J241" s="12"/>
    </row>
    <row r="242" spans="2:10" ht="15.6">
      <c r="B242" s="132"/>
      <c r="C242" s="43">
        <v>1605</v>
      </c>
      <c r="D242" s="47" t="s">
        <v>353</v>
      </c>
      <c r="E242" s="34"/>
      <c r="F242" s="52">
        <v>10</v>
      </c>
      <c r="G242" s="82">
        <v>0</v>
      </c>
      <c r="H242" s="15"/>
      <c r="I242" s="55">
        <f t="shared" si="6"/>
        <v>0</v>
      </c>
      <c r="J242" s="12"/>
    </row>
    <row r="243" spans="2:10" ht="15.6">
      <c r="B243" s="132"/>
      <c r="C243" s="43">
        <v>1614</v>
      </c>
      <c r="D243" s="47" t="s">
        <v>354</v>
      </c>
      <c r="E243" s="34"/>
      <c r="F243" s="52">
        <v>10</v>
      </c>
      <c r="G243" s="82">
        <v>0</v>
      </c>
      <c r="H243" s="15"/>
      <c r="I243" s="55">
        <f t="shared" si="6"/>
        <v>0</v>
      </c>
      <c r="J243" s="12"/>
    </row>
    <row r="244" spans="2:10" ht="15.6">
      <c r="B244" s="132"/>
      <c r="C244" s="43">
        <v>1800</v>
      </c>
      <c r="D244" s="47" t="s">
        <v>355</v>
      </c>
      <c r="E244" s="34"/>
      <c r="F244" s="53">
        <v>1.68</v>
      </c>
      <c r="G244" s="82">
        <v>0</v>
      </c>
      <c r="H244" s="15"/>
      <c r="I244" s="55">
        <f t="shared" si="6"/>
        <v>0</v>
      </c>
      <c r="J244" s="12"/>
    </row>
    <row r="245" spans="2:10" ht="15.6">
      <c r="B245" s="132"/>
      <c r="C245" s="43">
        <v>1801</v>
      </c>
      <c r="D245" s="47" t="s">
        <v>356</v>
      </c>
      <c r="E245" s="34"/>
      <c r="F245" s="52">
        <v>8.621052631578948</v>
      </c>
      <c r="G245" s="82">
        <v>0</v>
      </c>
      <c r="H245" s="15"/>
      <c r="I245" s="55">
        <f t="shared" si="6"/>
        <v>0</v>
      </c>
      <c r="J245" s="12"/>
    </row>
    <row r="246" spans="2:10" ht="15.6">
      <c r="B246" s="132"/>
      <c r="C246" s="43">
        <v>1803</v>
      </c>
      <c r="D246" s="47" t="s">
        <v>357</v>
      </c>
      <c r="E246" s="34"/>
      <c r="F246" s="53">
        <v>0.96</v>
      </c>
      <c r="G246" s="82">
        <v>0</v>
      </c>
      <c r="H246" s="15"/>
      <c r="I246" s="55">
        <f t="shared" si="6"/>
        <v>0</v>
      </c>
      <c r="J246" s="12"/>
    </row>
    <row r="247" spans="2:10" ht="15.6">
      <c r="B247" s="132"/>
      <c r="C247" s="43">
        <v>6015</v>
      </c>
      <c r="D247" s="47" t="s">
        <v>358</v>
      </c>
      <c r="E247" s="34"/>
      <c r="F247" s="52">
        <v>12.445263157894736</v>
      </c>
      <c r="G247" s="82">
        <v>0</v>
      </c>
      <c r="H247" s="15"/>
      <c r="I247" s="55">
        <f t="shared" si="6"/>
        <v>0</v>
      </c>
      <c r="J247" s="12"/>
    </row>
    <row r="248" spans="2:10" ht="15.6">
      <c r="B248" s="132"/>
      <c r="C248" s="43">
        <v>6016</v>
      </c>
      <c r="D248" s="47" t="s">
        <v>359</v>
      </c>
      <c r="E248" s="34"/>
      <c r="F248" s="53">
        <v>12.45</v>
      </c>
      <c r="G248" s="82">
        <v>0</v>
      </c>
      <c r="H248" s="15"/>
      <c r="I248" s="55">
        <f t="shared" si="6"/>
        <v>0</v>
      </c>
      <c r="J248" s="12"/>
    </row>
    <row r="249" spans="2:10" ht="15.6">
      <c r="B249" s="132"/>
      <c r="C249" s="44">
        <v>6017</v>
      </c>
      <c r="D249" s="48" t="s">
        <v>360</v>
      </c>
      <c r="E249" s="34"/>
      <c r="F249" s="53">
        <v>12.45</v>
      </c>
      <c r="G249" s="82">
        <v>0</v>
      </c>
      <c r="H249" s="15"/>
      <c r="I249" s="55">
        <f t="shared" si="6"/>
        <v>0</v>
      </c>
      <c r="J249" s="12"/>
    </row>
    <row r="250" spans="2:10" ht="15.6">
      <c r="B250" s="132"/>
      <c r="C250" s="43">
        <v>7003</v>
      </c>
      <c r="D250" s="47" t="s">
        <v>361</v>
      </c>
      <c r="E250" s="34"/>
      <c r="F250" s="52">
        <v>250</v>
      </c>
      <c r="G250" s="82">
        <v>0</v>
      </c>
      <c r="H250" s="15"/>
      <c r="I250" s="55">
        <f t="shared" ref="I250" si="7">SUM(F250*G250)</f>
        <v>0</v>
      </c>
      <c r="J250" s="12"/>
    </row>
    <row r="251" spans="2:10" ht="15.6">
      <c r="B251" s="132"/>
      <c r="C251" s="43">
        <v>7004</v>
      </c>
      <c r="D251" s="47" t="s">
        <v>524</v>
      </c>
      <c r="E251" s="34"/>
      <c r="F251" s="52">
        <v>250</v>
      </c>
      <c r="G251" s="82">
        <v>0</v>
      </c>
      <c r="H251" s="15"/>
      <c r="I251" s="55">
        <f t="shared" ref="I251:I252" si="8">SUM(F251*G251)</f>
        <v>0</v>
      </c>
      <c r="J251" s="12"/>
    </row>
    <row r="252" spans="2:10" ht="15.6">
      <c r="B252" s="132"/>
      <c r="C252" s="43">
        <v>7005</v>
      </c>
      <c r="D252" s="47" t="s">
        <v>525</v>
      </c>
      <c r="E252" s="34"/>
      <c r="F252" s="52">
        <v>250</v>
      </c>
      <c r="G252" s="82">
        <v>0</v>
      </c>
      <c r="H252" s="15"/>
      <c r="I252" s="55">
        <f t="shared" si="8"/>
        <v>0</v>
      </c>
      <c r="J252" s="12"/>
    </row>
    <row r="253" spans="2:10" ht="15.6">
      <c r="B253" s="13" t="s">
        <v>7</v>
      </c>
      <c r="C253" s="13" t="s">
        <v>8</v>
      </c>
      <c r="D253" s="51" t="s">
        <v>536</v>
      </c>
      <c r="E253" s="34"/>
      <c r="F253" s="15" t="s">
        <v>10</v>
      </c>
      <c r="G253" s="15" t="s">
        <v>256</v>
      </c>
      <c r="H253" s="15"/>
      <c r="I253" s="15" t="s">
        <v>258</v>
      </c>
      <c r="J253" s="12"/>
    </row>
    <row r="254" spans="2:10" ht="15.6" customHeight="1">
      <c r="B254" s="132" t="s">
        <v>362</v>
      </c>
      <c r="C254" s="46" t="s">
        <v>363</v>
      </c>
      <c r="D254" s="47" t="s">
        <v>364</v>
      </c>
      <c r="E254" s="34"/>
      <c r="F254" s="52">
        <v>370.35157894736841</v>
      </c>
      <c r="G254" s="82">
        <v>0</v>
      </c>
      <c r="H254" s="15"/>
      <c r="I254" s="55">
        <f t="shared" si="6"/>
        <v>0</v>
      </c>
      <c r="J254" s="12"/>
    </row>
    <row r="255" spans="2:10" ht="15.6">
      <c r="B255" s="132"/>
      <c r="C255" s="46" t="s">
        <v>365</v>
      </c>
      <c r="D255" s="47" t="s">
        <v>366</v>
      </c>
      <c r="E255" s="34"/>
      <c r="F255" s="52">
        <v>247.05882352941177</v>
      </c>
      <c r="G255" s="82">
        <v>0</v>
      </c>
      <c r="H255" s="15"/>
      <c r="I255" s="55">
        <f t="shared" si="6"/>
        <v>0</v>
      </c>
      <c r="J255" s="12"/>
    </row>
    <row r="256" spans="2:10" ht="15.6">
      <c r="B256" s="132"/>
      <c r="C256" s="46" t="s">
        <v>367</v>
      </c>
      <c r="D256" s="47" t="s">
        <v>368</v>
      </c>
      <c r="E256" s="34"/>
      <c r="F256" s="52">
        <v>247.05882352941177</v>
      </c>
      <c r="G256" s="82">
        <v>0</v>
      </c>
      <c r="H256" s="15"/>
      <c r="I256" s="55">
        <f t="shared" si="6"/>
        <v>0</v>
      </c>
      <c r="J256" s="12"/>
    </row>
    <row r="257" spans="2:10" ht="15.6">
      <c r="B257" s="132"/>
      <c r="C257" s="46" t="s">
        <v>369</v>
      </c>
      <c r="D257" s="47" t="s">
        <v>370</v>
      </c>
      <c r="E257" s="34"/>
      <c r="F257" s="52">
        <v>247.05882352941177</v>
      </c>
      <c r="G257" s="82">
        <v>0</v>
      </c>
      <c r="H257" s="15"/>
      <c r="I257" s="55">
        <f t="shared" si="6"/>
        <v>0</v>
      </c>
      <c r="J257" s="12"/>
    </row>
    <row r="258" spans="2:10" ht="15.6">
      <c r="B258" s="132"/>
      <c r="C258" s="43">
        <v>1608</v>
      </c>
      <c r="D258" s="47" t="s">
        <v>371</v>
      </c>
      <c r="E258" s="34"/>
      <c r="F258" s="52">
        <v>135.98117647058825</v>
      </c>
      <c r="G258" s="82">
        <v>0</v>
      </c>
      <c r="H258" s="15"/>
      <c r="I258" s="55">
        <f t="shared" si="6"/>
        <v>0</v>
      </c>
      <c r="J258" s="12"/>
    </row>
    <row r="259" spans="2:10" ht="15.6">
      <c r="B259" s="132"/>
      <c r="C259" s="43">
        <v>1609</v>
      </c>
      <c r="D259" s="47" t="s">
        <v>372</v>
      </c>
      <c r="E259" s="34"/>
      <c r="F259" s="52">
        <v>148.2970588235294</v>
      </c>
      <c r="G259" s="82">
        <v>0</v>
      </c>
      <c r="H259" s="15"/>
      <c r="I259" s="55">
        <f t="shared" si="6"/>
        <v>0</v>
      </c>
      <c r="J259" s="12"/>
    </row>
    <row r="260" spans="2:10" ht="15.6">
      <c r="B260" s="132"/>
      <c r="C260" s="43">
        <v>1610</v>
      </c>
      <c r="D260" s="47" t="s">
        <v>373</v>
      </c>
      <c r="E260" s="34"/>
      <c r="F260" s="52">
        <v>62.005263157894738</v>
      </c>
      <c r="G260" s="82">
        <v>0</v>
      </c>
      <c r="H260" s="15"/>
      <c r="I260" s="55">
        <f t="shared" si="6"/>
        <v>0</v>
      </c>
      <c r="J260" s="12"/>
    </row>
    <row r="261" spans="2:10" ht="15.6">
      <c r="B261" s="132"/>
      <c r="C261" s="43">
        <v>1611</v>
      </c>
      <c r="D261" s="47" t="s">
        <v>374</v>
      </c>
      <c r="E261" s="34"/>
      <c r="F261" s="53">
        <v>180.03</v>
      </c>
      <c r="G261" s="82">
        <v>0</v>
      </c>
      <c r="H261" s="15"/>
      <c r="I261" s="55">
        <f t="shared" si="6"/>
        <v>0</v>
      </c>
      <c r="J261" s="12"/>
    </row>
    <row r="262" spans="2:10" ht="15.6">
      <c r="B262" s="132"/>
      <c r="C262" s="43">
        <v>1612</v>
      </c>
      <c r="D262" s="47" t="s">
        <v>375</v>
      </c>
      <c r="E262" s="34"/>
      <c r="F262" s="52">
        <v>123.87789473684211</v>
      </c>
      <c r="G262" s="82">
        <v>0</v>
      </c>
      <c r="H262" s="15"/>
      <c r="I262" s="55">
        <f t="shared" si="6"/>
        <v>0</v>
      </c>
      <c r="J262" s="12"/>
    </row>
    <row r="263" spans="2:10" ht="15.6">
      <c r="B263" s="132"/>
      <c r="C263" s="43">
        <v>1613</v>
      </c>
      <c r="D263" s="47" t="s">
        <v>376</v>
      </c>
      <c r="E263" s="67" t="s">
        <v>534</v>
      </c>
      <c r="F263" s="86">
        <v>0</v>
      </c>
      <c r="G263" s="82">
        <v>0</v>
      </c>
      <c r="H263" s="15"/>
      <c r="I263" s="55">
        <f t="shared" si="6"/>
        <v>0</v>
      </c>
      <c r="J263" s="12"/>
    </row>
    <row r="264" spans="2:10" ht="15.6">
      <c r="B264" s="132"/>
      <c r="C264" s="46" t="s">
        <v>377</v>
      </c>
      <c r="D264" s="47" t="s">
        <v>378</v>
      </c>
      <c r="E264" s="67" t="s">
        <v>534</v>
      </c>
      <c r="F264" s="86">
        <v>0</v>
      </c>
      <c r="G264" s="82">
        <v>0</v>
      </c>
      <c r="H264" s="15"/>
      <c r="I264" s="55">
        <f t="shared" si="6"/>
        <v>0</v>
      </c>
      <c r="J264" s="12"/>
    </row>
    <row r="265" spans="2:10" ht="15.6">
      <c r="B265" s="132"/>
      <c r="C265" s="46" t="s">
        <v>379</v>
      </c>
      <c r="D265" s="47" t="s">
        <v>380</v>
      </c>
      <c r="E265" s="67" t="s">
        <v>534</v>
      </c>
      <c r="F265" s="86">
        <v>0</v>
      </c>
      <c r="G265" s="82">
        <v>0</v>
      </c>
      <c r="H265" s="15"/>
      <c r="I265" s="55">
        <f t="shared" si="6"/>
        <v>0</v>
      </c>
      <c r="J265" s="12"/>
    </row>
    <row r="266" spans="2:10" ht="15.6">
      <c r="B266" s="132"/>
      <c r="C266" s="46" t="s">
        <v>381</v>
      </c>
      <c r="D266" s="47" t="s">
        <v>382</v>
      </c>
      <c r="E266" s="67" t="s">
        <v>534</v>
      </c>
      <c r="F266" s="86">
        <v>0</v>
      </c>
      <c r="G266" s="82">
        <v>0</v>
      </c>
      <c r="H266" s="15"/>
      <c r="I266" s="55">
        <f t="shared" si="6"/>
        <v>0</v>
      </c>
      <c r="J266" s="12"/>
    </row>
    <row r="267" spans="2:10" ht="15.6">
      <c r="B267" s="132"/>
      <c r="C267" s="46" t="s">
        <v>383</v>
      </c>
      <c r="D267" s="47" t="s">
        <v>384</v>
      </c>
      <c r="E267" s="67" t="s">
        <v>534</v>
      </c>
      <c r="F267" s="86">
        <v>0</v>
      </c>
      <c r="G267" s="82">
        <v>0</v>
      </c>
      <c r="H267" s="15"/>
      <c r="I267" s="55">
        <f t="shared" si="6"/>
        <v>0</v>
      </c>
      <c r="J267" s="12"/>
    </row>
    <row r="268" spans="2:10" ht="15.6">
      <c r="B268" s="132"/>
      <c r="C268" s="46" t="s">
        <v>385</v>
      </c>
      <c r="D268" s="47" t="s">
        <v>386</v>
      </c>
      <c r="E268" s="67" t="s">
        <v>534</v>
      </c>
      <c r="F268" s="86">
        <v>0</v>
      </c>
      <c r="G268" s="82">
        <v>0</v>
      </c>
      <c r="H268" s="15"/>
      <c r="I268" s="55">
        <f t="shared" si="6"/>
        <v>0</v>
      </c>
      <c r="J268" s="12"/>
    </row>
    <row r="269" spans="2:10" ht="15.6">
      <c r="B269" s="132"/>
      <c r="C269" s="46" t="s">
        <v>387</v>
      </c>
      <c r="D269" s="47" t="s">
        <v>388</v>
      </c>
      <c r="E269" s="67" t="s">
        <v>534</v>
      </c>
      <c r="F269" s="86">
        <v>0</v>
      </c>
      <c r="G269" s="82">
        <v>0</v>
      </c>
      <c r="H269" s="15"/>
      <c r="I269" s="55">
        <f t="shared" si="6"/>
        <v>0</v>
      </c>
      <c r="J269" s="12"/>
    </row>
    <row r="270" spans="2:10" ht="15.6">
      <c r="B270" s="132"/>
      <c r="C270" s="43">
        <v>1621</v>
      </c>
      <c r="D270" s="47" t="s">
        <v>389</v>
      </c>
      <c r="E270" s="67" t="s">
        <v>534</v>
      </c>
      <c r="F270" s="86">
        <v>0</v>
      </c>
      <c r="G270" s="82">
        <v>0</v>
      </c>
      <c r="H270" s="15"/>
      <c r="I270" s="55">
        <f t="shared" si="6"/>
        <v>0</v>
      </c>
      <c r="J270" s="12"/>
    </row>
    <row r="271" spans="2:10" ht="15.6">
      <c r="B271" s="132"/>
      <c r="C271" s="43">
        <v>1622</v>
      </c>
      <c r="D271" s="47" t="s">
        <v>390</v>
      </c>
      <c r="E271" s="67" t="s">
        <v>534</v>
      </c>
      <c r="F271" s="86">
        <v>0</v>
      </c>
      <c r="G271" s="82">
        <v>0</v>
      </c>
      <c r="H271" s="15"/>
      <c r="I271" s="55">
        <f t="shared" si="6"/>
        <v>0</v>
      </c>
      <c r="J271" s="12"/>
    </row>
    <row r="272" spans="2:10" ht="15.6">
      <c r="B272" s="132"/>
      <c r="C272" s="43">
        <v>1623</v>
      </c>
      <c r="D272" s="47" t="s">
        <v>391</v>
      </c>
      <c r="E272" s="67" t="s">
        <v>534</v>
      </c>
      <c r="F272" s="86">
        <v>0</v>
      </c>
      <c r="G272" s="82">
        <v>0</v>
      </c>
      <c r="H272" s="15"/>
      <c r="I272" s="55">
        <f t="shared" si="6"/>
        <v>0</v>
      </c>
      <c r="J272" s="12"/>
    </row>
    <row r="273" spans="2:10" ht="15.6">
      <c r="B273" s="132"/>
      <c r="C273" s="43">
        <v>1624</v>
      </c>
      <c r="D273" s="47" t="s">
        <v>392</v>
      </c>
      <c r="E273" s="67" t="s">
        <v>534</v>
      </c>
      <c r="F273" s="86">
        <v>0</v>
      </c>
      <c r="G273" s="82">
        <v>0</v>
      </c>
      <c r="H273" s="15"/>
      <c r="I273" s="55">
        <f t="shared" si="6"/>
        <v>0</v>
      </c>
      <c r="J273" s="12"/>
    </row>
    <row r="274" spans="2:10" ht="15.6">
      <c r="B274" s="132"/>
      <c r="C274" s="43">
        <v>1625</v>
      </c>
      <c r="D274" s="47" t="s">
        <v>393</v>
      </c>
      <c r="E274" s="67" t="s">
        <v>534</v>
      </c>
      <c r="F274" s="86">
        <v>0</v>
      </c>
      <c r="G274" s="82">
        <v>0</v>
      </c>
      <c r="H274" s="15"/>
      <c r="I274" s="55">
        <f t="shared" si="6"/>
        <v>0</v>
      </c>
      <c r="J274" s="12"/>
    </row>
    <row r="275" spans="2:10" ht="15.6">
      <c r="B275" s="132"/>
      <c r="C275" s="43">
        <v>1626</v>
      </c>
      <c r="D275" s="47" t="s">
        <v>394</v>
      </c>
      <c r="E275" s="67" t="s">
        <v>534</v>
      </c>
      <c r="F275" s="86">
        <v>0</v>
      </c>
      <c r="G275" s="82">
        <v>0</v>
      </c>
      <c r="H275" s="15"/>
      <c r="I275" s="55">
        <f t="shared" si="6"/>
        <v>0</v>
      </c>
      <c r="J275" s="12"/>
    </row>
    <row r="276" spans="2:10" ht="15.6">
      <c r="B276" s="132"/>
      <c r="C276" s="43">
        <v>1627</v>
      </c>
      <c r="D276" s="47" t="s">
        <v>395</v>
      </c>
      <c r="E276" s="67" t="s">
        <v>534</v>
      </c>
      <c r="F276" s="86">
        <v>0</v>
      </c>
      <c r="G276" s="82">
        <v>0</v>
      </c>
      <c r="H276" s="15"/>
      <c r="I276" s="55">
        <f t="shared" si="6"/>
        <v>0</v>
      </c>
      <c r="J276" s="12"/>
    </row>
    <row r="277" spans="2:10" ht="15.6">
      <c r="B277" s="132"/>
      <c r="C277" s="43">
        <v>1628</v>
      </c>
      <c r="D277" s="47" t="s">
        <v>396</v>
      </c>
      <c r="E277" s="67" t="s">
        <v>534</v>
      </c>
      <c r="F277" s="86">
        <v>0</v>
      </c>
      <c r="G277" s="82">
        <v>0</v>
      </c>
      <c r="H277" s="15"/>
      <c r="I277" s="55">
        <f t="shared" si="6"/>
        <v>0</v>
      </c>
      <c r="J277" s="12"/>
    </row>
    <row r="278" spans="2:10" ht="15.6">
      <c r="B278" s="132"/>
      <c r="C278" s="43">
        <v>1629</v>
      </c>
      <c r="D278" s="47" t="s">
        <v>397</v>
      </c>
      <c r="E278" s="67" t="s">
        <v>534</v>
      </c>
      <c r="F278" s="86">
        <v>0</v>
      </c>
      <c r="G278" s="82">
        <v>0</v>
      </c>
      <c r="H278" s="15"/>
      <c r="I278" s="55">
        <f t="shared" si="6"/>
        <v>0</v>
      </c>
      <c r="J278" s="12"/>
    </row>
    <row r="279" spans="2:10" ht="15.6">
      <c r="B279" s="132"/>
      <c r="C279" s="43">
        <v>1630</v>
      </c>
      <c r="D279" s="47" t="s">
        <v>398</v>
      </c>
      <c r="E279" s="67" t="s">
        <v>534</v>
      </c>
      <c r="F279" s="86">
        <v>0</v>
      </c>
      <c r="G279" s="82">
        <v>0</v>
      </c>
      <c r="H279" s="15"/>
      <c r="I279" s="55">
        <f t="shared" si="6"/>
        <v>0</v>
      </c>
      <c r="J279" s="12"/>
    </row>
    <row r="280" spans="2:10" ht="15.6">
      <c r="B280" s="132"/>
      <c r="C280" s="43">
        <v>1631</v>
      </c>
      <c r="D280" s="50" t="s">
        <v>399</v>
      </c>
      <c r="E280" s="67" t="s">
        <v>534</v>
      </c>
      <c r="F280" s="86">
        <v>0</v>
      </c>
      <c r="G280" s="82">
        <v>0</v>
      </c>
      <c r="H280" s="15"/>
      <c r="I280" s="55">
        <f t="shared" si="6"/>
        <v>0</v>
      </c>
      <c r="J280" s="12"/>
    </row>
    <row r="281" spans="2:10" ht="15.6">
      <c r="B281" s="132"/>
      <c r="C281" s="43">
        <v>1632</v>
      </c>
      <c r="D281" s="50" t="s">
        <v>400</v>
      </c>
      <c r="E281" s="67" t="s">
        <v>534</v>
      </c>
      <c r="F281" s="86">
        <v>0</v>
      </c>
      <c r="G281" s="82">
        <v>0</v>
      </c>
      <c r="H281" s="15"/>
      <c r="I281" s="55">
        <f t="shared" si="6"/>
        <v>0</v>
      </c>
      <c r="J281" s="12"/>
    </row>
    <row r="282" spans="2:10" ht="15.6">
      <c r="B282" s="132"/>
      <c r="C282" s="43">
        <v>1633</v>
      </c>
      <c r="D282" s="50" t="s">
        <v>401</v>
      </c>
      <c r="E282" s="67" t="s">
        <v>534</v>
      </c>
      <c r="F282" s="86">
        <v>0</v>
      </c>
      <c r="G282" s="82">
        <v>0</v>
      </c>
      <c r="H282" s="15"/>
      <c r="I282" s="55">
        <f t="shared" si="6"/>
        <v>0</v>
      </c>
      <c r="J282" s="12"/>
    </row>
    <row r="283" spans="2:10" ht="15.6">
      <c r="B283" s="132"/>
      <c r="C283" s="43">
        <v>1634</v>
      </c>
      <c r="D283" s="50" t="s">
        <v>402</v>
      </c>
      <c r="E283" s="67" t="s">
        <v>534</v>
      </c>
      <c r="F283" s="86">
        <v>0</v>
      </c>
      <c r="G283" s="82">
        <v>0</v>
      </c>
      <c r="H283" s="15"/>
      <c r="I283" s="55">
        <f t="shared" si="6"/>
        <v>0</v>
      </c>
      <c r="J283" s="12"/>
    </row>
    <row r="284" spans="2:10" ht="15.6">
      <c r="B284" s="132"/>
      <c r="C284" s="43">
        <v>1634</v>
      </c>
      <c r="D284" s="50" t="s">
        <v>402</v>
      </c>
      <c r="E284" s="67" t="s">
        <v>534</v>
      </c>
      <c r="F284" s="86">
        <v>0</v>
      </c>
      <c r="G284" s="82">
        <v>0</v>
      </c>
      <c r="H284" s="15"/>
      <c r="I284" s="55">
        <f t="shared" si="6"/>
        <v>0</v>
      </c>
      <c r="J284" s="12"/>
    </row>
    <row r="285" spans="2:10" ht="15.6">
      <c r="B285" s="132"/>
      <c r="C285" s="43">
        <v>1635</v>
      </c>
      <c r="D285" s="47" t="s">
        <v>403</v>
      </c>
      <c r="E285" s="67" t="s">
        <v>534</v>
      </c>
      <c r="F285" s="86">
        <v>0</v>
      </c>
      <c r="G285" s="82">
        <v>0</v>
      </c>
      <c r="H285" s="15"/>
      <c r="I285" s="55">
        <f t="shared" si="6"/>
        <v>0</v>
      </c>
      <c r="J285" s="12"/>
    </row>
    <row r="286" spans="2:10" ht="15.6">
      <c r="B286" s="132"/>
      <c r="C286" s="43">
        <v>1636</v>
      </c>
      <c r="D286" s="47" t="s">
        <v>404</v>
      </c>
      <c r="E286" s="34"/>
      <c r="F286" s="53">
        <v>300.08</v>
      </c>
      <c r="G286" s="82">
        <v>0</v>
      </c>
      <c r="H286" s="15"/>
      <c r="I286" s="55">
        <f t="shared" si="6"/>
        <v>0</v>
      </c>
      <c r="J286" s="12"/>
    </row>
    <row r="287" spans="2:10" ht="15.6">
      <c r="B287" s="13" t="s">
        <v>7</v>
      </c>
      <c r="C287" s="13" t="s">
        <v>8</v>
      </c>
      <c r="D287" s="51" t="s">
        <v>536</v>
      </c>
      <c r="E287" s="34"/>
      <c r="F287" s="15" t="s">
        <v>10</v>
      </c>
      <c r="G287" s="15" t="s">
        <v>256</v>
      </c>
      <c r="H287" s="15"/>
      <c r="I287" s="15" t="s">
        <v>258</v>
      </c>
      <c r="J287" s="12"/>
    </row>
    <row r="288" spans="2:10" ht="15.6" customHeight="1">
      <c r="B288" s="185" t="s">
        <v>405</v>
      </c>
      <c r="C288" s="46" t="s">
        <v>406</v>
      </c>
      <c r="D288" s="47" t="s">
        <v>407</v>
      </c>
      <c r="E288" s="34"/>
      <c r="F288" s="52">
        <v>30.991578947368421</v>
      </c>
      <c r="G288" s="82">
        <v>0</v>
      </c>
      <c r="H288" s="15"/>
      <c r="I288" s="55">
        <f t="shared" si="6"/>
        <v>0</v>
      </c>
      <c r="J288" s="12"/>
    </row>
    <row r="289" spans="2:10" ht="15.6">
      <c r="B289" s="185"/>
      <c r="C289" s="46" t="s">
        <v>408</v>
      </c>
      <c r="D289" s="47" t="s">
        <v>143</v>
      </c>
      <c r="E289" s="34"/>
      <c r="F289" s="52">
        <v>30.991578947368421</v>
      </c>
      <c r="G289" s="82">
        <v>0</v>
      </c>
      <c r="H289" s="15"/>
      <c r="I289" s="55">
        <f t="shared" si="6"/>
        <v>0</v>
      </c>
      <c r="J289" s="12"/>
    </row>
    <row r="290" spans="2:10" ht="15.6">
      <c r="B290" s="185"/>
      <c r="C290" s="46" t="s">
        <v>409</v>
      </c>
      <c r="D290" s="47" t="s">
        <v>410</v>
      </c>
      <c r="E290" s="34"/>
      <c r="F290" s="52">
        <v>30.991578947368421</v>
      </c>
      <c r="G290" s="82">
        <v>0</v>
      </c>
      <c r="H290" s="15"/>
      <c r="I290" s="55">
        <f t="shared" si="6"/>
        <v>0</v>
      </c>
      <c r="J290" s="12"/>
    </row>
    <row r="291" spans="2:10" ht="15.6">
      <c r="B291" s="185"/>
      <c r="C291" s="46" t="s">
        <v>411</v>
      </c>
      <c r="D291" s="47" t="s">
        <v>149</v>
      </c>
      <c r="E291" s="34"/>
      <c r="F291" s="52">
        <v>30.991578947368421</v>
      </c>
      <c r="G291" s="82">
        <v>0</v>
      </c>
      <c r="H291" s="15"/>
      <c r="I291" s="55">
        <f t="shared" si="6"/>
        <v>0</v>
      </c>
      <c r="J291" s="12"/>
    </row>
    <row r="292" spans="2:10" ht="15.6">
      <c r="B292" s="185"/>
      <c r="C292" s="46" t="s">
        <v>412</v>
      </c>
      <c r="D292" s="47" t="s">
        <v>413</v>
      </c>
      <c r="E292" s="34"/>
      <c r="F292" s="52">
        <v>30.991578947368421</v>
      </c>
      <c r="G292" s="82">
        <v>0</v>
      </c>
      <c r="H292" s="15"/>
      <c r="I292" s="55">
        <f t="shared" si="6"/>
        <v>0</v>
      </c>
      <c r="J292" s="12"/>
    </row>
    <row r="293" spans="2:10" ht="15.6">
      <c r="B293" s="185"/>
      <c r="C293" s="46" t="s">
        <v>414</v>
      </c>
      <c r="D293" s="47" t="s">
        <v>192</v>
      </c>
      <c r="E293" s="34"/>
      <c r="F293" s="52">
        <v>30.991578947368421</v>
      </c>
      <c r="G293" s="82">
        <v>0</v>
      </c>
      <c r="H293" s="15"/>
      <c r="I293" s="55">
        <f t="shared" si="6"/>
        <v>0</v>
      </c>
      <c r="J293" s="12"/>
    </row>
    <row r="294" spans="2:10" ht="15.6">
      <c r="B294" s="185"/>
      <c r="C294" s="46" t="s">
        <v>415</v>
      </c>
      <c r="D294" s="47" t="s">
        <v>210</v>
      </c>
      <c r="E294" s="34"/>
      <c r="F294" s="52">
        <v>30.991578947368421</v>
      </c>
      <c r="G294" s="82">
        <v>0</v>
      </c>
      <c r="H294" s="15"/>
      <c r="I294" s="55">
        <f t="shared" si="6"/>
        <v>0</v>
      </c>
      <c r="J294" s="12"/>
    </row>
    <row r="295" spans="2:10" ht="15.6">
      <c r="B295" s="185"/>
      <c r="C295" s="46" t="s">
        <v>416</v>
      </c>
      <c r="D295" s="47" t="s">
        <v>417</v>
      </c>
      <c r="E295" s="34"/>
      <c r="F295" s="52">
        <v>30.991578947368421</v>
      </c>
      <c r="G295" s="82">
        <v>0</v>
      </c>
      <c r="H295" s="15"/>
      <c r="I295" s="55">
        <f t="shared" si="6"/>
        <v>0</v>
      </c>
      <c r="J295" s="12"/>
    </row>
    <row r="296" spans="2:10" ht="15.6">
      <c r="B296" s="13" t="s">
        <v>7</v>
      </c>
      <c r="C296" s="13" t="s">
        <v>8</v>
      </c>
      <c r="D296" s="51" t="s">
        <v>536</v>
      </c>
      <c r="E296" s="34"/>
      <c r="F296" s="15" t="s">
        <v>10</v>
      </c>
      <c r="G296" s="15" t="s">
        <v>256</v>
      </c>
      <c r="H296" s="15"/>
      <c r="I296" s="15" t="s">
        <v>258</v>
      </c>
      <c r="J296" s="12"/>
    </row>
    <row r="297" spans="2:10" ht="15.6" customHeight="1">
      <c r="B297" s="186" t="s">
        <v>465</v>
      </c>
      <c r="C297" s="46" t="s">
        <v>418</v>
      </c>
      <c r="D297" s="47" t="s">
        <v>419</v>
      </c>
      <c r="E297" s="34"/>
      <c r="F297" s="52">
        <v>24.901578947368421</v>
      </c>
      <c r="G297" s="82">
        <v>0</v>
      </c>
      <c r="H297" s="15"/>
      <c r="I297" s="55">
        <f t="shared" si="6"/>
        <v>0</v>
      </c>
      <c r="J297" s="12"/>
    </row>
    <row r="298" spans="2:10" ht="15.6">
      <c r="B298" s="186"/>
      <c r="C298" s="46" t="s">
        <v>420</v>
      </c>
      <c r="D298" s="47" t="s">
        <v>421</v>
      </c>
      <c r="E298" s="34"/>
      <c r="F298" s="52">
        <v>34.588235294117645</v>
      </c>
      <c r="G298" s="82">
        <v>0</v>
      </c>
      <c r="H298" s="15"/>
      <c r="I298" s="55">
        <f t="shared" si="6"/>
        <v>0</v>
      </c>
      <c r="J298" s="12"/>
    </row>
    <row r="299" spans="2:10" ht="15.6">
      <c r="B299" s="186"/>
      <c r="C299" s="46" t="s">
        <v>422</v>
      </c>
      <c r="D299" s="47" t="s">
        <v>423</v>
      </c>
      <c r="E299" s="34"/>
      <c r="F299" s="53">
        <v>100.07</v>
      </c>
      <c r="G299" s="82">
        <v>0</v>
      </c>
      <c r="H299" s="15"/>
      <c r="I299" s="55">
        <f t="shared" ref="I299:I326" si="9">SUM(F299*G299)</f>
        <v>0</v>
      </c>
      <c r="J299" s="12"/>
    </row>
    <row r="300" spans="2:10" ht="15.6">
      <c r="B300" s="186"/>
      <c r="C300" s="46" t="s">
        <v>424</v>
      </c>
      <c r="D300" s="47" t="s">
        <v>425</v>
      </c>
      <c r="E300" s="34"/>
      <c r="F300" s="52">
        <v>74.085789473684216</v>
      </c>
      <c r="G300" s="82">
        <v>0</v>
      </c>
      <c r="H300" s="15"/>
      <c r="I300" s="55">
        <f t="shared" si="9"/>
        <v>0</v>
      </c>
      <c r="J300" s="12"/>
    </row>
    <row r="301" spans="2:10" ht="15.6">
      <c r="B301" s="186"/>
      <c r="C301" s="46" t="s">
        <v>426</v>
      </c>
      <c r="D301" s="47" t="s">
        <v>427</v>
      </c>
      <c r="E301" s="34"/>
      <c r="F301" s="52">
        <v>43.20473684210527</v>
      </c>
      <c r="G301" s="82">
        <v>0</v>
      </c>
      <c r="H301" s="15"/>
      <c r="I301" s="55">
        <f t="shared" si="9"/>
        <v>0</v>
      </c>
      <c r="J301" s="12"/>
    </row>
    <row r="302" spans="2:10" ht="15.6">
      <c r="B302" s="186"/>
      <c r="C302" s="46" t="s">
        <v>428</v>
      </c>
      <c r="D302" s="47" t="s">
        <v>429</v>
      </c>
      <c r="E302" s="34"/>
      <c r="F302" s="52">
        <v>55.296315789473688</v>
      </c>
      <c r="G302" s="82">
        <v>0</v>
      </c>
      <c r="H302" s="15"/>
      <c r="I302" s="55">
        <f t="shared" si="9"/>
        <v>0</v>
      </c>
      <c r="J302" s="12"/>
    </row>
    <row r="303" spans="2:10" ht="15.6">
      <c r="B303" s="186"/>
      <c r="C303" s="46" t="s">
        <v>430</v>
      </c>
      <c r="D303" s="47" t="s">
        <v>431</v>
      </c>
      <c r="E303" s="34"/>
      <c r="F303" s="52">
        <v>43.20473684210527</v>
      </c>
      <c r="G303" s="82">
        <v>0</v>
      </c>
      <c r="H303" s="15"/>
      <c r="I303" s="55">
        <f t="shared" si="9"/>
        <v>0</v>
      </c>
      <c r="J303" s="12"/>
    </row>
    <row r="304" spans="2:10" ht="15.6">
      <c r="B304" s="186"/>
      <c r="C304" s="46" t="s">
        <v>432</v>
      </c>
      <c r="D304" s="47" t="s">
        <v>433</v>
      </c>
      <c r="E304" s="34"/>
      <c r="F304" s="52">
        <v>21.6</v>
      </c>
      <c r="G304" s="82">
        <v>0</v>
      </c>
      <c r="H304" s="15"/>
      <c r="I304" s="55">
        <f t="shared" si="9"/>
        <v>0</v>
      </c>
      <c r="J304" s="12"/>
    </row>
    <row r="305" spans="2:10" ht="15.6">
      <c r="B305" s="186"/>
      <c r="C305" s="46" t="s">
        <v>434</v>
      </c>
      <c r="D305" s="47" t="s">
        <v>435</v>
      </c>
      <c r="E305" s="34"/>
      <c r="F305" s="52">
        <v>43.2</v>
      </c>
      <c r="G305" s="82">
        <v>0</v>
      </c>
      <c r="H305" s="15"/>
      <c r="I305" s="55">
        <f t="shared" si="9"/>
        <v>0</v>
      </c>
      <c r="J305" s="12"/>
    </row>
    <row r="306" spans="2:10" ht="15.6">
      <c r="B306" s="186"/>
      <c r="C306" s="46" t="s">
        <v>436</v>
      </c>
      <c r="D306" s="47" t="s">
        <v>437</v>
      </c>
      <c r="E306" s="34"/>
      <c r="F306" s="52">
        <v>43.2</v>
      </c>
      <c r="G306" s="82">
        <v>0</v>
      </c>
      <c r="H306" s="15"/>
      <c r="I306" s="55">
        <f t="shared" si="9"/>
        <v>0</v>
      </c>
      <c r="J306" s="12"/>
    </row>
    <row r="307" spans="2:10" ht="15.6">
      <c r="B307" s="186"/>
      <c r="C307" s="46" t="s">
        <v>438</v>
      </c>
      <c r="D307" s="47" t="s">
        <v>439</v>
      </c>
      <c r="E307" s="34"/>
      <c r="F307" s="52">
        <v>43.2</v>
      </c>
      <c r="G307" s="82">
        <v>0</v>
      </c>
      <c r="H307" s="15"/>
      <c r="I307" s="55">
        <f t="shared" si="9"/>
        <v>0</v>
      </c>
      <c r="J307" s="12"/>
    </row>
    <row r="308" spans="2:10" ht="15.6">
      <c r="B308" s="186"/>
      <c r="C308" s="46" t="s">
        <v>440</v>
      </c>
      <c r="D308" s="47" t="s">
        <v>441</v>
      </c>
      <c r="E308" s="34"/>
      <c r="F308" s="52">
        <v>21.6</v>
      </c>
      <c r="G308" s="82">
        <v>0</v>
      </c>
      <c r="H308" s="15"/>
      <c r="I308" s="55">
        <f t="shared" si="9"/>
        <v>0</v>
      </c>
      <c r="J308" s="12"/>
    </row>
    <row r="309" spans="2:10" ht="15.6">
      <c r="B309" s="13" t="s">
        <v>7</v>
      </c>
      <c r="C309" s="13" t="s">
        <v>8</v>
      </c>
      <c r="D309" s="51" t="s">
        <v>536</v>
      </c>
      <c r="E309" s="34"/>
      <c r="F309" s="15" t="s">
        <v>10</v>
      </c>
      <c r="G309" s="15" t="s">
        <v>256</v>
      </c>
      <c r="H309" s="15"/>
      <c r="I309" s="15" t="s">
        <v>258</v>
      </c>
      <c r="J309" s="12"/>
    </row>
    <row r="310" spans="2:10" ht="15.6" customHeight="1">
      <c r="B310" s="187" t="s">
        <v>442</v>
      </c>
      <c r="C310" s="46" t="s">
        <v>566</v>
      </c>
      <c r="D310" s="47" t="s">
        <v>567</v>
      </c>
      <c r="E310" s="34"/>
      <c r="F310" s="52">
        <v>170</v>
      </c>
      <c r="G310" s="82">
        <v>0</v>
      </c>
      <c r="H310" s="15"/>
      <c r="I310" s="55">
        <f t="shared" si="9"/>
        <v>0</v>
      </c>
      <c r="J310" s="12"/>
    </row>
    <row r="311" spans="2:10" ht="15.6">
      <c r="B311" s="187"/>
      <c r="C311" s="46" t="s">
        <v>443</v>
      </c>
      <c r="D311" s="47" t="s">
        <v>444</v>
      </c>
      <c r="E311" s="34"/>
      <c r="F311" s="52">
        <v>148.19368421052633</v>
      </c>
      <c r="G311" s="82">
        <v>0</v>
      </c>
      <c r="H311" s="15"/>
      <c r="I311" s="55">
        <f t="shared" si="9"/>
        <v>0</v>
      </c>
      <c r="J311" s="12"/>
    </row>
    <row r="312" spans="2:10" ht="15.6">
      <c r="B312" s="187"/>
      <c r="C312" s="46" t="s">
        <v>445</v>
      </c>
      <c r="D312" s="47" t="s">
        <v>446</v>
      </c>
      <c r="E312" s="34"/>
      <c r="F312" s="52">
        <v>276.38210526315788</v>
      </c>
      <c r="G312" s="82">
        <v>0</v>
      </c>
      <c r="H312" s="15"/>
      <c r="I312" s="55">
        <f t="shared" si="9"/>
        <v>0</v>
      </c>
      <c r="J312" s="12"/>
    </row>
    <row r="313" spans="2:10" ht="15.6">
      <c r="B313" s="187"/>
      <c r="C313" s="43">
        <v>6043</v>
      </c>
      <c r="D313" s="47" t="s">
        <v>447</v>
      </c>
      <c r="E313" s="34"/>
      <c r="F313" s="52">
        <v>331.67842105263156</v>
      </c>
      <c r="G313" s="82">
        <v>0</v>
      </c>
      <c r="H313" s="15"/>
      <c r="I313" s="55">
        <f t="shared" si="9"/>
        <v>0</v>
      </c>
      <c r="J313" s="12"/>
    </row>
    <row r="314" spans="2:10" ht="15.6">
      <c r="B314" s="187"/>
      <c r="C314" s="43">
        <v>6043</v>
      </c>
      <c r="D314" s="47" t="s">
        <v>448</v>
      </c>
      <c r="E314" s="34"/>
      <c r="F314" s="52">
        <v>331.67842105263156</v>
      </c>
      <c r="G314" s="82">
        <v>0</v>
      </c>
      <c r="H314" s="15"/>
      <c r="I314" s="55">
        <f t="shared" si="9"/>
        <v>0</v>
      </c>
      <c r="J314" s="12"/>
    </row>
    <row r="315" spans="2:10" ht="15.6">
      <c r="B315" s="187"/>
      <c r="C315" s="43">
        <v>6020</v>
      </c>
      <c r="D315" s="47" t="s">
        <v>449</v>
      </c>
      <c r="E315" s="34"/>
      <c r="F315" s="52">
        <v>160</v>
      </c>
      <c r="G315" s="82">
        <v>0</v>
      </c>
      <c r="H315" s="15"/>
      <c r="I315" s="55">
        <f t="shared" si="9"/>
        <v>0</v>
      </c>
      <c r="J315" s="12"/>
    </row>
    <row r="316" spans="2:10" ht="15.6">
      <c r="B316" s="187"/>
      <c r="C316" s="43">
        <v>6021</v>
      </c>
      <c r="D316" s="47" t="s">
        <v>450</v>
      </c>
      <c r="E316" s="34"/>
      <c r="F316" s="52">
        <v>160</v>
      </c>
      <c r="G316" s="82">
        <v>0</v>
      </c>
      <c r="H316" s="15"/>
      <c r="I316" s="55">
        <f t="shared" si="9"/>
        <v>0</v>
      </c>
      <c r="J316" s="12"/>
    </row>
    <row r="317" spans="2:10" ht="15.6">
      <c r="B317" s="187"/>
      <c r="C317" s="43">
        <v>6022</v>
      </c>
      <c r="D317" s="47" t="s">
        <v>451</v>
      </c>
      <c r="E317" s="34"/>
      <c r="F317" s="32">
        <v>160</v>
      </c>
      <c r="G317" s="82">
        <v>0</v>
      </c>
      <c r="H317" s="15"/>
      <c r="I317" s="55">
        <f t="shared" si="9"/>
        <v>0</v>
      </c>
    </row>
    <row r="318" spans="2:10" ht="15.6">
      <c r="B318" s="187"/>
      <c r="C318" s="43">
        <v>6030</v>
      </c>
      <c r="D318" s="47" t="s">
        <v>452</v>
      </c>
      <c r="E318" s="34"/>
      <c r="F318" s="32">
        <v>160</v>
      </c>
      <c r="G318" s="82">
        <v>0</v>
      </c>
      <c r="H318" s="15"/>
      <c r="I318" s="55">
        <f t="shared" si="9"/>
        <v>0</v>
      </c>
    </row>
    <row r="319" spans="2:10" ht="15.6">
      <c r="B319" s="187"/>
      <c r="C319" s="43">
        <v>6034</v>
      </c>
      <c r="D319" s="47" t="s">
        <v>453</v>
      </c>
      <c r="E319" s="34"/>
      <c r="F319" s="54">
        <v>59.96</v>
      </c>
      <c r="G319" s="82">
        <v>0</v>
      </c>
      <c r="H319" s="15"/>
      <c r="I319" s="55">
        <f t="shared" si="9"/>
        <v>0</v>
      </c>
    </row>
    <row r="320" spans="2:10" ht="15.6">
      <c r="B320" s="187"/>
      <c r="C320" s="43">
        <v>6033</v>
      </c>
      <c r="D320" s="47" t="s">
        <v>454</v>
      </c>
      <c r="E320" s="34"/>
      <c r="F320" s="32">
        <v>160</v>
      </c>
      <c r="G320" s="82">
        <v>0</v>
      </c>
      <c r="H320" s="15"/>
      <c r="I320" s="55">
        <f t="shared" si="9"/>
        <v>0</v>
      </c>
    </row>
    <row r="321" spans="2:9" ht="15.6">
      <c r="B321" s="187"/>
      <c r="C321" s="43">
        <v>6061</v>
      </c>
      <c r="D321" s="47" t="s">
        <v>455</v>
      </c>
      <c r="E321" s="34"/>
      <c r="F321" s="32">
        <v>40</v>
      </c>
      <c r="G321" s="82">
        <v>0</v>
      </c>
      <c r="H321" s="15"/>
      <c r="I321" s="55">
        <f t="shared" si="9"/>
        <v>0</v>
      </c>
    </row>
    <row r="322" spans="2:9" ht="15.6">
      <c r="B322" s="187"/>
      <c r="C322" s="43">
        <v>6023</v>
      </c>
      <c r="D322" s="47" t="s">
        <v>456</v>
      </c>
      <c r="E322" s="34"/>
      <c r="F322" s="32">
        <v>40</v>
      </c>
      <c r="G322" s="82">
        <v>0</v>
      </c>
      <c r="H322" s="15"/>
      <c r="I322" s="55">
        <f t="shared" si="9"/>
        <v>0</v>
      </c>
    </row>
    <row r="323" spans="2:9" ht="15.6">
      <c r="B323" s="187"/>
      <c r="C323" s="43">
        <v>6018</v>
      </c>
      <c r="D323" s="47" t="s">
        <v>457</v>
      </c>
      <c r="E323" s="34"/>
      <c r="F323" s="54">
        <v>12.45</v>
      </c>
      <c r="G323" s="82">
        <v>0</v>
      </c>
      <c r="H323" s="15"/>
      <c r="I323" s="55">
        <f t="shared" si="9"/>
        <v>0</v>
      </c>
    </row>
    <row r="324" spans="2:9" ht="15.6">
      <c r="B324" s="187"/>
      <c r="C324" s="43">
        <v>6024</v>
      </c>
      <c r="D324" s="47" t="s">
        <v>458</v>
      </c>
      <c r="E324" s="34"/>
      <c r="F324" s="32">
        <v>100</v>
      </c>
      <c r="G324" s="82">
        <v>0</v>
      </c>
      <c r="H324" s="15"/>
      <c r="I324" s="55">
        <f t="shared" si="9"/>
        <v>0</v>
      </c>
    </row>
    <row r="325" spans="2:9" ht="15.6">
      <c r="B325" s="187"/>
      <c r="C325" s="43">
        <v>6025</v>
      </c>
      <c r="D325" s="47" t="s">
        <v>459</v>
      </c>
      <c r="E325" s="34"/>
      <c r="F325" s="32">
        <v>20</v>
      </c>
      <c r="G325" s="82">
        <v>0</v>
      </c>
      <c r="H325" s="15"/>
      <c r="I325" s="55">
        <f t="shared" si="9"/>
        <v>0</v>
      </c>
    </row>
    <row r="326" spans="2:9" ht="15.6">
      <c r="B326" s="187"/>
      <c r="C326" s="43">
        <v>6026</v>
      </c>
      <c r="D326" s="47" t="s">
        <v>460</v>
      </c>
      <c r="E326" s="34"/>
      <c r="F326" s="32">
        <v>10</v>
      </c>
      <c r="G326" s="82">
        <v>0</v>
      </c>
      <c r="H326" s="15"/>
      <c r="I326" s="55">
        <f t="shared" si="9"/>
        <v>0</v>
      </c>
    </row>
    <row r="327" spans="2:9" ht="15" thickBot="1"/>
    <row r="328" spans="2:9">
      <c r="G328" s="115" t="s">
        <v>470</v>
      </c>
      <c r="H328" s="116"/>
      <c r="I328" s="59">
        <f>SUM(I23:I163)</f>
        <v>0</v>
      </c>
    </row>
    <row r="329" spans="2:9" ht="15" thickBot="1">
      <c r="G329" s="117" t="s">
        <v>537</v>
      </c>
      <c r="H329" s="123"/>
      <c r="I329" s="60">
        <f>SUM(I167:I326)</f>
        <v>0</v>
      </c>
    </row>
    <row r="330" spans="2:9" ht="15" thickBot="1">
      <c r="G330" s="69" t="s">
        <v>522</v>
      </c>
      <c r="H330" s="92" t="s">
        <v>531</v>
      </c>
      <c r="I330" s="84">
        <v>0</v>
      </c>
    </row>
    <row r="331" spans="2:9">
      <c r="G331" s="117" t="s">
        <v>280</v>
      </c>
      <c r="H331" s="118"/>
      <c r="I331" s="60">
        <f>SUM(I328,I329,I330)*100/114</f>
        <v>0</v>
      </c>
    </row>
    <row r="332" spans="2:9" ht="15" thickBot="1">
      <c r="G332" s="119" t="s">
        <v>6</v>
      </c>
      <c r="H332" s="120"/>
      <c r="I332" s="70">
        <f>SUM(I331)*14/100</f>
        <v>0</v>
      </c>
    </row>
    <row r="333" spans="2:9" ht="15" thickBot="1">
      <c r="G333" s="174" t="s">
        <v>543</v>
      </c>
      <c r="H333" s="175"/>
      <c r="I333" s="71">
        <f>SUM(I334)/1.2</f>
        <v>0</v>
      </c>
    </row>
    <row r="334" spans="2:9" ht="15" thickBot="1">
      <c r="G334" s="111" t="s">
        <v>544</v>
      </c>
      <c r="H334" s="112"/>
      <c r="I334" s="93">
        <f>SUM(I331:I332)</f>
        <v>0</v>
      </c>
    </row>
    <row r="337" spans="3:6" ht="7.8" customHeight="1"/>
    <row r="338" spans="3:6" hidden="1"/>
    <row r="339" spans="3:6" hidden="1"/>
    <row r="340" spans="3:6">
      <c r="D340" s="75" t="s">
        <v>547</v>
      </c>
      <c r="E340" s="76" t="s">
        <v>546</v>
      </c>
      <c r="F340" t="s">
        <v>570</v>
      </c>
    </row>
    <row r="341" spans="3:6">
      <c r="D341" s="74"/>
      <c r="E341" s="97"/>
      <c r="F341" t="s">
        <v>571</v>
      </c>
    </row>
    <row r="342" spans="3:6" ht="15.6" customHeight="1">
      <c r="C342" s="176" t="s">
        <v>551</v>
      </c>
      <c r="D342" s="74" t="s">
        <v>549</v>
      </c>
      <c r="E342" s="83"/>
    </row>
    <row r="343" spans="3:6">
      <c r="C343" s="177"/>
      <c r="D343" s="74" t="s">
        <v>557</v>
      </c>
      <c r="E343" s="83"/>
    </row>
    <row r="344" spans="3:6">
      <c r="C344" s="177"/>
      <c r="D344" s="74" t="s">
        <v>550</v>
      </c>
      <c r="E344" s="83"/>
    </row>
    <row r="345" spans="3:6">
      <c r="C345" s="178"/>
      <c r="D345" s="74" t="s">
        <v>568</v>
      </c>
      <c r="E345" s="83"/>
    </row>
  </sheetData>
  <sheetProtection sheet="1" objects="1" scenarios="1" selectLockedCells="1"/>
  <mergeCells count="49">
    <mergeCell ref="B213:B214"/>
    <mergeCell ref="H9:I10"/>
    <mergeCell ref="B120:B140"/>
    <mergeCell ref="G333:H333"/>
    <mergeCell ref="C342:C345"/>
    <mergeCell ref="B142:B149"/>
    <mergeCell ref="B151:B153"/>
    <mergeCell ref="B155:B162"/>
    <mergeCell ref="B163:I163"/>
    <mergeCell ref="B165:I165"/>
    <mergeCell ref="B254:B286"/>
    <mergeCell ref="B288:B295"/>
    <mergeCell ref="B297:B308"/>
    <mergeCell ref="B310:B326"/>
    <mergeCell ref="B164:I164"/>
    <mergeCell ref="B183:B200"/>
    <mergeCell ref="B202:B211"/>
    <mergeCell ref="C206:C208"/>
    <mergeCell ref="B39:B48"/>
    <mergeCell ref="B50:B52"/>
    <mergeCell ref="B54:B78"/>
    <mergeCell ref="B80:B88"/>
    <mergeCell ref="B90:B118"/>
    <mergeCell ref="G19:I19"/>
    <mergeCell ref="B9:E16"/>
    <mergeCell ref="G11:G13"/>
    <mergeCell ref="H11:I13"/>
    <mergeCell ref="G2:I2"/>
    <mergeCell ref="G3:H3"/>
    <mergeCell ref="G4:H4"/>
    <mergeCell ref="G5:H5"/>
    <mergeCell ref="B7:E7"/>
    <mergeCell ref="G7:I7"/>
    <mergeCell ref="G334:H334"/>
    <mergeCell ref="G9:G10"/>
    <mergeCell ref="G328:H328"/>
    <mergeCell ref="G331:H331"/>
    <mergeCell ref="G332:H332"/>
    <mergeCell ref="B18:I18"/>
    <mergeCell ref="B19:C19"/>
    <mergeCell ref="G329:H329"/>
    <mergeCell ref="H14:I14"/>
    <mergeCell ref="H15:I15"/>
    <mergeCell ref="H16:I16"/>
    <mergeCell ref="B21:I21"/>
    <mergeCell ref="B23:B37"/>
    <mergeCell ref="B167:B181"/>
    <mergeCell ref="D19:F19"/>
    <mergeCell ref="B216:B252"/>
  </mergeCells>
  <dataValidations count="2">
    <dataValidation type="list" allowBlank="1" showInputMessage="1" showErrorMessage="1" sqref="I330">
      <formula1>INDIRECT($H$330)</formula1>
    </dataValidation>
    <dataValidation type="list" allowBlank="1" showInputMessage="1" showErrorMessage="1" sqref="H330">
      <formula1>CustomerCourier</formula1>
    </dataValidation>
  </dataValidations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3E4240-B9B5-4225-8814-D6AF3D90E3F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E341:E345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J367"/>
  <sheetViews>
    <sheetView zoomScaleNormal="100" workbookViewId="0">
      <selection activeCell="D358" sqref="D358:E358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2.109375" customWidth="1"/>
    <col min="5" max="5" width="11.33203125" bestFit="1" customWidth="1"/>
    <col min="6" max="6" width="13" customWidth="1"/>
    <col min="7" max="7" width="21" customWidth="1"/>
    <col min="8" max="8" width="13.777343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9" t="s">
        <v>569</v>
      </c>
      <c r="H2" s="150"/>
      <c r="I2" s="151"/>
    </row>
    <row r="3" spans="2:9" ht="15.6">
      <c r="G3" s="152" t="s">
        <v>542</v>
      </c>
      <c r="H3" s="153"/>
      <c r="I3" s="78"/>
    </row>
    <row r="4" spans="2:9" ht="15.6">
      <c r="G4" s="152" t="s">
        <v>565</v>
      </c>
      <c r="H4" s="153"/>
      <c r="I4" s="78"/>
    </row>
    <row r="5" spans="2:9" ht="16.2" thickBot="1">
      <c r="G5" s="154" t="s">
        <v>1</v>
      </c>
      <c r="H5" s="155"/>
      <c r="I5" s="79"/>
    </row>
    <row r="6" spans="2:9" ht="15" thickBot="1"/>
    <row r="7" spans="2:9" ht="16.2" thickBot="1">
      <c r="B7" s="156" t="s">
        <v>263</v>
      </c>
      <c r="C7" s="157"/>
      <c r="D7" s="158"/>
      <c r="E7" s="159"/>
      <c r="G7" s="160" t="s">
        <v>560</v>
      </c>
      <c r="H7" s="161"/>
      <c r="I7" s="162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7" t="s">
        <v>559</v>
      </c>
      <c r="C9" s="138"/>
      <c r="D9" s="138"/>
      <c r="E9" s="139"/>
      <c r="G9" s="73" t="s">
        <v>561</v>
      </c>
      <c r="H9" s="216"/>
      <c r="I9" s="217"/>
    </row>
    <row r="10" spans="2:9" ht="14.4" customHeight="1">
      <c r="B10" s="140"/>
      <c r="C10" s="141"/>
      <c r="D10" s="141"/>
      <c r="E10" s="142"/>
      <c r="G10" s="209" t="s">
        <v>545</v>
      </c>
      <c r="H10" s="210"/>
      <c r="I10" s="211"/>
    </row>
    <row r="11" spans="2:9" ht="14.4" customHeight="1">
      <c r="B11" s="140"/>
      <c r="C11" s="141"/>
      <c r="D11" s="141"/>
      <c r="E11" s="142"/>
      <c r="G11" s="114"/>
      <c r="H11" s="212"/>
      <c r="I11" s="213"/>
    </row>
    <row r="12" spans="2:9" ht="14.4" customHeight="1">
      <c r="B12" s="140"/>
      <c r="C12" s="141"/>
      <c r="D12" s="141"/>
      <c r="E12" s="142"/>
      <c r="G12" s="77" t="s">
        <v>556</v>
      </c>
      <c r="H12" s="214"/>
      <c r="I12" s="215"/>
    </row>
    <row r="13" spans="2:9" ht="14.4" customHeight="1">
      <c r="B13" s="140"/>
      <c r="C13" s="141"/>
      <c r="D13" s="141"/>
      <c r="E13" s="142"/>
      <c r="G13" s="77" t="s">
        <v>2</v>
      </c>
      <c r="H13" s="207" t="s">
        <v>564</v>
      </c>
      <c r="I13" s="208"/>
    </row>
    <row r="14" spans="2:9" ht="14.4" customHeight="1">
      <c r="B14" s="140"/>
      <c r="C14" s="141"/>
      <c r="D14" s="141"/>
      <c r="E14" s="142"/>
      <c r="G14" s="4" t="s">
        <v>3</v>
      </c>
      <c r="H14" s="218"/>
      <c r="I14" s="219"/>
    </row>
    <row r="15" spans="2:9" ht="14.4" customHeight="1">
      <c r="B15" s="140"/>
      <c r="C15" s="141"/>
      <c r="D15" s="141"/>
      <c r="E15" s="142"/>
      <c r="G15" s="4" t="s">
        <v>4</v>
      </c>
      <c r="H15" s="218"/>
      <c r="I15" s="219"/>
    </row>
    <row r="16" spans="2:9" ht="15" customHeight="1" thickBot="1">
      <c r="B16" s="143"/>
      <c r="C16" s="144"/>
      <c r="D16" s="144"/>
      <c r="E16" s="145"/>
      <c r="G16" s="5" t="s">
        <v>5</v>
      </c>
      <c r="H16" s="205"/>
      <c r="I16" s="20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21" t="s">
        <v>540</v>
      </c>
      <c r="C18" s="121"/>
      <c r="D18" s="121"/>
      <c r="E18" s="121"/>
      <c r="F18" s="121"/>
      <c r="G18" s="121"/>
      <c r="H18" s="121"/>
      <c r="I18" s="121"/>
    </row>
    <row r="19" spans="2:10">
      <c r="B19" s="122"/>
      <c r="C19" s="122"/>
      <c r="D19" s="133"/>
      <c r="E19" s="134"/>
      <c r="F19" s="135"/>
      <c r="G19" s="136" t="s">
        <v>558</v>
      </c>
      <c r="H19" s="136"/>
      <c r="I19" s="136"/>
    </row>
    <row r="21" spans="2:10" ht="18">
      <c r="B21" s="128" t="s">
        <v>467</v>
      </c>
      <c r="C21" s="128"/>
      <c r="D21" s="128"/>
      <c r="E21" s="128"/>
      <c r="F21" s="128"/>
      <c r="G21" s="128"/>
      <c r="H21" s="128"/>
      <c r="I21" s="128"/>
    </row>
    <row r="22" spans="2:10" ht="15.6">
      <c r="B22" s="13" t="s">
        <v>7</v>
      </c>
      <c r="C22" s="13" t="s">
        <v>8</v>
      </c>
      <c r="D22" s="51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29" t="s">
        <v>11</v>
      </c>
      <c r="C23" s="16" t="s">
        <v>12</v>
      </c>
      <c r="D23" s="17" t="s">
        <v>13</v>
      </c>
      <c r="E23" s="22">
        <v>2</v>
      </c>
      <c r="F23" s="33">
        <v>5144.3223341176481</v>
      </c>
      <c r="G23" s="80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30"/>
      <c r="C24" s="16" t="s">
        <v>14</v>
      </c>
      <c r="D24" s="17" t="s">
        <v>15</v>
      </c>
      <c r="E24" s="22">
        <v>2</v>
      </c>
      <c r="F24" s="105">
        <v>5144.3223341176481</v>
      </c>
      <c r="G24" s="80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30"/>
      <c r="C25" s="16" t="s">
        <v>16</v>
      </c>
      <c r="D25" s="17" t="s">
        <v>17</v>
      </c>
      <c r="E25" s="22">
        <v>1</v>
      </c>
      <c r="F25" s="105">
        <v>2623.8756517647057</v>
      </c>
      <c r="G25" s="80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30"/>
      <c r="C26" s="16" t="s">
        <v>18</v>
      </c>
      <c r="D26" s="17" t="s">
        <v>19</v>
      </c>
      <c r="E26" s="22">
        <v>1</v>
      </c>
      <c r="F26" s="105">
        <v>2623.8756517647057</v>
      </c>
      <c r="G26" s="80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30"/>
      <c r="C27" s="20" t="s">
        <v>20</v>
      </c>
      <c r="D27" s="21" t="s">
        <v>21</v>
      </c>
      <c r="E27" s="23">
        <v>0.30399999999999999</v>
      </c>
      <c r="F27" s="105">
        <v>792.90122687999974</v>
      </c>
      <c r="G27" s="80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30"/>
      <c r="C28" s="16" t="s">
        <v>22</v>
      </c>
      <c r="D28" s="17" t="s">
        <v>23</v>
      </c>
      <c r="E28" s="22">
        <v>1</v>
      </c>
      <c r="F28" s="105">
        <v>2623.8756517647057</v>
      </c>
      <c r="G28" s="80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30"/>
      <c r="C29" s="20" t="s">
        <v>24</v>
      </c>
      <c r="D29" s="17" t="s">
        <v>25</v>
      </c>
      <c r="E29" s="23">
        <v>1</v>
      </c>
      <c r="F29" s="105">
        <v>2607.0624336842097</v>
      </c>
      <c r="G29" s="80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30"/>
      <c r="C30" s="16" t="s">
        <v>26</v>
      </c>
      <c r="D30" s="17" t="s">
        <v>27</v>
      </c>
      <c r="E30" s="22">
        <v>0.52</v>
      </c>
      <c r="F30" s="33">
        <v>1351.4071466666667</v>
      </c>
      <c r="G30" s="80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30"/>
      <c r="C31" s="16" t="s">
        <v>28</v>
      </c>
      <c r="D31" s="17" t="s">
        <v>29</v>
      </c>
      <c r="E31" s="22">
        <v>0.46500000000000002</v>
      </c>
      <c r="F31" s="33">
        <v>1212.3470933333333</v>
      </c>
      <c r="G31" s="80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30"/>
      <c r="C32" s="16" t="s">
        <v>30</v>
      </c>
      <c r="D32" s="17" t="s">
        <v>31</v>
      </c>
      <c r="E32" s="22">
        <v>0.46500000000000002</v>
      </c>
      <c r="F32" s="33">
        <v>1212.3470933333333</v>
      </c>
      <c r="G32" s="80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30"/>
      <c r="C33" s="16" t="s">
        <v>32</v>
      </c>
      <c r="D33" s="17" t="s">
        <v>33</v>
      </c>
      <c r="E33" s="22">
        <v>1.2</v>
      </c>
      <c r="F33" s="33">
        <v>3133.4621866666662</v>
      </c>
      <c r="G33" s="80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30"/>
      <c r="C34" s="16" t="s">
        <v>34</v>
      </c>
      <c r="D34" s="17" t="s">
        <v>35</v>
      </c>
      <c r="E34" s="22">
        <v>1.2</v>
      </c>
      <c r="F34" s="33">
        <v>3133.4621866666662</v>
      </c>
      <c r="G34" s="80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30"/>
      <c r="C35" s="16" t="s">
        <v>36</v>
      </c>
      <c r="D35" s="17" t="s">
        <v>37</v>
      </c>
      <c r="E35" s="22">
        <v>1.2</v>
      </c>
      <c r="F35" s="33">
        <v>3133.4621866666662</v>
      </c>
      <c r="G35" s="80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30"/>
      <c r="C36" s="16" t="s">
        <v>38</v>
      </c>
      <c r="D36" s="17" t="s">
        <v>39</v>
      </c>
      <c r="E36" s="22">
        <v>1.2</v>
      </c>
      <c r="F36" s="33">
        <v>3133.4621866666662</v>
      </c>
      <c r="G36" s="80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31"/>
      <c r="C37" s="20" t="s">
        <v>40</v>
      </c>
      <c r="D37" s="21" t="s">
        <v>41</v>
      </c>
      <c r="E37" s="23">
        <v>0.14499999999999999</v>
      </c>
      <c r="F37" s="33">
        <v>377.74766399999993</v>
      </c>
      <c r="G37" s="80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1" t="s">
        <v>9</v>
      </c>
      <c r="E38" s="14" t="s">
        <v>0</v>
      </c>
      <c r="F38" s="15" t="s">
        <v>10</v>
      </c>
      <c r="G38" s="15" t="s">
        <v>256</v>
      </c>
      <c r="H38" s="15" t="s">
        <v>257</v>
      </c>
      <c r="I38" s="15" t="s">
        <v>258</v>
      </c>
      <c r="J38" s="8"/>
    </row>
    <row r="39" spans="2:10" ht="15.6" customHeight="1">
      <c r="B39" s="129" t="s">
        <v>42</v>
      </c>
      <c r="C39" s="16" t="s">
        <v>43</v>
      </c>
      <c r="D39" s="17" t="s">
        <v>44</v>
      </c>
      <c r="E39" s="22">
        <v>0.10199999999999999</v>
      </c>
      <c r="F39" s="33">
        <v>266.53825882352936</v>
      </c>
      <c r="G39" s="80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30"/>
      <c r="C40" s="16" t="s">
        <v>45</v>
      </c>
      <c r="D40" s="17" t="s">
        <v>46</v>
      </c>
      <c r="E40" s="22">
        <v>0.10199999999999999</v>
      </c>
      <c r="F40" s="105">
        <v>266.53825882352936</v>
      </c>
      <c r="G40" s="80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30"/>
      <c r="C41" s="20" t="s">
        <v>47</v>
      </c>
      <c r="D41" s="21" t="s">
        <v>48</v>
      </c>
      <c r="E41" s="23">
        <v>0.1</v>
      </c>
      <c r="F41" s="105">
        <v>259.85096421052634</v>
      </c>
      <c r="G41" s="80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30"/>
      <c r="C42" s="20" t="s">
        <v>49</v>
      </c>
      <c r="D42" s="21" t="s">
        <v>50</v>
      </c>
      <c r="E42" s="22">
        <v>0.14599999999999999</v>
      </c>
      <c r="F42" s="105">
        <v>381.16169411764707</v>
      </c>
      <c r="G42" s="80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30"/>
      <c r="C43" s="20" t="s">
        <v>51</v>
      </c>
      <c r="D43" s="21" t="s">
        <v>52</v>
      </c>
      <c r="E43" s="23">
        <v>7.0999999999999994E-2</v>
      </c>
      <c r="F43" s="105">
        <v>185.2585411764706</v>
      </c>
      <c r="G43" s="80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30"/>
      <c r="C44" s="20" t="s">
        <v>53</v>
      </c>
      <c r="D44" s="21" t="s">
        <v>54</v>
      </c>
      <c r="E44" s="22">
        <v>9.6000000000000002E-2</v>
      </c>
      <c r="F44" s="105">
        <v>247.54714352941176</v>
      </c>
      <c r="G44" s="80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30"/>
      <c r="C45" s="20" t="s">
        <v>55</v>
      </c>
      <c r="D45" s="21" t="s">
        <v>56</v>
      </c>
      <c r="E45" s="22">
        <v>0.379</v>
      </c>
      <c r="F45" s="105">
        <v>987.60774736842086</v>
      </c>
      <c r="G45" s="80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30"/>
      <c r="C46" s="20" t="s">
        <v>57</v>
      </c>
      <c r="D46" s="21" t="s">
        <v>58</v>
      </c>
      <c r="E46" s="23">
        <v>0.45500000000000002</v>
      </c>
      <c r="F46" s="105">
        <v>1185.0202164705881</v>
      </c>
      <c r="G46" s="80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30"/>
      <c r="C47" s="20" t="s">
        <v>59</v>
      </c>
      <c r="D47" s="21" t="s">
        <v>60</v>
      </c>
      <c r="E47" s="23">
        <v>1.9E-2</v>
      </c>
      <c r="F47" s="33">
        <v>49.449768421052632</v>
      </c>
      <c r="G47" s="80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31"/>
      <c r="C48" s="20" t="s">
        <v>61</v>
      </c>
      <c r="D48" s="21" t="s">
        <v>62</v>
      </c>
      <c r="E48" s="23">
        <v>1.9E-2</v>
      </c>
      <c r="F48" s="105">
        <v>49.449768421052632</v>
      </c>
      <c r="G48" s="80">
        <v>0</v>
      </c>
      <c r="H48" s="30">
        <f t="shared" si="0"/>
        <v>0</v>
      </c>
      <c r="I48" s="31">
        <f t="shared" si="1"/>
        <v>0</v>
      </c>
      <c r="J48" s="8"/>
    </row>
    <row r="49" spans="2:10" ht="16.2" thickBot="1">
      <c r="B49" s="13" t="s">
        <v>7</v>
      </c>
      <c r="C49" s="13" t="s">
        <v>8</v>
      </c>
      <c r="D49" s="51" t="s">
        <v>9</v>
      </c>
      <c r="E49" s="14" t="s">
        <v>0</v>
      </c>
      <c r="F49" s="15" t="s">
        <v>10</v>
      </c>
      <c r="G49" s="15" t="s">
        <v>256</v>
      </c>
      <c r="H49" s="15" t="s">
        <v>257</v>
      </c>
      <c r="I49" s="15" t="s">
        <v>258</v>
      </c>
      <c r="J49" s="8"/>
    </row>
    <row r="50" spans="2:10" ht="15.6" customHeight="1">
      <c r="B50" s="166" t="s">
        <v>63</v>
      </c>
      <c r="C50" s="20" t="s">
        <v>64</v>
      </c>
      <c r="D50" s="21" t="s">
        <v>65</v>
      </c>
      <c r="E50" s="96">
        <v>6.2E-2</v>
      </c>
      <c r="F50" s="106">
        <v>160.78743578947368</v>
      </c>
      <c r="G50" s="80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67"/>
      <c r="C51" s="20" t="s">
        <v>66</v>
      </c>
      <c r="D51" s="21" t="s">
        <v>67</v>
      </c>
      <c r="E51" s="96">
        <v>0.129</v>
      </c>
      <c r="F51" s="107">
        <v>336.20796631578935</v>
      </c>
      <c r="G51" s="80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68"/>
      <c r="C52" s="20" t="s">
        <v>68</v>
      </c>
      <c r="D52" s="21" t="s">
        <v>69</v>
      </c>
      <c r="E52" s="96">
        <v>0.13300000000000001</v>
      </c>
      <c r="F52" s="108">
        <v>347.83207529411766</v>
      </c>
      <c r="G52" s="80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1" t="s">
        <v>9</v>
      </c>
      <c r="E53" s="14" t="s">
        <v>0</v>
      </c>
      <c r="F53" s="15" t="s">
        <v>10</v>
      </c>
      <c r="G53" s="15" t="s">
        <v>256</v>
      </c>
      <c r="H53" s="15" t="s">
        <v>257</v>
      </c>
      <c r="I53" s="15" t="s">
        <v>258</v>
      </c>
      <c r="J53" s="8"/>
    </row>
    <row r="54" spans="2:10" ht="15.6" customHeight="1">
      <c r="B54" s="129" t="s">
        <v>70</v>
      </c>
      <c r="C54" s="20" t="s">
        <v>71</v>
      </c>
      <c r="D54" s="21" t="s">
        <v>72</v>
      </c>
      <c r="E54" s="22">
        <v>7.1999999999999995E-2</v>
      </c>
      <c r="F54" s="33">
        <v>186.34415058823524</v>
      </c>
      <c r="G54" s="80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30"/>
      <c r="C55" s="20" t="s">
        <v>73</v>
      </c>
      <c r="D55" s="21" t="s">
        <v>74</v>
      </c>
      <c r="E55" s="22">
        <v>7.1999999999999995E-2</v>
      </c>
      <c r="F55" s="105">
        <v>186.34415058823524</v>
      </c>
      <c r="G55" s="80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30"/>
      <c r="C56" s="20" t="s">
        <v>75</v>
      </c>
      <c r="D56" s="21" t="s">
        <v>76</v>
      </c>
      <c r="E56" s="22">
        <v>6.9000000000000006E-2</v>
      </c>
      <c r="F56" s="105">
        <v>180.06275368421049</v>
      </c>
      <c r="G56" s="80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30"/>
      <c r="C57" s="20" t="s">
        <v>77</v>
      </c>
      <c r="D57" s="21" t="s">
        <v>78</v>
      </c>
      <c r="E57" s="22">
        <v>0.12</v>
      </c>
      <c r="F57" s="105">
        <v>312.9797835294118</v>
      </c>
      <c r="G57" s="80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30"/>
      <c r="C58" s="20" t="s">
        <v>79</v>
      </c>
      <c r="D58" s="21" t="s">
        <v>80</v>
      </c>
      <c r="E58" s="22">
        <v>7.3999999999999996E-2</v>
      </c>
      <c r="F58" s="105">
        <v>191.67350588235294</v>
      </c>
      <c r="G58" s="80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30"/>
      <c r="C59" s="20" t="s">
        <v>81</v>
      </c>
      <c r="D59" s="21" t="s">
        <v>82</v>
      </c>
      <c r="E59" s="22">
        <v>5.1999999999999998E-2</v>
      </c>
      <c r="F59" s="105">
        <v>134.15772631578946</v>
      </c>
      <c r="G59" s="80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30"/>
      <c r="C60" s="20" t="s">
        <v>83</v>
      </c>
      <c r="D60" s="21" t="s">
        <v>84</v>
      </c>
      <c r="E60" s="22">
        <v>0.122</v>
      </c>
      <c r="F60" s="105">
        <v>319.41775157894733</v>
      </c>
      <c r="G60" s="80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30"/>
      <c r="C61" s="20" t="s">
        <v>85</v>
      </c>
      <c r="D61" s="21" t="s">
        <v>86</v>
      </c>
      <c r="E61" s="22">
        <v>0.122</v>
      </c>
      <c r="F61" s="105">
        <v>319.41775157894733</v>
      </c>
      <c r="G61" s="80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30"/>
      <c r="C62" s="20" t="s">
        <v>87</v>
      </c>
      <c r="D62" s="21" t="s">
        <v>88</v>
      </c>
      <c r="E62" s="22">
        <v>6.2E-2</v>
      </c>
      <c r="F62" s="105">
        <v>162.02367999999998</v>
      </c>
      <c r="G62" s="80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30"/>
      <c r="C63" s="20" t="s">
        <v>89</v>
      </c>
      <c r="D63" s="21" t="s">
        <v>90</v>
      </c>
      <c r="E63" s="22">
        <v>9.8000000000000004E-2</v>
      </c>
      <c r="F63" s="105">
        <v>254.93492705882355</v>
      </c>
      <c r="G63" s="80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30"/>
      <c r="C64" s="20" t="s">
        <v>91</v>
      </c>
      <c r="D64" s="21" t="s">
        <v>92</v>
      </c>
      <c r="E64" s="22">
        <v>8.4000000000000005E-2</v>
      </c>
      <c r="F64" s="105">
        <v>220.22362352941175</v>
      </c>
      <c r="G64" s="80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30"/>
      <c r="C65" s="20" t="s">
        <v>93</v>
      </c>
      <c r="D65" s="21" t="s">
        <v>94</v>
      </c>
      <c r="E65" s="22">
        <v>0.107</v>
      </c>
      <c r="F65" s="105">
        <v>278.28257882352943</v>
      </c>
      <c r="G65" s="80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30"/>
      <c r="C66" s="20" t="s">
        <v>95</v>
      </c>
      <c r="D66" s="21" t="s">
        <v>96</v>
      </c>
      <c r="E66" s="23">
        <v>0.11799999999999999</v>
      </c>
      <c r="F66" s="105">
        <v>308.05929411764708</v>
      </c>
      <c r="G66" s="80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30"/>
      <c r="C67" s="20" t="s">
        <v>97</v>
      </c>
      <c r="D67" s="21" t="s">
        <v>98</v>
      </c>
      <c r="E67" s="22">
        <v>0.106</v>
      </c>
      <c r="F67" s="105">
        <v>272.95767578947357</v>
      </c>
      <c r="G67" s="80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30"/>
      <c r="C68" s="20" t="s">
        <v>99</v>
      </c>
      <c r="D68" s="21" t="s">
        <v>100</v>
      </c>
      <c r="E68" s="22">
        <v>0.13600000000000001</v>
      </c>
      <c r="F68" s="105">
        <v>351.9207341176471</v>
      </c>
      <c r="G68" s="80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30"/>
      <c r="C69" s="20" t="s">
        <v>101</v>
      </c>
      <c r="D69" s="21" t="s">
        <v>102</v>
      </c>
      <c r="E69" s="22">
        <v>0.19</v>
      </c>
      <c r="F69" s="105">
        <v>463.68210823529409</v>
      </c>
      <c r="G69" s="80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30"/>
      <c r="C70" s="20" t="s">
        <v>103</v>
      </c>
      <c r="D70" s="21" t="s">
        <v>104</v>
      </c>
      <c r="E70" s="22">
        <v>0.13300000000000001</v>
      </c>
      <c r="F70" s="105">
        <v>346.0415247058823</v>
      </c>
      <c r="G70" s="80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30"/>
      <c r="C71" s="20" t="s">
        <v>105</v>
      </c>
      <c r="D71" s="21" t="s">
        <v>106</v>
      </c>
      <c r="E71" s="22">
        <v>0.06</v>
      </c>
      <c r="F71" s="105">
        <v>156.29658947368415</v>
      </c>
      <c r="G71" s="80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30"/>
      <c r="C72" s="20" t="s">
        <v>107</v>
      </c>
      <c r="D72" s="21" t="s">
        <v>108</v>
      </c>
      <c r="E72" s="22">
        <v>9.2999999999999999E-2</v>
      </c>
      <c r="F72" s="105">
        <v>242.21778823529411</v>
      </c>
      <c r="G72" s="80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30"/>
      <c r="C73" s="20" t="s">
        <v>109</v>
      </c>
      <c r="D73" s="21" t="s">
        <v>253</v>
      </c>
      <c r="E73" s="22">
        <v>0.12</v>
      </c>
      <c r="F73" s="105">
        <v>312.85289411764705</v>
      </c>
      <c r="G73" s="80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30"/>
      <c r="C74" s="20" t="s">
        <v>110</v>
      </c>
      <c r="D74" s="21" t="s">
        <v>254</v>
      </c>
      <c r="E74" s="22">
        <v>0.127</v>
      </c>
      <c r="F74" s="105">
        <v>331.02330947368421</v>
      </c>
      <c r="G74" s="80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30"/>
      <c r="C75" s="20" t="s">
        <v>111</v>
      </c>
      <c r="D75" s="21" t="s">
        <v>255</v>
      </c>
      <c r="E75" s="22">
        <v>0.12</v>
      </c>
      <c r="F75" s="105">
        <v>312.44180210526315</v>
      </c>
      <c r="G75" s="80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30"/>
      <c r="C76" s="24" t="s">
        <v>112</v>
      </c>
      <c r="D76" s="25" t="s">
        <v>113</v>
      </c>
      <c r="E76" s="26">
        <v>0.08</v>
      </c>
      <c r="F76" s="109">
        <v>208.47930352941174</v>
      </c>
      <c r="G76" s="80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30"/>
      <c r="C77" s="20" t="s">
        <v>114</v>
      </c>
      <c r="D77" s="21" t="s">
        <v>115</v>
      </c>
      <c r="E77" s="18">
        <v>0.30299999999999999</v>
      </c>
      <c r="F77" s="105">
        <v>788.82917647058821</v>
      </c>
      <c r="G77" s="80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31"/>
      <c r="C78" s="20" t="s">
        <v>116</v>
      </c>
      <c r="D78" s="21" t="s">
        <v>117</v>
      </c>
      <c r="E78" s="18">
        <v>0.30299999999999999</v>
      </c>
      <c r="F78" s="105">
        <v>788.82917647058821</v>
      </c>
      <c r="G78" s="80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1" t="s">
        <v>9</v>
      </c>
      <c r="E79" s="14" t="s">
        <v>0</v>
      </c>
      <c r="F79" s="15" t="s">
        <v>10</v>
      </c>
      <c r="G79" s="15" t="s">
        <v>256</v>
      </c>
      <c r="H79" s="15" t="s">
        <v>257</v>
      </c>
      <c r="I79" s="15" t="s">
        <v>258</v>
      </c>
      <c r="J79" s="8"/>
    </row>
    <row r="80" spans="2:10" ht="15.6" customHeight="1">
      <c r="B80" s="129" t="s">
        <v>118</v>
      </c>
      <c r="C80" s="20" t="s">
        <v>119</v>
      </c>
      <c r="D80" s="21" t="s">
        <v>120</v>
      </c>
      <c r="E80" s="95">
        <v>0.122</v>
      </c>
      <c r="F80" s="33">
        <v>319.41775157894733</v>
      </c>
      <c r="G80" s="80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30"/>
      <c r="C81" s="20" t="s">
        <v>268</v>
      </c>
      <c r="D81" s="21" t="s">
        <v>269</v>
      </c>
      <c r="E81" s="18">
        <v>1.4999999999999999E-2</v>
      </c>
      <c r="F81" s="105">
        <v>34.840000000000003</v>
      </c>
      <c r="G81" s="80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30"/>
      <c r="C82" s="20" t="s">
        <v>121</v>
      </c>
      <c r="D82" s="21" t="s">
        <v>122</v>
      </c>
      <c r="E82" s="95">
        <v>0.16700000000000001</v>
      </c>
      <c r="F82" s="105">
        <v>435.25888000000009</v>
      </c>
      <c r="G82" s="80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30"/>
      <c r="C83" s="27">
        <v>463</v>
      </c>
      <c r="D83" s="28" t="s">
        <v>123</v>
      </c>
      <c r="E83" s="27">
        <v>0.114</v>
      </c>
      <c r="F83" s="33">
        <v>297.28309333333334</v>
      </c>
      <c r="G83" s="80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30"/>
      <c r="C84" s="27">
        <v>464</v>
      </c>
      <c r="D84" s="28" t="s">
        <v>124</v>
      </c>
      <c r="E84" s="27">
        <v>0.115</v>
      </c>
      <c r="F84" s="33">
        <v>299.73696000000001</v>
      </c>
      <c r="G84" s="80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30"/>
      <c r="C85" s="27">
        <v>465</v>
      </c>
      <c r="D85" s="28" t="s">
        <v>125</v>
      </c>
      <c r="E85" s="29">
        <v>0.2</v>
      </c>
      <c r="F85" s="33">
        <v>521.33823999999981</v>
      </c>
      <c r="G85" s="80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30"/>
      <c r="C86" s="27">
        <v>466</v>
      </c>
      <c r="D86" s="28" t="s">
        <v>126</v>
      </c>
      <c r="E86" s="29">
        <v>0.2</v>
      </c>
      <c r="F86" s="33">
        <v>521.33823999999981</v>
      </c>
      <c r="G86" s="80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30"/>
      <c r="C87" s="9">
        <v>470</v>
      </c>
      <c r="D87" s="10" t="s">
        <v>127</v>
      </c>
      <c r="E87" s="9">
        <v>0.122</v>
      </c>
      <c r="F87" s="33">
        <v>317.90698666666668</v>
      </c>
      <c r="G87" s="80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31"/>
      <c r="C88" s="9">
        <v>471</v>
      </c>
      <c r="D88" s="10" t="s">
        <v>128</v>
      </c>
      <c r="E88" s="9">
        <v>0.122</v>
      </c>
      <c r="F88" s="33">
        <v>317.90698666666668</v>
      </c>
      <c r="G88" s="80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1" t="s">
        <v>9</v>
      </c>
      <c r="E89" s="14" t="s">
        <v>0</v>
      </c>
      <c r="F89" s="15" t="s">
        <v>10</v>
      </c>
      <c r="G89" s="15" t="s">
        <v>256</v>
      </c>
      <c r="H89" s="15" t="s">
        <v>257</v>
      </c>
      <c r="I89" s="15" t="s">
        <v>258</v>
      </c>
      <c r="J89" s="8"/>
    </row>
    <row r="90" spans="2:10" ht="15.6">
      <c r="B90" s="129" t="s">
        <v>129</v>
      </c>
      <c r="C90" s="20" t="s">
        <v>130</v>
      </c>
      <c r="D90" s="21" t="s">
        <v>131</v>
      </c>
      <c r="E90" s="22">
        <v>7.9000000000000001E-2</v>
      </c>
      <c r="F90" s="33">
        <v>206.68875294117646</v>
      </c>
      <c r="G90" s="80">
        <v>0</v>
      </c>
      <c r="H90" s="30">
        <f t="shared" ref="H90:H158" si="2">SUM(E90*G90)</f>
        <v>0</v>
      </c>
      <c r="I90" s="31">
        <f t="shared" ref="I90:I155" si="3">SUM(F90*G90)</f>
        <v>0</v>
      </c>
      <c r="J90" s="8"/>
    </row>
    <row r="91" spans="2:10" ht="15.6">
      <c r="B91" s="130"/>
      <c r="C91" s="20" t="s">
        <v>132</v>
      </c>
      <c r="D91" s="21" t="s">
        <v>133</v>
      </c>
      <c r="E91" s="22">
        <v>0.08</v>
      </c>
      <c r="F91" s="105">
        <v>208.47930352941174</v>
      </c>
      <c r="G91" s="80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30"/>
      <c r="C92" s="20" t="s">
        <v>134</v>
      </c>
      <c r="D92" s="21" t="s">
        <v>135</v>
      </c>
      <c r="E92" s="22">
        <v>0.32900000000000001</v>
      </c>
      <c r="F92" s="105">
        <v>861.63550117647048</v>
      </c>
      <c r="G92" s="80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30"/>
      <c r="C93" s="20" t="s">
        <v>136</v>
      </c>
      <c r="D93" s="21" t="s">
        <v>137</v>
      </c>
      <c r="E93" s="22">
        <v>0.109</v>
      </c>
      <c r="F93" s="105">
        <v>285.65626352941177</v>
      </c>
      <c r="G93" s="80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30"/>
      <c r="C94" s="20" t="s">
        <v>138</v>
      </c>
      <c r="D94" s="21" t="s">
        <v>139</v>
      </c>
      <c r="E94" s="22">
        <v>0.14599999999999999</v>
      </c>
      <c r="F94" s="33">
        <v>380.89381647058809</v>
      </c>
      <c r="G94" s="80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30"/>
      <c r="C95" s="20" t="s">
        <v>140</v>
      </c>
      <c r="D95" s="21" t="s">
        <v>141</v>
      </c>
      <c r="E95" s="22">
        <v>7.4999999999999997E-2</v>
      </c>
      <c r="F95" s="105">
        <v>195.08542117647056</v>
      </c>
      <c r="G95" s="80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30"/>
      <c r="C96" s="20" t="s">
        <v>142</v>
      </c>
      <c r="D96" s="21" t="s">
        <v>143</v>
      </c>
      <c r="E96" s="22">
        <v>0.06</v>
      </c>
      <c r="F96" s="105">
        <v>156.83531294117645</v>
      </c>
      <c r="G96" s="80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30"/>
      <c r="C97" s="20" t="s">
        <v>144</v>
      </c>
      <c r="D97" s="21" t="s">
        <v>145</v>
      </c>
      <c r="E97" s="22">
        <v>0.06</v>
      </c>
      <c r="F97" s="105">
        <v>156.83531294117645</v>
      </c>
      <c r="G97" s="80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30"/>
      <c r="C98" s="20" t="s">
        <v>146</v>
      </c>
      <c r="D98" s="21" t="s">
        <v>147</v>
      </c>
      <c r="E98" s="22">
        <v>0.06</v>
      </c>
      <c r="F98" s="105">
        <v>156.83531294117645</v>
      </c>
      <c r="G98" s="80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30"/>
      <c r="C99" s="20" t="s">
        <v>148</v>
      </c>
      <c r="D99" s="21" t="s">
        <v>149</v>
      </c>
      <c r="E99" s="22">
        <v>0.06</v>
      </c>
      <c r="F99" s="105">
        <v>156.83531294117645</v>
      </c>
      <c r="G99" s="80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30"/>
      <c r="C100" s="20" t="s">
        <v>150</v>
      </c>
      <c r="D100" s="21" t="s">
        <v>151</v>
      </c>
      <c r="E100" s="22">
        <v>0.129</v>
      </c>
      <c r="F100" s="105">
        <v>336.20796631578935</v>
      </c>
      <c r="G100" s="80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30"/>
      <c r="C101" s="20" t="s">
        <v>152</v>
      </c>
      <c r="D101" s="21" t="s">
        <v>153</v>
      </c>
      <c r="E101" s="22">
        <v>0.13300000000000001</v>
      </c>
      <c r="F101" s="105">
        <v>347.83207529411766</v>
      </c>
      <c r="G101" s="80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30"/>
      <c r="C102" s="20" t="s">
        <v>154</v>
      </c>
      <c r="D102" s="21" t="s">
        <v>155</v>
      </c>
      <c r="E102" s="23">
        <v>0.06</v>
      </c>
      <c r="F102" s="105">
        <v>156.83531294117645</v>
      </c>
      <c r="G102" s="80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30"/>
      <c r="C103" s="20" t="s">
        <v>156</v>
      </c>
      <c r="D103" s="21" t="s">
        <v>157</v>
      </c>
      <c r="E103" s="22">
        <v>9.8000000000000004E-2</v>
      </c>
      <c r="F103" s="105">
        <v>254.93492705882355</v>
      </c>
      <c r="G103" s="80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30"/>
      <c r="C104" s="20" t="s">
        <v>158</v>
      </c>
      <c r="D104" s="21" t="s">
        <v>159</v>
      </c>
      <c r="E104" s="22">
        <v>0.09</v>
      </c>
      <c r="F104" s="105">
        <v>231.70748631578945</v>
      </c>
      <c r="G104" s="80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30"/>
      <c r="C105" s="20" t="s">
        <v>160</v>
      </c>
      <c r="D105" s="21" t="s">
        <v>161</v>
      </c>
      <c r="E105" s="22">
        <v>0.08</v>
      </c>
      <c r="F105" s="105">
        <v>206.15299764705878</v>
      </c>
      <c r="G105" s="80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30"/>
      <c r="C106" s="20" t="s">
        <v>162</v>
      </c>
      <c r="D106" s="21" t="s">
        <v>163</v>
      </c>
      <c r="E106" s="22">
        <v>6.4000000000000001E-2</v>
      </c>
      <c r="F106" s="105">
        <v>165.44227368421051</v>
      </c>
      <c r="G106" s="80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30"/>
      <c r="C107" s="20" t="s">
        <v>164</v>
      </c>
      <c r="D107" s="21" t="s">
        <v>165</v>
      </c>
      <c r="E107" s="22">
        <v>0.30299999999999999</v>
      </c>
      <c r="F107" s="105">
        <v>789.92220631578948</v>
      </c>
      <c r="G107" s="80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30"/>
      <c r="C108" s="20" t="s">
        <v>166</v>
      </c>
      <c r="D108" s="21" t="s">
        <v>167</v>
      </c>
      <c r="E108" s="22">
        <v>0.11</v>
      </c>
      <c r="F108" s="105">
        <v>286.75597176470581</v>
      </c>
      <c r="G108" s="80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30"/>
      <c r="C109" s="20" t="s">
        <v>168</v>
      </c>
      <c r="D109" s="21" t="s">
        <v>169</v>
      </c>
      <c r="E109" s="22">
        <v>9.0999999999999998E-2</v>
      </c>
      <c r="F109" s="105">
        <v>237.17040941176464</v>
      </c>
      <c r="G109" s="80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30"/>
      <c r="C110" s="20" t="s">
        <v>170</v>
      </c>
      <c r="D110" s="21" t="s">
        <v>171</v>
      </c>
      <c r="E110" s="22">
        <v>0.10299999999999999</v>
      </c>
      <c r="F110" s="105">
        <v>268.44159999999999</v>
      </c>
      <c r="G110" s="80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30"/>
      <c r="C111" s="20" t="s">
        <v>172</v>
      </c>
      <c r="D111" s="21" t="s">
        <v>173</v>
      </c>
      <c r="E111" s="22">
        <v>8.4000000000000005E-2</v>
      </c>
      <c r="F111" s="105">
        <v>218.71504941176468</v>
      </c>
      <c r="G111" s="80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30"/>
      <c r="C112" s="20" t="s">
        <v>174</v>
      </c>
      <c r="D112" s="21" t="s">
        <v>175</v>
      </c>
      <c r="E112" s="22">
        <v>0.45500000000000002</v>
      </c>
      <c r="F112" s="105">
        <v>1185.974484210526</v>
      </c>
      <c r="G112" s="80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30"/>
      <c r="C113" s="20" t="s">
        <v>176</v>
      </c>
      <c r="D113" s="21" t="s">
        <v>177</v>
      </c>
      <c r="E113" s="22">
        <v>5.8999999999999997E-2</v>
      </c>
      <c r="F113" s="105">
        <v>153.69127529411764</v>
      </c>
      <c r="G113" s="80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30"/>
      <c r="C114" s="20" t="s">
        <v>178</v>
      </c>
      <c r="D114" s="21" t="s">
        <v>179</v>
      </c>
      <c r="E114" s="22">
        <v>5.8999999999999997E-2</v>
      </c>
      <c r="F114" s="105">
        <v>153.69127529411764</v>
      </c>
      <c r="G114" s="80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30"/>
      <c r="C115" s="20" t="s">
        <v>180</v>
      </c>
      <c r="D115" s="21" t="s">
        <v>181</v>
      </c>
      <c r="E115" s="22">
        <v>9.1999999999999998E-2</v>
      </c>
      <c r="F115" s="105">
        <v>239.62360470588237</v>
      </c>
      <c r="G115" s="80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30"/>
      <c r="C116" s="20" t="s">
        <v>182</v>
      </c>
      <c r="D116" s="21" t="s">
        <v>183</v>
      </c>
      <c r="E116" s="22">
        <v>8.4000000000000005E-2</v>
      </c>
      <c r="F116" s="105">
        <v>218.8656842105263</v>
      </c>
      <c r="G116" s="80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30"/>
      <c r="C117" s="20" t="s">
        <v>184</v>
      </c>
      <c r="D117" s="21" t="s">
        <v>185</v>
      </c>
      <c r="E117" s="22">
        <v>0.129</v>
      </c>
      <c r="F117" s="105">
        <v>336.08181894736839</v>
      </c>
      <c r="G117" s="80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31"/>
      <c r="C118" s="20" t="s">
        <v>186</v>
      </c>
      <c r="D118" s="21" t="s">
        <v>187</v>
      </c>
      <c r="E118" s="22">
        <v>5.8999999999999997E-2</v>
      </c>
      <c r="F118" s="105">
        <v>153.69127529411764</v>
      </c>
      <c r="G118" s="80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1" t="s">
        <v>9</v>
      </c>
      <c r="E119" s="14" t="s">
        <v>0</v>
      </c>
      <c r="F119" s="15" t="s">
        <v>10</v>
      </c>
      <c r="G119" s="15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29" t="s">
        <v>188</v>
      </c>
      <c r="C120" s="20" t="s">
        <v>140</v>
      </c>
      <c r="D120" s="21" t="s">
        <v>141</v>
      </c>
      <c r="E120" s="22">
        <v>7.4999999999999997E-2</v>
      </c>
      <c r="F120" s="33">
        <v>195.08542117647056</v>
      </c>
      <c r="G120" s="80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30"/>
      <c r="C121" s="20" t="s">
        <v>189</v>
      </c>
      <c r="D121" s="21" t="s">
        <v>190</v>
      </c>
      <c r="E121" s="22">
        <v>1.4E-2</v>
      </c>
      <c r="F121" s="105">
        <v>36.607966315789469</v>
      </c>
      <c r="G121" s="80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30"/>
      <c r="C122" s="20" t="s">
        <v>191</v>
      </c>
      <c r="D122" s="21" t="s">
        <v>192</v>
      </c>
      <c r="E122" s="23">
        <v>3.1E-2</v>
      </c>
      <c r="F122" s="105">
        <v>80.729863529411759</v>
      </c>
      <c r="G122" s="80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30"/>
      <c r="C123" s="20" t="s">
        <v>193</v>
      </c>
      <c r="D123" s="21" t="s">
        <v>194</v>
      </c>
      <c r="E123" s="22">
        <v>0.08</v>
      </c>
      <c r="F123" s="105">
        <v>208.47930352941174</v>
      </c>
      <c r="G123" s="80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30"/>
      <c r="C124" s="20" t="s">
        <v>195</v>
      </c>
      <c r="D124" s="21" t="s">
        <v>196</v>
      </c>
      <c r="E124" s="23">
        <v>5.1999999999999998E-2</v>
      </c>
      <c r="F124" s="105">
        <v>133.61455058823529</v>
      </c>
      <c r="G124" s="80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30"/>
      <c r="C125" s="20" t="s">
        <v>197</v>
      </c>
      <c r="D125" s="21" t="s">
        <v>198</v>
      </c>
      <c r="E125" s="23">
        <v>2.9000000000000001E-2</v>
      </c>
      <c r="F125" s="105">
        <v>75.541496470588228</v>
      </c>
      <c r="G125" s="80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30"/>
      <c r="C126" s="20" t="s">
        <v>199</v>
      </c>
      <c r="D126" s="21" t="s">
        <v>200</v>
      </c>
      <c r="E126" s="23">
        <v>0.06</v>
      </c>
      <c r="F126" s="105">
        <v>156.83531294117645</v>
      </c>
      <c r="G126" s="80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30"/>
      <c r="C127" s="20" t="s">
        <v>201</v>
      </c>
      <c r="D127" s="21" t="s">
        <v>202</v>
      </c>
      <c r="E127" s="23">
        <v>0.06</v>
      </c>
      <c r="F127" s="105">
        <v>156.83531294117645</v>
      </c>
      <c r="G127" s="80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30"/>
      <c r="C128" s="20" t="s">
        <v>203</v>
      </c>
      <c r="D128" s="21" t="s">
        <v>204</v>
      </c>
      <c r="E128" s="23">
        <v>9.2999999999999999E-2</v>
      </c>
      <c r="F128" s="105">
        <v>243.31304421052627</v>
      </c>
      <c r="G128" s="80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30"/>
      <c r="C129" s="20" t="s">
        <v>205</v>
      </c>
      <c r="D129" s="21" t="s">
        <v>206</v>
      </c>
      <c r="E129" s="23">
        <v>0.17699999999999999</v>
      </c>
      <c r="F129" s="105">
        <v>463.95740631578951</v>
      </c>
      <c r="G129" s="80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30"/>
      <c r="C130" s="20" t="s">
        <v>207</v>
      </c>
      <c r="D130" s="21" t="s">
        <v>208</v>
      </c>
      <c r="E130" s="23">
        <v>0.17699999999999999</v>
      </c>
      <c r="F130" s="105">
        <v>463.95740631578951</v>
      </c>
      <c r="G130" s="80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30"/>
      <c r="C131" s="20" t="s">
        <v>209</v>
      </c>
      <c r="D131" s="21" t="s">
        <v>210</v>
      </c>
      <c r="E131" s="23">
        <v>7.0000000000000007E-2</v>
      </c>
      <c r="F131" s="105">
        <v>181.15578352941176</v>
      </c>
      <c r="G131" s="80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30"/>
      <c r="C132" s="20" t="s">
        <v>211</v>
      </c>
      <c r="D132" s="21" t="s">
        <v>212</v>
      </c>
      <c r="E132" s="23">
        <v>7.0000000000000007E-2</v>
      </c>
      <c r="F132" s="105">
        <v>181.15578352941176</v>
      </c>
      <c r="G132" s="80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30"/>
      <c r="C133" s="20" t="s">
        <v>213</v>
      </c>
      <c r="D133" s="21" t="s">
        <v>214</v>
      </c>
      <c r="E133" s="23">
        <v>2.7E-2</v>
      </c>
      <c r="F133" s="105">
        <v>70.071152941176479</v>
      </c>
      <c r="G133" s="80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30"/>
      <c r="C134" s="20" t="s">
        <v>215</v>
      </c>
      <c r="D134" s="21" t="s">
        <v>216</v>
      </c>
      <c r="E134" s="23">
        <v>9.9000000000000005E-2</v>
      </c>
      <c r="F134" s="105">
        <v>258.20585411764694</v>
      </c>
      <c r="G134" s="80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30"/>
      <c r="C135" s="20" t="s">
        <v>270</v>
      </c>
      <c r="D135" s="21" t="s">
        <v>275</v>
      </c>
      <c r="E135" s="23">
        <v>1.7000000000000001E-2</v>
      </c>
      <c r="F135" s="105">
        <v>44.270305882352943</v>
      </c>
      <c r="G135" s="80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30"/>
      <c r="C136" s="20" t="s">
        <v>271</v>
      </c>
      <c r="D136" s="21" t="s">
        <v>276</v>
      </c>
      <c r="E136" s="23">
        <v>9.6000000000000002E-2</v>
      </c>
      <c r="F136" s="105">
        <v>250.14132705882346</v>
      </c>
      <c r="G136" s="80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30"/>
      <c r="C137" s="20" t="s">
        <v>274</v>
      </c>
      <c r="D137" s="21" t="s">
        <v>277</v>
      </c>
      <c r="E137" s="23">
        <v>9.6000000000000002E-2</v>
      </c>
      <c r="F137" s="105">
        <v>250.14132705882346</v>
      </c>
      <c r="G137" s="80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30"/>
      <c r="C138" s="20" t="s">
        <v>272</v>
      </c>
      <c r="D138" s="21" t="s">
        <v>278</v>
      </c>
      <c r="E138" s="23">
        <v>9.6000000000000002E-2</v>
      </c>
      <c r="F138" s="105">
        <v>250.14132705882346</v>
      </c>
      <c r="G138" s="80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30"/>
      <c r="C139" s="20" t="s">
        <v>273</v>
      </c>
      <c r="D139" s="21" t="s">
        <v>279</v>
      </c>
      <c r="E139" s="23">
        <v>9.6000000000000002E-2</v>
      </c>
      <c r="F139" s="110">
        <v>250.14132705882346</v>
      </c>
      <c r="G139" s="80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31"/>
      <c r="C140" s="27">
        <v>462</v>
      </c>
      <c r="D140" s="28" t="s">
        <v>217</v>
      </c>
      <c r="E140" s="29">
        <v>0.02</v>
      </c>
      <c r="F140" s="33">
        <v>52.193173333333341</v>
      </c>
      <c r="G140" s="80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1" t="s">
        <v>9</v>
      </c>
      <c r="E141" s="14" t="s">
        <v>0</v>
      </c>
      <c r="F141" s="15" t="s">
        <v>10</v>
      </c>
      <c r="G141" s="15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29" t="s">
        <v>218</v>
      </c>
      <c r="C142" s="16" t="s">
        <v>265</v>
      </c>
      <c r="D142" s="17" t="s">
        <v>266</v>
      </c>
      <c r="E142" s="22">
        <v>4.4999999999999998E-2</v>
      </c>
      <c r="F142" s="33">
        <v>115.58</v>
      </c>
      <c r="G142" s="80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30"/>
      <c r="C143" s="20" t="s">
        <v>219</v>
      </c>
      <c r="D143" s="21" t="s">
        <v>220</v>
      </c>
      <c r="E143" s="95">
        <v>0.59899999999999998</v>
      </c>
      <c r="F143" s="110">
        <v>1561.5433976470586</v>
      </c>
      <c r="G143" s="80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30"/>
      <c r="C144" s="20" t="s">
        <v>221</v>
      </c>
      <c r="D144" s="21" t="s">
        <v>222</v>
      </c>
      <c r="E144" s="95">
        <v>0.128</v>
      </c>
      <c r="F144" s="105">
        <v>333.74735058823524</v>
      </c>
      <c r="G144" s="80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30"/>
      <c r="C145" s="20" t="s">
        <v>223</v>
      </c>
      <c r="D145" s="21" t="s">
        <v>224</v>
      </c>
      <c r="E145" s="95">
        <v>9.6000000000000002E-2</v>
      </c>
      <c r="F145" s="105">
        <v>250.28899368421051</v>
      </c>
      <c r="G145" s="80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30"/>
      <c r="C146" s="20" t="s">
        <v>225</v>
      </c>
      <c r="D146" s="21" t="s">
        <v>226</v>
      </c>
      <c r="E146" s="95">
        <v>0.128</v>
      </c>
      <c r="F146" s="105">
        <v>333.74735058823524</v>
      </c>
      <c r="G146" s="80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30"/>
      <c r="C147" s="20" t="s">
        <v>227</v>
      </c>
      <c r="D147" s="21" t="s">
        <v>228</v>
      </c>
      <c r="E147" s="95">
        <v>0.122</v>
      </c>
      <c r="F147" s="105">
        <v>317.90027294117647</v>
      </c>
      <c r="G147" s="80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30"/>
      <c r="C148" s="20" t="s">
        <v>229</v>
      </c>
      <c r="D148" s="21" t="s">
        <v>230</v>
      </c>
      <c r="E148" s="95">
        <v>0.159</v>
      </c>
      <c r="F148" s="105">
        <v>414.49131294117643</v>
      </c>
      <c r="G148" s="80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30"/>
      <c r="C149" s="20" t="s">
        <v>231</v>
      </c>
      <c r="D149" s="21" t="s">
        <v>232</v>
      </c>
      <c r="E149" s="95">
        <v>0.13300000000000001</v>
      </c>
      <c r="F149" s="33">
        <v>346.0415247058823</v>
      </c>
      <c r="G149" s="80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1" t="s">
        <v>9</v>
      </c>
      <c r="E150" s="14" t="s">
        <v>0</v>
      </c>
      <c r="F150" s="15" t="s">
        <v>10</v>
      </c>
      <c r="G150" s="15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66" t="s">
        <v>233</v>
      </c>
      <c r="C151" s="27">
        <v>371</v>
      </c>
      <c r="D151" s="28" t="s">
        <v>234</v>
      </c>
      <c r="E151" s="27">
        <v>0.158</v>
      </c>
      <c r="F151" s="33">
        <v>411.77024</v>
      </c>
      <c r="G151" s="80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67"/>
      <c r="C152" s="27">
        <v>372</v>
      </c>
      <c r="D152" s="28" t="s">
        <v>235</v>
      </c>
      <c r="E152" s="27">
        <v>0.158</v>
      </c>
      <c r="F152" s="33">
        <v>411.77024</v>
      </c>
      <c r="G152" s="80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68"/>
      <c r="C153" s="27">
        <v>373</v>
      </c>
      <c r="D153" s="28" t="s">
        <v>236</v>
      </c>
      <c r="E153" s="27">
        <v>0.158</v>
      </c>
      <c r="F153" s="33">
        <v>411.77024</v>
      </c>
      <c r="G153" s="80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1" t="s">
        <v>9</v>
      </c>
      <c r="E154" s="14" t="s">
        <v>0</v>
      </c>
      <c r="F154" s="15" t="s">
        <v>10</v>
      </c>
      <c r="G154" s="15" t="s">
        <v>256</v>
      </c>
      <c r="H154" s="15" t="s">
        <v>257</v>
      </c>
      <c r="I154" s="15" t="s">
        <v>258</v>
      </c>
      <c r="J154" s="8"/>
    </row>
    <row r="155" spans="2:10" ht="15.6" customHeight="1">
      <c r="B155" s="179" t="s">
        <v>237</v>
      </c>
      <c r="C155" s="20" t="s">
        <v>238</v>
      </c>
      <c r="D155" s="21" t="s">
        <v>239</v>
      </c>
      <c r="E155" s="9">
        <v>8.2000000000000003E-2</v>
      </c>
      <c r="F155" s="52">
        <v>213.66992639999989</v>
      </c>
      <c r="G155" s="80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180"/>
      <c r="C156" s="20" t="s">
        <v>240</v>
      </c>
      <c r="D156" s="21" t="s">
        <v>241</v>
      </c>
      <c r="E156" s="9">
        <v>0.13100000000000001</v>
      </c>
      <c r="F156" s="52">
        <v>341.40738239999996</v>
      </c>
      <c r="G156" s="80">
        <v>0</v>
      </c>
      <c r="H156" s="30">
        <f t="shared" si="2"/>
        <v>0</v>
      </c>
      <c r="I156" s="31">
        <f t="shared" ref="I156:I162" si="5">SUM(F155*G156)</f>
        <v>0</v>
      </c>
      <c r="J156" s="8"/>
    </row>
    <row r="157" spans="2:10" ht="15.6">
      <c r="B157" s="180"/>
      <c r="C157" s="20" t="s">
        <v>242</v>
      </c>
      <c r="D157" s="21" t="s">
        <v>243</v>
      </c>
      <c r="E157" s="9">
        <v>6.9000000000000006E-2</v>
      </c>
      <c r="F157" s="52">
        <v>179.65214400000002</v>
      </c>
      <c r="G157" s="80">
        <v>0</v>
      </c>
      <c r="H157" s="30">
        <f t="shared" si="2"/>
        <v>0</v>
      </c>
      <c r="I157" s="31">
        <f t="shared" si="5"/>
        <v>0</v>
      </c>
      <c r="J157" s="8"/>
    </row>
    <row r="158" spans="2:10" ht="15.6">
      <c r="B158" s="180"/>
      <c r="C158" s="20" t="s">
        <v>244</v>
      </c>
      <c r="D158" s="21" t="s">
        <v>245</v>
      </c>
      <c r="E158" s="9">
        <v>9.7000000000000003E-2</v>
      </c>
      <c r="F158" s="52">
        <v>252.60594239999995</v>
      </c>
      <c r="G158" s="80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80"/>
      <c r="C159" s="20" t="s">
        <v>246</v>
      </c>
      <c r="D159" s="21" t="s">
        <v>247</v>
      </c>
      <c r="E159" s="9">
        <v>0.11600000000000001</v>
      </c>
      <c r="F159" s="52">
        <v>302.33474879999994</v>
      </c>
      <c r="G159" s="80">
        <v>0</v>
      </c>
      <c r="H159" s="30">
        <f t="shared" ref="H159:H162" si="6">SUM(E159*G159)</f>
        <v>0</v>
      </c>
      <c r="I159" s="31">
        <f t="shared" si="5"/>
        <v>0</v>
      </c>
      <c r="J159" s="8"/>
    </row>
    <row r="160" spans="2:10" ht="15.6">
      <c r="B160" s="180"/>
      <c r="C160" s="20" t="s">
        <v>248</v>
      </c>
      <c r="D160" s="21" t="s">
        <v>249</v>
      </c>
      <c r="E160" s="9">
        <v>0.13500000000000001</v>
      </c>
      <c r="F160" s="52">
        <v>351.79031999999989</v>
      </c>
      <c r="G160" s="80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180"/>
      <c r="C161" s="20" t="s">
        <v>250</v>
      </c>
      <c r="D161" s="21" t="s">
        <v>251</v>
      </c>
      <c r="E161" s="9">
        <v>0.193</v>
      </c>
      <c r="F161" s="52">
        <v>503.02600319999988</v>
      </c>
      <c r="G161" s="80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80"/>
      <c r="C162" s="20" t="s">
        <v>40</v>
      </c>
      <c r="D162" s="21" t="s">
        <v>252</v>
      </c>
      <c r="E162" s="9">
        <v>0.14499999999999999</v>
      </c>
      <c r="F162" s="52">
        <v>377.74766399999993</v>
      </c>
      <c r="G162" s="80">
        <v>0</v>
      </c>
      <c r="H162" s="30">
        <f t="shared" si="6"/>
        <v>0</v>
      </c>
      <c r="I162" s="31">
        <f t="shared" si="5"/>
        <v>0</v>
      </c>
      <c r="J162" s="8"/>
    </row>
    <row r="163" spans="2:10" ht="14.4" customHeight="1">
      <c r="B163" s="181"/>
      <c r="C163" s="182"/>
      <c r="D163" s="182"/>
      <c r="E163" s="182"/>
      <c r="F163" s="182"/>
      <c r="G163" s="182"/>
      <c r="H163" s="182"/>
      <c r="I163" s="183"/>
      <c r="J163" s="12"/>
    </row>
    <row r="164" spans="2:10" ht="14.4" customHeight="1">
      <c r="B164" s="188" t="s">
        <v>466</v>
      </c>
      <c r="C164" s="188"/>
      <c r="D164" s="188"/>
      <c r="E164" s="188"/>
      <c r="F164" s="188"/>
      <c r="G164" s="188"/>
      <c r="H164" s="188"/>
      <c r="I164" s="188"/>
      <c r="J164" s="12"/>
    </row>
    <row r="165" spans="2:10" ht="14.4" customHeight="1">
      <c r="B165" s="184" t="s">
        <v>535</v>
      </c>
      <c r="C165" s="184"/>
      <c r="D165" s="184"/>
      <c r="E165" s="184"/>
      <c r="F165" s="184"/>
      <c r="G165" s="184"/>
      <c r="H165" s="184"/>
      <c r="I165" s="184"/>
      <c r="J165" s="12"/>
    </row>
    <row r="166" spans="2:10" ht="14.4" customHeight="1">
      <c r="B166" s="13" t="s">
        <v>7</v>
      </c>
      <c r="C166" s="13" t="s">
        <v>8</v>
      </c>
      <c r="D166" s="51" t="s">
        <v>536</v>
      </c>
      <c r="E166" s="34"/>
      <c r="F166" s="15" t="s">
        <v>10</v>
      </c>
      <c r="G166" s="15" t="s">
        <v>256</v>
      </c>
      <c r="H166" s="15"/>
      <c r="I166" s="15" t="s">
        <v>258</v>
      </c>
      <c r="J166" s="12"/>
    </row>
    <row r="167" spans="2:10" ht="15.6" customHeight="1">
      <c r="B167" s="132" t="s">
        <v>281</v>
      </c>
      <c r="C167" s="43">
        <v>1000</v>
      </c>
      <c r="D167" s="47" t="s">
        <v>282</v>
      </c>
      <c r="E167" s="34"/>
      <c r="F167" s="52">
        <v>4.4223529411764702</v>
      </c>
      <c r="G167" s="82">
        <v>0</v>
      </c>
      <c r="H167" s="15"/>
      <c r="I167" s="55">
        <f>SUM(F167*G167)</f>
        <v>0</v>
      </c>
      <c r="J167" s="12"/>
    </row>
    <row r="168" spans="2:10" ht="15.6">
      <c r="B168" s="132"/>
      <c r="C168" s="43">
        <v>1001</v>
      </c>
      <c r="D168" s="47" t="s">
        <v>283</v>
      </c>
      <c r="E168" s="34"/>
      <c r="F168" s="52">
        <v>12.445263157894736</v>
      </c>
      <c r="G168" s="83">
        <v>0</v>
      </c>
      <c r="H168" s="15"/>
      <c r="I168" s="55">
        <f t="shared" ref="I168:I231" si="7">SUM(F168*G168)</f>
        <v>0</v>
      </c>
      <c r="J168" s="12"/>
    </row>
    <row r="169" spans="2:10" ht="15.6">
      <c r="B169" s="132"/>
      <c r="C169" s="43">
        <v>1004</v>
      </c>
      <c r="D169" s="47" t="s">
        <v>284</v>
      </c>
      <c r="E169" s="34"/>
      <c r="F169" s="53">
        <v>100.07</v>
      </c>
      <c r="G169" s="83">
        <v>0</v>
      </c>
      <c r="H169" s="15"/>
      <c r="I169" s="55">
        <f t="shared" si="7"/>
        <v>0</v>
      </c>
      <c r="J169" s="12"/>
    </row>
    <row r="170" spans="2:10" ht="15.6">
      <c r="B170" s="132"/>
      <c r="C170" s="43">
        <v>1005</v>
      </c>
      <c r="D170" s="47" t="s">
        <v>285</v>
      </c>
      <c r="E170" s="34"/>
      <c r="F170" s="53">
        <v>100.07</v>
      </c>
      <c r="G170" s="82">
        <v>0</v>
      </c>
      <c r="H170" s="15"/>
      <c r="I170" s="55">
        <f t="shared" si="7"/>
        <v>0</v>
      </c>
      <c r="J170" s="12"/>
    </row>
    <row r="171" spans="2:10" ht="15.6">
      <c r="B171" s="132"/>
      <c r="C171" s="43">
        <v>1006</v>
      </c>
      <c r="D171" s="47" t="s">
        <v>286</v>
      </c>
      <c r="E171" s="34"/>
      <c r="F171" s="53">
        <v>100.07</v>
      </c>
      <c r="G171" s="83">
        <v>0</v>
      </c>
      <c r="H171" s="15"/>
      <c r="I171" s="55">
        <f t="shared" si="7"/>
        <v>0</v>
      </c>
      <c r="J171" s="12"/>
    </row>
    <row r="172" spans="2:10" ht="15.6">
      <c r="B172" s="132"/>
      <c r="C172" s="43">
        <v>1007</v>
      </c>
      <c r="D172" s="47" t="s">
        <v>287</v>
      </c>
      <c r="E172" s="34"/>
      <c r="F172" s="53">
        <v>100.07</v>
      </c>
      <c r="G172" s="83">
        <v>0</v>
      </c>
      <c r="H172" s="15"/>
      <c r="I172" s="55">
        <f t="shared" si="7"/>
        <v>0</v>
      </c>
      <c r="J172" s="12"/>
    </row>
    <row r="173" spans="2:10" ht="15.6">
      <c r="B173" s="132"/>
      <c r="C173" s="43">
        <v>1002</v>
      </c>
      <c r="D173" s="47" t="s">
        <v>288</v>
      </c>
      <c r="E173" s="34"/>
      <c r="F173" s="53">
        <v>100.07</v>
      </c>
      <c r="G173" s="82">
        <v>0</v>
      </c>
      <c r="H173" s="15"/>
      <c r="I173" s="55">
        <f t="shared" si="7"/>
        <v>0</v>
      </c>
      <c r="J173" s="12"/>
    </row>
    <row r="174" spans="2:10" ht="15.6">
      <c r="B174" s="132"/>
      <c r="C174" s="43">
        <v>1008</v>
      </c>
      <c r="D174" s="47" t="s">
        <v>289</v>
      </c>
      <c r="E174" s="34"/>
      <c r="F174" s="52">
        <v>15</v>
      </c>
      <c r="G174" s="83">
        <v>0</v>
      </c>
      <c r="H174" s="15"/>
      <c r="I174" s="55">
        <f t="shared" si="7"/>
        <v>0</v>
      </c>
      <c r="J174" s="12"/>
    </row>
    <row r="175" spans="2:10" ht="15.6">
      <c r="B175" s="132"/>
      <c r="C175" s="43">
        <v>1009</v>
      </c>
      <c r="D175" s="47" t="s">
        <v>461</v>
      </c>
      <c r="E175" s="34"/>
      <c r="F175" s="52">
        <v>15</v>
      </c>
      <c r="G175" s="83">
        <v>0</v>
      </c>
      <c r="H175" s="15"/>
      <c r="I175" s="55">
        <f t="shared" si="7"/>
        <v>0</v>
      </c>
      <c r="J175" s="12"/>
    </row>
    <row r="176" spans="2:10" ht="15.6">
      <c r="B176" s="132"/>
      <c r="C176" s="44">
        <v>1134</v>
      </c>
      <c r="D176" s="48" t="s">
        <v>290</v>
      </c>
      <c r="E176" s="34"/>
      <c r="F176" s="52">
        <v>1.3152631578947367</v>
      </c>
      <c r="G176" s="82">
        <v>0</v>
      </c>
      <c r="H176" s="15"/>
      <c r="I176" s="55">
        <f t="shared" si="7"/>
        <v>0</v>
      </c>
      <c r="J176" s="12"/>
    </row>
    <row r="177" spans="2:10" ht="15.6">
      <c r="B177" s="132"/>
      <c r="C177" s="43">
        <v>1406</v>
      </c>
      <c r="D177" s="47" t="s">
        <v>291</v>
      </c>
      <c r="E177" s="34"/>
      <c r="F177" s="53">
        <v>62.01</v>
      </c>
      <c r="G177" s="83">
        <v>0</v>
      </c>
      <c r="H177" s="15"/>
      <c r="I177" s="55">
        <f t="shared" si="7"/>
        <v>0</v>
      </c>
      <c r="J177" s="12"/>
    </row>
    <row r="178" spans="2:10" ht="15.6">
      <c r="B178" s="132"/>
      <c r="C178" s="43">
        <v>1408</v>
      </c>
      <c r="D178" s="47" t="s">
        <v>292</v>
      </c>
      <c r="E178" s="34"/>
      <c r="F178" s="53">
        <v>62.01</v>
      </c>
      <c r="G178" s="83">
        <v>0</v>
      </c>
      <c r="H178" s="15"/>
      <c r="I178" s="55">
        <f t="shared" si="7"/>
        <v>0</v>
      </c>
      <c r="J178" s="12"/>
    </row>
    <row r="179" spans="2:10" ht="15.6">
      <c r="B179" s="132"/>
      <c r="C179" s="43">
        <v>1407</v>
      </c>
      <c r="D179" s="47" t="s">
        <v>293</v>
      </c>
      <c r="E179" s="34"/>
      <c r="F179" s="53">
        <v>62.01</v>
      </c>
      <c r="G179" s="82">
        <v>0</v>
      </c>
      <c r="H179" s="15"/>
      <c r="I179" s="55">
        <f t="shared" si="7"/>
        <v>0</v>
      </c>
      <c r="J179" s="12"/>
    </row>
    <row r="180" spans="2:10" ht="15.6">
      <c r="B180" s="132"/>
      <c r="C180" s="43">
        <v>1409</v>
      </c>
      <c r="D180" s="47" t="s">
        <v>294</v>
      </c>
      <c r="E180" s="34"/>
      <c r="F180" s="53">
        <v>62.01</v>
      </c>
      <c r="G180" s="83">
        <v>0</v>
      </c>
      <c r="H180" s="15"/>
      <c r="I180" s="55">
        <f t="shared" si="7"/>
        <v>0</v>
      </c>
      <c r="J180" s="12"/>
    </row>
    <row r="181" spans="2:10" ht="15.6">
      <c r="B181" s="132"/>
      <c r="C181" s="43">
        <v>1410</v>
      </c>
      <c r="D181" s="47" t="s">
        <v>295</v>
      </c>
      <c r="E181" s="34"/>
      <c r="F181" s="53">
        <v>62.01</v>
      </c>
      <c r="G181" s="82">
        <v>0</v>
      </c>
      <c r="H181" s="15"/>
      <c r="I181" s="55">
        <f t="shared" si="7"/>
        <v>0</v>
      </c>
      <c r="J181" s="12"/>
    </row>
    <row r="182" spans="2:10" ht="15.6">
      <c r="B182" s="13" t="s">
        <v>7</v>
      </c>
      <c r="C182" s="13" t="s">
        <v>8</v>
      </c>
      <c r="D182" s="51" t="s">
        <v>536</v>
      </c>
      <c r="E182" s="34"/>
      <c r="F182" s="15" t="s">
        <v>10</v>
      </c>
      <c r="G182" s="15" t="s">
        <v>256</v>
      </c>
      <c r="H182" s="15"/>
      <c r="I182" s="15" t="s">
        <v>258</v>
      </c>
      <c r="J182" s="12"/>
    </row>
    <row r="183" spans="2:10" ht="15.6" customHeight="1">
      <c r="B183" s="132" t="s">
        <v>296</v>
      </c>
      <c r="C183" s="43">
        <v>1011</v>
      </c>
      <c r="D183" s="47" t="s">
        <v>297</v>
      </c>
      <c r="E183" s="34"/>
      <c r="F183" s="53">
        <v>14.95</v>
      </c>
      <c r="G183" s="82">
        <v>0</v>
      </c>
      <c r="H183" s="15"/>
      <c r="I183" s="55">
        <f t="shared" si="7"/>
        <v>0</v>
      </c>
      <c r="J183" s="12"/>
    </row>
    <row r="184" spans="2:10" ht="15.6">
      <c r="B184" s="132"/>
      <c r="C184" s="43">
        <v>1100</v>
      </c>
      <c r="D184" s="47" t="s">
        <v>298</v>
      </c>
      <c r="E184" s="34"/>
      <c r="F184" s="53">
        <v>8.01</v>
      </c>
      <c r="G184" s="82">
        <v>0</v>
      </c>
      <c r="H184" s="15"/>
      <c r="I184" s="55">
        <f t="shared" si="7"/>
        <v>0</v>
      </c>
      <c r="J184" s="12"/>
    </row>
    <row r="185" spans="2:10" ht="15.6">
      <c r="B185" s="132"/>
      <c r="C185" s="43">
        <v>1101</v>
      </c>
      <c r="D185" s="47" t="s">
        <v>299</v>
      </c>
      <c r="E185" s="34"/>
      <c r="F185" s="52">
        <v>2.5076470588235291</v>
      </c>
      <c r="G185" s="82">
        <v>0</v>
      </c>
      <c r="H185" s="15"/>
      <c r="I185" s="55">
        <f t="shared" si="7"/>
        <v>0</v>
      </c>
      <c r="J185" s="12"/>
    </row>
    <row r="186" spans="2:10" ht="15.6">
      <c r="B186" s="132"/>
      <c r="C186" s="43">
        <v>1102</v>
      </c>
      <c r="D186" s="47" t="s">
        <v>300</v>
      </c>
      <c r="E186" s="34"/>
      <c r="F186" s="53">
        <v>1.32</v>
      </c>
      <c r="G186" s="82">
        <v>0</v>
      </c>
      <c r="H186" s="15"/>
      <c r="I186" s="55">
        <f t="shared" si="7"/>
        <v>0</v>
      </c>
      <c r="J186" s="12"/>
    </row>
    <row r="187" spans="2:10" ht="15.6">
      <c r="B187" s="132"/>
      <c r="C187" s="43">
        <v>1105</v>
      </c>
      <c r="D187" s="47" t="s">
        <v>301</v>
      </c>
      <c r="E187" s="34"/>
      <c r="F187" s="53">
        <v>1.68</v>
      </c>
      <c r="G187" s="82">
        <v>0</v>
      </c>
      <c r="H187" s="15"/>
      <c r="I187" s="55">
        <f t="shared" si="7"/>
        <v>0</v>
      </c>
      <c r="J187" s="12"/>
    </row>
    <row r="188" spans="2:10" ht="15.6">
      <c r="B188" s="132"/>
      <c r="C188" s="43">
        <v>1103</v>
      </c>
      <c r="D188" s="47" t="s">
        <v>302</v>
      </c>
      <c r="E188" s="34"/>
      <c r="F188" s="53">
        <v>14.95</v>
      </c>
      <c r="G188" s="82">
        <v>0</v>
      </c>
      <c r="H188" s="15"/>
      <c r="I188" s="55">
        <f t="shared" si="7"/>
        <v>0</v>
      </c>
      <c r="J188" s="12"/>
    </row>
    <row r="189" spans="2:10" ht="15.6">
      <c r="B189" s="132"/>
      <c r="C189" s="43">
        <v>1104</v>
      </c>
      <c r="D189" s="47" t="s">
        <v>303</v>
      </c>
      <c r="E189" s="34"/>
      <c r="F189" s="53">
        <v>14.95</v>
      </c>
      <c r="G189" s="82">
        <v>0</v>
      </c>
      <c r="H189" s="15"/>
      <c r="I189" s="55">
        <f t="shared" si="7"/>
        <v>0</v>
      </c>
      <c r="J189" s="12"/>
    </row>
    <row r="190" spans="2:10" ht="15.6">
      <c r="B190" s="132"/>
      <c r="C190" s="43">
        <v>1106</v>
      </c>
      <c r="D190" s="47" t="s">
        <v>304</v>
      </c>
      <c r="E190" s="34"/>
      <c r="F190" s="52">
        <v>2.5076470588235291</v>
      </c>
      <c r="G190" s="82">
        <v>0</v>
      </c>
      <c r="H190" s="15"/>
      <c r="I190" s="55">
        <f t="shared" si="7"/>
        <v>0</v>
      </c>
      <c r="J190" s="12"/>
    </row>
    <row r="191" spans="2:10" ht="15.6">
      <c r="B191" s="132"/>
      <c r="C191" s="43">
        <v>1107</v>
      </c>
      <c r="D191" s="47" t="s">
        <v>305</v>
      </c>
      <c r="E191" s="34"/>
      <c r="F191" s="52">
        <v>2.5076470588235291</v>
      </c>
      <c r="G191" s="82">
        <v>0</v>
      </c>
      <c r="H191" s="15"/>
      <c r="I191" s="55">
        <f t="shared" si="7"/>
        <v>0</v>
      </c>
      <c r="J191" s="12"/>
    </row>
    <row r="192" spans="2:10" ht="15.6">
      <c r="B192" s="132"/>
      <c r="C192" s="43">
        <v>1108</v>
      </c>
      <c r="D192" s="47" t="s">
        <v>306</v>
      </c>
      <c r="E192" s="34"/>
      <c r="F192" s="53">
        <v>1.32</v>
      </c>
      <c r="G192" s="82">
        <v>0</v>
      </c>
      <c r="H192" s="15"/>
      <c r="I192" s="55">
        <f t="shared" si="7"/>
        <v>0</v>
      </c>
      <c r="J192" s="12"/>
    </row>
    <row r="193" spans="2:10" ht="15.6">
      <c r="B193" s="132"/>
      <c r="C193" s="43">
        <v>1113</v>
      </c>
      <c r="D193" s="47" t="s">
        <v>307</v>
      </c>
      <c r="E193" s="34"/>
      <c r="F193" s="52">
        <v>2.5076470588235291</v>
      </c>
      <c r="G193" s="82">
        <v>0</v>
      </c>
      <c r="H193" s="15"/>
      <c r="I193" s="55">
        <f t="shared" si="7"/>
        <v>0</v>
      </c>
      <c r="J193" s="12"/>
    </row>
    <row r="194" spans="2:10" ht="15.6">
      <c r="B194" s="132"/>
      <c r="C194" s="43">
        <v>1120</v>
      </c>
      <c r="D194" s="47" t="s">
        <v>308</v>
      </c>
      <c r="E194" s="34"/>
      <c r="F194" s="53">
        <v>1.32</v>
      </c>
      <c r="G194" s="82">
        <v>0</v>
      </c>
      <c r="H194" s="15"/>
      <c r="I194" s="55">
        <f t="shared" si="7"/>
        <v>0</v>
      </c>
      <c r="J194" s="12"/>
    </row>
    <row r="195" spans="2:10" ht="15.6">
      <c r="B195" s="132"/>
      <c r="C195" s="43">
        <v>1121</v>
      </c>
      <c r="D195" s="47" t="s">
        <v>309</v>
      </c>
      <c r="E195" s="34"/>
      <c r="F195" s="53">
        <v>2.5099999999999998</v>
      </c>
      <c r="G195" s="82">
        <v>0</v>
      </c>
      <c r="H195" s="15"/>
      <c r="I195" s="55">
        <f t="shared" si="7"/>
        <v>0</v>
      </c>
      <c r="J195" s="12"/>
    </row>
    <row r="196" spans="2:10" ht="15.6">
      <c r="B196" s="132"/>
      <c r="C196" s="43">
        <v>1123</v>
      </c>
      <c r="D196" s="47" t="s">
        <v>310</v>
      </c>
      <c r="E196" s="34"/>
      <c r="F196" s="52">
        <v>4.4210526315789469</v>
      </c>
      <c r="G196" s="82">
        <v>0</v>
      </c>
      <c r="H196" s="15"/>
      <c r="I196" s="55">
        <f t="shared" si="7"/>
        <v>0</v>
      </c>
      <c r="J196" s="12"/>
    </row>
    <row r="197" spans="2:10" ht="15.6">
      <c r="B197" s="132"/>
      <c r="C197" s="43">
        <v>1124</v>
      </c>
      <c r="D197" s="47" t="s">
        <v>311</v>
      </c>
      <c r="E197" s="34"/>
      <c r="F197" s="52">
        <v>1.3152631578947367</v>
      </c>
      <c r="G197" s="82">
        <v>0</v>
      </c>
      <c r="H197" s="15"/>
      <c r="I197" s="55">
        <f t="shared" si="7"/>
        <v>0</v>
      </c>
      <c r="J197" s="12"/>
    </row>
    <row r="198" spans="2:10" ht="15.6">
      <c r="B198" s="132"/>
      <c r="C198" s="43">
        <v>1130</v>
      </c>
      <c r="D198" s="47" t="s">
        <v>312</v>
      </c>
      <c r="E198" s="34"/>
      <c r="F198" s="53">
        <v>1.32</v>
      </c>
      <c r="G198" s="82">
        <v>0</v>
      </c>
      <c r="H198" s="15"/>
      <c r="I198" s="55">
        <f t="shared" si="7"/>
        <v>0</v>
      </c>
      <c r="J198" s="12"/>
    </row>
    <row r="199" spans="2:10" ht="15.6">
      <c r="B199" s="132"/>
      <c r="C199" s="43">
        <v>1133</v>
      </c>
      <c r="D199" s="47" t="s">
        <v>313</v>
      </c>
      <c r="E199" s="34"/>
      <c r="F199" s="52">
        <v>49.792105263157886</v>
      </c>
      <c r="G199" s="82">
        <v>0</v>
      </c>
      <c r="H199" s="15"/>
      <c r="I199" s="55">
        <f t="shared" si="7"/>
        <v>0</v>
      </c>
      <c r="J199" s="12"/>
    </row>
    <row r="200" spans="2:10" ht="15.6">
      <c r="B200" s="132"/>
      <c r="C200" s="43">
        <v>1136</v>
      </c>
      <c r="D200" s="47" t="s">
        <v>314</v>
      </c>
      <c r="E200" s="34"/>
      <c r="F200" s="52">
        <v>5.0276470588235309</v>
      </c>
      <c r="G200" s="82">
        <v>0</v>
      </c>
      <c r="H200" s="15"/>
      <c r="I200" s="55">
        <f t="shared" si="7"/>
        <v>0</v>
      </c>
      <c r="J200" s="12"/>
    </row>
    <row r="201" spans="2:10" ht="15.6">
      <c r="B201" s="13" t="s">
        <v>7</v>
      </c>
      <c r="C201" s="13" t="s">
        <v>8</v>
      </c>
      <c r="D201" s="51" t="s">
        <v>536</v>
      </c>
      <c r="E201" s="34"/>
      <c r="F201" s="15" t="s">
        <v>10</v>
      </c>
      <c r="G201" s="15" t="s">
        <v>256</v>
      </c>
      <c r="H201" s="15"/>
      <c r="I201" s="15" t="s">
        <v>258</v>
      </c>
      <c r="J201" s="12"/>
    </row>
    <row r="202" spans="2:10" ht="15.6" customHeight="1">
      <c r="B202" s="132" t="s">
        <v>462</v>
      </c>
      <c r="C202" s="43">
        <v>1201</v>
      </c>
      <c r="D202" s="47" t="s">
        <v>315</v>
      </c>
      <c r="E202" s="34"/>
      <c r="F202" s="52">
        <v>49.792105263157886</v>
      </c>
      <c r="G202" s="82">
        <v>0</v>
      </c>
      <c r="H202" s="15"/>
      <c r="I202" s="55">
        <f t="shared" si="7"/>
        <v>0</v>
      </c>
      <c r="J202" s="12"/>
    </row>
    <row r="203" spans="2:10" ht="15.6">
      <c r="B203" s="132"/>
      <c r="C203" s="43">
        <v>1202</v>
      </c>
      <c r="D203" s="47" t="s">
        <v>316</v>
      </c>
      <c r="E203" s="34"/>
      <c r="F203" s="52">
        <v>6</v>
      </c>
      <c r="G203" s="82">
        <v>0</v>
      </c>
      <c r="H203" s="15"/>
      <c r="I203" s="55">
        <f t="shared" si="7"/>
        <v>0</v>
      </c>
      <c r="J203" s="12"/>
    </row>
    <row r="204" spans="2:10" ht="15.6">
      <c r="B204" s="132"/>
      <c r="C204" s="43">
        <v>1204</v>
      </c>
      <c r="D204" s="47" t="s">
        <v>317</v>
      </c>
      <c r="E204" s="34"/>
      <c r="F204" s="52">
        <v>2</v>
      </c>
      <c r="G204" s="82">
        <v>0</v>
      </c>
      <c r="H204" s="15"/>
      <c r="I204" s="55">
        <f t="shared" si="7"/>
        <v>0</v>
      </c>
      <c r="J204" s="12"/>
    </row>
    <row r="205" spans="2:10" ht="15.6">
      <c r="B205" s="132"/>
      <c r="C205" s="43">
        <v>1210</v>
      </c>
      <c r="D205" s="47" t="s">
        <v>318</v>
      </c>
      <c r="E205" s="34"/>
      <c r="F205" s="53">
        <v>80.069999999999993</v>
      </c>
      <c r="G205" s="82">
        <v>0</v>
      </c>
      <c r="H205" s="15"/>
      <c r="I205" s="55">
        <f t="shared" si="7"/>
        <v>0</v>
      </c>
      <c r="J205" s="12"/>
    </row>
    <row r="206" spans="2:10" ht="15.6">
      <c r="B206" s="132"/>
      <c r="C206" s="163">
        <v>1502</v>
      </c>
      <c r="D206" s="47" t="s">
        <v>319</v>
      </c>
      <c r="E206" s="34"/>
      <c r="F206" s="52">
        <v>62.005263157894738</v>
      </c>
      <c r="G206" s="82">
        <v>0</v>
      </c>
      <c r="H206" s="15"/>
      <c r="I206" s="55">
        <f t="shared" si="7"/>
        <v>0</v>
      </c>
      <c r="J206" s="12"/>
    </row>
    <row r="207" spans="2:10" ht="15.6">
      <c r="B207" s="132"/>
      <c r="C207" s="164"/>
      <c r="D207" s="47" t="s">
        <v>320</v>
      </c>
      <c r="E207" s="34"/>
      <c r="F207" s="52">
        <v>124.01052631578948</v>
      </c>
      <c r="G207" s="82">
        <v>0</v>
      </c>
      <c r="H207" s="15"/>
      <c r="I207" s="55">
        <f t="shared" si="7"/>
        <v>0</v>
      </c>
      <c r="J207" s="12"/>
    </row>
    <row r="208" spans="2:10" ht="15.6">
      <c r="B208" s="132"/>
      <c r="C208" s="165"/>
      <c r="D208" s="47" t="s">
        <v>321</v>
      </c>
      <c r="E208" s="34"/>
      <c r="F208" s="52">
        <v>186.01578947368421</v>
      </c>
      <c r="G208" s="82">
        <v>0</v>
      </c>
      <c r="H208" s="15"/>
      <c r="I208" s="55">
        <f t="shared" si="7"/>
        <v>0</v>
      </c>
      <c r="J208" s="12"/>
    </row>
    <row r="209" spans="2:10" ht="15.6">
      <c r="B209" s="132"/>
      <c r="C209" s="43">
        <v>1505</v>
      </c>
      <c r="D209" s="47" t="s">
        <v>322</v>
      </c>
      <c r="E209" s="34"/>
      <c r="F209" s="52">
        <v>425.5263157894737</v>
      </c>
      <c r="G209" s="82">
        <v>0</v>
      </c>
      <c r="H209" s="15"/>
      <c r="I209" s="55">
        <f t="shared" si="7"/>
        <v>0</v>
      </c>
      <c r="J209" s="12"/>
    </row>
    <row r="210" spans="2:10" ht="15.6">
      <c r="B210" s="132"/>
      <c r="C210" s="43">
        <v>1536</v>
      </c>
      <c r="D210" s="47" t="s">
        <v>323</v>
      </c>
      <c r="E210" s="34"/>
      <c r="F210" s="52">
        <v>488.61473684210523</v>
      </c>
      <c r="G210" s="82">
        <v>0</v>
      </c>
      <c r="H210" s="15"/>
      <c r="I210" s="55">
        <f t="shared" si="7"/>
        <v>0</v>
      </c>
      <c r="J210" s="12"/>
    </row>
    <row r="211" spans="2:10" ht="15.6">
      <c r="B211" s="132"/>
      <c r="C211" s="43">
        <v>1301</v>
      </c>
      <c r="D211" s="47" t="s">
        <v>324</v>
      </c>
      <c r="E211" s="34"/>
      <c r="F211" s="52">
        <v>50</v>
      </c>
      <c r="G211" s="82">
        <v>0</v>
      </c>
      <c r="H211" s="15"/>
      <c r="I211" s="55">
        <f t="shared" si="7"/>
        <v>0</v>
      </c>
      <c r="J211" s="12"/>
    </row>
    <row r="212" spans="2:10" ht="15.6">
      <c r="B212" s="13" t="s">
        <v>7</v>
      </c>
      <c r="C212" s="13" t="s">
        <v>8</v>
      </c>
      <c r="D212" s="51" t="s">
        <v>536</v>
      </c>
      <c r="E212" s="34"/>
      <c r="F212" s="15" t="s">
        <v>10</v>
      </c>
      <c r="G212" s="15" t="s">
        <v>256</v>
      </c>
      <c r="H212" s="15"/>
      <c r="I212" s="15" t="s">
        <v>258</v>
      </c>
      <c r="J212" s="12"/>
    </row>
    <row r="213" spans="2:10" ht="15.6" customHeight="1">
      <c r="B213" s="169" t="s">
        <v>463</v>
      </c>
      <c r="C213" s="43">
        <v>1212</v>
      </c>
      <c r="D213" s="47" t="s">
        <v>464</v>
      </c>
      <c r="E213" s="34"/>
      <c r="F213" s="52">
        <v>0</v>
      </c>
      <c r="G213" s="82">
        <v>0</v>
      </c>
      <c r="H213" s="15"/>
      <c r="I213" s="55">
        <f t="shared" si="7"/>
        <v>0</v>
      </c>
      <c r="J213" s="12"/>
    </row>
    <row r="214" spans="2:10" ht="15.6">
      <c r="B214" s="169"/>
      <c r="C214" s="45">
        <v>1537</v>
      </c>
      <c r="D214" s="49" t="s">
        <v>325</v>
      </c>
      <c r="E214" s="34"/>
      <c r="F214" s="52">
        <v>0</v>
      </c>
      <c r="G214" s="82">
        <v>0</v>
      </c>
      <c r="H214" s="15"/>
      <c r="I214" s="55">
        <f t="shared" si="7"/>
        <v>0</v>
      </c>
      <c r="J214" s="12"/>
    </row>
    <row r="215" spans="2:10" ht="15.6">
      <c r="B215" s="13" t="s">
        <v>7</v>
      </c>
      <c r="C215" s="13" t="s">
        <v>8</v>
      </c>
      <c r="D215" s="51" t="s">
        <v>536</v>
      </c>
      <c r="E215" s="34"/>
      <c r="F215" s="15" t="s">
        <v>10</v>
      </c>
      <c r="G215" s="15" t="s">
        <v>256</v>
      </c>
      <c r="H215" s="15"/>
      <c r="I215" s="15" t="s">
        <v>258</v>
      </c>
      <c r="J215" s="12"/>
    </row>
    <row r="216" spans="2:10" ht="15.6" customHeight="1">
      <c r="B216" s="132" t="s">
        <v>326</v>
      </c>
      <c r="C216" s="43">
        <v>1207</v>
      </c>
      <c r="D216" s="47" t="s">
        <v>327</v>
      </c>
      <c r="E216" s="34"/>
      <c r="F216" s="52">
        <v>150.1</v>
      </c>
      <c r="G216" s="82">
        <v>0</v>
      </c>
      <c r="H216" s="15"/>
      <c r="I216" s="55">
        <f t="shared" si="7"/>
        <v>0</v>
      </c>
      <c r="J216" s="12"/>
    </row>
    <row r="217" spans="2:10" ht="15.6">
      <c r="B217" s="132"/>
      <c r="C217" s="43">
        <v>1402</v>
      </c>
      <c r="D217" s="47" t="s">
        <v>328</v>
      </c>
      <c r="E217" s="34"/>
      <c r="F217" s="52">
        <v>62.005263157894738</v>
      </c>
      <c r="G217" s="82">
        <v>0</v>
      </c>
      <c r="H217" s="15"/>
      <c r="I217" s="55">
        <f t="shared" si="7"/>
        <v>0</v>
      </c>
      <c r="J217" s="12"/>
    </row>
    <row r="218" spans="2:10" ht="15.6">
      <c r="B218" s="132"/>
      <c r="C218" s="43">
        <v>1418</v>
      </c>
      <c r="D218" s="47" t="s">
        <v>329</v>
      </c>
      <c r="E218" s="34"/>
      <c r="F218" s="53">
        <v>62.01</v>
      </c>
      <c r="G218" s="82">
        <v>0</v>
      </c>
      <c r="H218" s="15"/>
      <c r="I218" s="55">
        <f t="shared" si="7"/>
        <v>0</v>
      </c>
      <c r="J218" s="12"/>
    </row>
    <row r="219" spans="2:10" ht="15.6">
      <c r="B219" s="132"/>
      <c r="C219" s="43">
        <v>1419</v>
      </c>
      <c r="D219" s="47" t="s">
        <v>330</v>
      </c>
      <c r="E219" s="34"/>
      <c r="F219" s="53">
        <v>62.01</v>
      </c>
      <c r="G219" s="82">
        <v>0</v>
      </c>
      <c r="H219" s="15"/>
      <c r="I219" s="55">
        <f t="shared" si="7"/>
        <v>0</v>
      </c>
      <c r="J219" s="12"/>
    </row>
    <row r="220" spans="2:10" ht="15.6">
      <c r="B220" s="132"/>
      <c r="C220" s="43">
        <v>1420</v>
      </c>
      <c r="D220" s="47" t="s">
        <v>331</v>
      </c>
      <c r="E220" s="34"/>
      <c r="F220" s="53">
        <v>200.01</v>
      </c>
      <c r="G220" s="82">
        <v>0</v>
      </c>
      <c r="H220" s="15"/>
      <c r="I220" s="55">
        <f t="shared" si="7"/>
        <v>0</v>
      </c>
      <c r="J220" s="12"/>
    </row>
    <row r="221" spans="2:10" ht="15.6">
      <c r="B221" s="132"/>
      <c r="C221" s="43">
        <v>1503</v>
      </c>
      <c r="D221" s="47" t="s">
        <v>332</v>
      </c>
      <c r="E221" s="34"/>
      <c r="F221" s="53">
        <v>1341.07</v>
      </c>
      <c r="G221" s="82">
        <v>0</v>
      </c>
      <c r="H221" s="15"/>
      <c r="I221" s="55">
        <f t="shared" si="7"/>
        <v>0</v>
      </c>
      <c r="J221" s="12"/>
    </row>
    <row r="222" spans="2:10" ht="15.6">
      <c r="B222" s="132"/>
      <c r="C222" s="43">
        <v>1538</v>
      </c>
      <c r="D222" s="47" t="s">
        <v>333</v>
      </c>
      <c r="E222" s="34"/>
      <c r="F222" s="53">
        <v>350.03</v>
      </c>
      <c r="G222" s="82">
        <v>0</v>
      </c>
      <c r="H222" s="15"/>
      <c r="I222" s="55">
        <f t="shared" si="7"/>
        <v>0</v>
      </c>
      <c r="J222" s="12"/>
    </row>
    <row r="223" spans="2:10" ht="15.6">
      <c r="B223" s="132"/>
      <c r="C223" s="43">
        <v>1508</v>
      </c>
      <c r="D223" s="47" t="s">
        <v>334</v>
      </c>
      <c r="E223" s="34"/>
      <c r="F223" s="53">
        <v>600.08000000000004</v>
      </c>
      <c r="G223" s="82">
        <v>0</v>
      </c>
      <c r="H223" s="15"/>
      <c r="I223" s="55">
        <f t="shared" si="7"/>
        <v>0</v>
      </c>
      <c r="J223" s="12"/>
    </row>
    <row r="224" spans="2:10" ht="15.6">
      <c r="B224" s="132"/>
      <c r="C224" s="43">
        <v>1509</v>
      </c>
      <c r="D224" s="47" t="s">
        <v>335</v>
      </c>
      <c r="E224" s="34"/>
      <c r="F224" s="53">
        <v>600.08000000000004</v>
      </c>
      <c r="G224" s="82">
        <v>0</v>
      </c>
      <c r="H224" s="15"/>
      <c r="I224" s="55">
        <f t="shared" si="7"/>
        <v>0</v>
      </c>
      <c r="J224" s="12"/>
    </row>
    <row r="225" spans="2:10" ht="15.6">
      <c r="B225" s="132"/>
      <c r="C225" s="43">
        <v>1510</v>
      </c>
      <c r="D225" s="47" t="s">
        <v>336</v>
      </c>
      <c r="E225" s="34"/>
      <c r="F225" s="53">
        <v>600.08000000000004</v>
      </c>
      <c r="G225" s="82">
        <v>0</v>
      </c>
      <c r="H225" s="15"/>
      <c r="I225" s="55">
        <f t="shared" si="7"/>
        <v>0</v>
      </c>
      <c r="J225" s="12"/>
    </row>
    <row r="226" spans="2:10" ht="15.6">
      <c r="B226" s="132"/>
      <c r="C226" s="43">
        <v>1511</v>
      </c>
      <c r="D226" s="47" t="s">
        <v>337</v>
      </c>
      <c r="E226" s="34"/>
      <c r="F226" s="53">
        <v>600.08000000000004</v>
      </c>
      <c r="G226" s="82">
        <v>0</v>
      </c>
      <c r="H226" s="15"/>
      <c r="I226" s="55">
        <f t="shared" si="7"/>
        <v>0</v>
      </c>
      <c r="J226" s="12"/>
    </row>
    <row r="227" spans="2:10" ht="15.6">
      <c r="B227" s="132"/>
      <c r="C227" s="43">
        <v>1512</v>
      </c>
      <c r="D227" s="47" t="s">
        <v>338</v>
      </c>
      <c r="E227" s="34"/>
      <c r="F227" s="53">
        <v>600.08000000000004</v>
      </c>
      <c r="G227" s="82">
        <v>0</v>
      </c>
      <c r="H227" s="15"/>
      <c r="I227" s="55">
        <f t="shared" si="7"/>
        <v>0</v>
      </c>
      <c r="J227" s="12"/>
    </row>
    <row r="228" spans="2:10" ht="15.6">
      <c r="B228" s="132"/>
      <c r="C228" s="43">
        <v>1513</v>
      </c>
      <c r="D228" s="47" t="s">
        <v>339</v>
      </c>
      <c r="E228" s="34"/>
      <c r="F228" s="53">
        <v>600.08000000000004</v>
      </c>
      <c r="G228" s="82">
        <v>0</v>
      </c>
      <c r="H228" s="15"/>
      <c r="I228" s="55">
        <f t="shared" si="7"/>
        <v>0</v>
      </c>
      <c r="J228" s="12"/>
    </row>
    <row r="229" spans="2:10" ht="15.6">
      <c r="B229" s="132"/>
      <c r="C229" s="43">
        <v>1514</v>
      </c>
      <c r="D229" s="47" t="s">
        <v>340</v>
      </c>
      <c r="E229" s="34"/>
      <c r="F229" s="53">
        <v>600.08000000000004</v>
      </c>
      <c r="G229" s="82">
        <v>0</v>
      </c>
      <c r="H229" s="15"/>
      <c r="I229" s="55">
        <f t="shared" si="7"/>
        <v>0</v>
      </c>
      <c r="J229" s="12"/>
    </row>
    <row r="230" spans="2:10" ht="15.6">
      <c r="B230" s="132"/>
      <c r="C230" s="43">
        <v>1515</v>
      </c>
      <c r="D230" s="47" t="s">
        <v>341</v>
      </c>
      <c r="E230" s="34"/>
      <c r="F230" s="53">
        <v>600.08000000000004</v>
      </c>
      <c r="G230" s="82">
        <v>0</v>
      </c>
      <c r="H230" s="15"/>
      <c r="I230" s="55">
        <f t="shared" si="7"/>
        <v>0</v>
      </c>
      <c r="J230" s="12"/>
    </row>
    <row r="231" spans="2:10" ht="15.6">
      <c r="B231" s="132"/>
      <c r="C231" s="43">
        <v>1516</v>
      </c>
      <c r="D231" s="47" t="s">
        <v>342</v>
      </c>
      <c r="E231" s="34"/>
      <c r="F231" s="53">
        <v>600.08000000000004</v>
      </c>
      <c r="G231" s="82">
        <v>0</v>
      </c>
      <c r="H231" s="15"/>
      <c r="I231" s="55">
        <f t="shared" si="7"/>
        <v>0</v>
      </c>
      <c r="J231" s="12"/>
    </row>
    <row r="232" spans="2:10" ht="15.6">
      <c r="B232" s="132"/>
      <c r="C232" s="43">
        <v>1518</v>
      </c>
      <c r="D232" s="47" t="s">
        <v>343</v>
      </c>
      <c r="E232" s="34"/>
      <c r="F232" s="53">
        <v>600.08000000000004</v>
      </c>
      <c r="G232" s="82">
        <v>0</v>
      </c>
      <c r="H232" s="15"/>
      <c r="I232" s="55">
        <f t="shared" ref="I232:I298" si="8">SUM(F232*G232)</f>
        <v>0</v>
      </c>
      <c r="J232" s="12"/>
    </row>
    <row r="233" spans="2:10" ht="15.6">
      <c r="B233" s="132"/>
      <c r="C233" s="43">
        <v>1528</v>
      </c>
      <c r="D233" s="47" t="s">
        <v>344</v>
      </c>
      <c r="E233" s="34"/>
      <c r="F233" s="53">
        <v>600.08000000000004</v>
      </c>
      <c r="G233" s="82">
        <v>0</v>
      </c>
      <c r="H233" s="15"/>
      <c r="I233" s="55">
        <f t="shared" si="8"/>
        <v>0</v>
      </c>
      <c r="J233" s="12"/>
    </row>
    <row r="234" spans="2:10" ht="15.6">
      <c r="B234" s="132"/>
      <c r="C234" s="43">
        <v>1532</v>
      </c>
      <c r="D234" s="47" t="s">
        <v>345</v>
      </c>
      <c r="E234" s="34"/>
      <c r="F234" s="53">
        <v>670.05</v>
      </c>
      <c r="G234" s="82">
        <v>0</v>
      </c>
      <c r="H234" s="15"/>
      <c r="I234" s="55">
        <f t="shared" si="8"/>
        <v>0</v>
      </c>
      <c r="J234" s="12"/>
    </row>
    <row r="235" spans="2:10" ht="15.6">
      <c r="B235" s="132"/>
      <c r="C235" s="43">
        <v>1533</v>
      </c>
      <c r="D235" s="47" t="s">
        <v>346</v>
      </c>
      <c r="E235" s="34"/>
      <c r="F235" s="53">
        <v>600.08000000000004</v>
      </c>
      <c r="G235" s="82">
        <v>0</v>
      </c>
      <c r="H235" s="15"/>
      <c r="I235" s="55">
        <f t="shared" si="8"/>
        <v>0</v>
      </c>
      <c r="J235" s="12"/>
    </row>
    <row r="236" spans="2:10" ht="15.6">
      <c r="B236" s="132"/>
      <c r="C236" s="43">
        <v>1534</v>
      </c>
      <c r="D236" s="47" t="s">
        <v>347</v>
      </c>
      <c r="E236" s="34"/>
      <c r="F236" s="53">
        <v>600.08000000000004</v>
      </c>
      <c r="G236" s="82">
        <v>0</v>
      </c>
      <c r="H236" s="15"/>
      <c r="I236" s="55">
        <f t="shared" si="8"/>
        <v>0</v>
      </c>
      <c r="J236" s="12"/>
    </row>
    <row r="237" spans="2:10" ht="15.6">
      <c r="B237" s="132"/>
      <c r="C237" s="43">
        <v>1535</v>
      </c>
      <c r="D237" s="47" t="s">
        <v>348</v>
      </c>
      <c r="E237" s="34"/>
      <c r="F237" s="53">
        <v>600.08000000000004</v>
      </c>
      <c r="G237" s="82">
        <v>0</v>
      </c>
      <c r="H237" s="15"/>
      <c r="I237" s="55">
        <f t="shared" si="8"/>
        <v>0</v>
      </c>
      <c r="J237" s="12"/>
    </row>
    <row r="238" spans="2:10" ht="15.6">
      <c r="B238" s="132"/>
      <c r="C238" s="43">
        <v>1539</v>
      </c>
      <c r="D238" s="47" t="s">
        <v>349</v>
      </c>
      <c r="E238" s="34"/>
      <c r="F238" s="53">
        <v>600.08000000000004</v>
      </c>
      <c r="G238" s="82">
        <v>0</v>
      </c>
      <c r="H238" s="15"/>
      <c r="I238" s="55">
        <f t="shared" si="8"/>
        <v>0</v>
      </c>
      <c r="J238" s="12"/>
    </row>
    <row r="239" spans="2:10" ht="15.6">
      <c r="B239" s="132"/>
      <c r="C239" s="43">
        <v>1540</v>
      </c>
      <c r="D239" s="47" t="s">
        <v>350</v>
      </c>
      <c r="E239" s="34"/>
      <c r="F239" s="53">
        <v>600.08000000000004</v>
      </c>
      <c r="G239" s="82">
        <v>0</v>
      </c>
      <c r="H239" s="15"/>
      <c r="I239" s="55">
        <f t="shared" si="8"/>
        <v>0</v>
      </c>
      <c r="J239" s="12"/>
    </row>
    <row r="240" spans="2:10" ht="15.6">
      <c r="B240" s="132"/>
      <c r="C240" s="43">
        <v>1541</v>
      </c>
      <c r="D240" s="47" t="s">
        <v>351</v>
      </c>
      <c r="E240" s="34"/>
      <c r="F240" s="53">
        <v>600.08000000000004</v>
      </c>
      <c r="G240" s="82">
        <v>0</v>
      </c>
      <c r="H240" s="15"/>
      <c r="I240" s="55">
        <f t="shared" si="8"/>
        <v>0</v>
      </c>
      <c r="J240" s="12"/>
    </row>
    <row r="241" spans="2:10" ht="15.6">
      <c r="B241" s="132"/>
      <c r="C241" s="43">
        <v>1602</v>
      </c>
      <c r="D241" s="47" t="s">
        <v>352</v>
      </c>
      <c r="E241" s="34"/>
      <c r="F241" s="53">
        <v>11.13</v>
      </c>
      <c r="G241" s="82">
        <v>0</v>
      </c>
      <c r="H241" s="15"/>
      <c r="I241" s="55">
        <f t="shared" si="8"/>
        <v>0</v>
      </c>
      <c r="J241" s="12"/>
    </row>
    <row r="242" spans="2:10" ht="15.6">
      <c r="B242" s="132"/>
      <c r="C242" s="43">
        <v>1605</v>
      </c>
      <c r="D242" s="47" t="s">
        <v>353</v>
      </c>
      <c r="E242" s="34"/>
      <c r="F242" s="52">
        <v>10</v>
      </c>
      <c r="G242" s="82">
        <v>0</v>
      </c>
      <c r="H242" s="15"/>
      <c r="I242" s="55">
        <f t="shared" si="8"/>
        <v>0</v>
      </c>
      <c r="J242" s="12"/>
    </row>
    <row r="243" spans="2:10" ht="15.6">
      <c r="B243" s="132"/>
      <c r="C243" s="43">
        <v>1614</v>
      </c>
      <c r="D243" s="47" t="s">
        <v>354</v>
      </c>
      <c r="E243" s="34"/>
      <c r="F243" s="52">
        <v>10</v>
      </c>
      <c r="G243" s="82">
        <v>0</v>
      </c>
      <c r="H243" s="15"/>
      <c r="I243" s="55">
        <f t="shared" si="8"/>
        <v>0</v>
      </c>
      <c r="J243" s="12"/>
    </row>
    <row r="244" spans="2:10" ht="15.6">
      <c r="B244" s="132"/>
      <c r="C244" s="43">
        <v>1800</v>
      </c>
      <c r="D244" s="47" t="s">
        <v>355</v>
      </c>
      <c r="E244" s="34"/>
      <c r="F244" s="53">
        <v>1.68</v>
      </c>
      <c r="G244" s="82">
        <v>0</v>
      </c>
      <c r="H244" s="15"/>
      <c r="I244" s="55">
        <f t="shared" si="8"/>
        <v>0</v>
      </c>
      <c r="J244" s="12"/>
    </row>
    <row r="245" spans="2:10" ht="15.6">
      <c r="B245" s="132"/>
      <c r="C245" s="43">
        <v>1801</v>
      </c>
      <c r="D245" s="47" t="s">
        <v>356</v>
      </c>
      <c r="E245" s="34"/>
      <c r="F245" s="52">
        <v>8.621052631578948</v>
      </c>
      <c r="G245" s="82">
        <v>0</v>
      </c>
      <c r="H245" s="15"/>
      <c r="I245" s="55">
        <f t="shared" si="8"/>
        <v>0</v>
      </c>
      <c r="J245" s="12"/>
    </row>
    <row r="246" spans="2:10" ht="15.6">
      <c r="B246" s="132"/>
      <c r="C246" s="43">
        <v>1803</v>
      </c>
      <c r="D246" s="47" t="s">
        <v>357</v>
      </c>
      <c r="E246" s="34"/>
      <c r="F246" s="53">
        <v>0.96</v>
      </c>
      <c r="G246" s="82">
        <v>0</v>
      </c>
      <c r="H246" s="15"/>
      <c r="I246" s="55">
        <f t="shared" si="8"/>
        <v>0</v>
      </c>
      <c r="J246" s="12"/>
    </row>
    <row r="247" spans="2:10" ht="15.6">
      <c r="B247" s="132"/>
      <c r="C247" s="43">
        <v>6015</v>
      </c>
      <c r="D247" s="47" t="s">
        <v>358</v>
      </c>
      <c r="E247" s="34"/>
      <c r="F247" s="52">
        <v>12.445263157894736</v>
      </c>
      <c r="G247" s="82">
        <v>0</v>
      </c>
      <c r="H247" s="15"/>
      <c r="I247" s="55">
        <f t="shared" si="8"/>
        <v>0</v>
      </c>
      <c r="J247" s="12"/>
    </row>
    <row r="248" spans="2:10" ht="15.6">
      <c r="B248" s="132"/>
      <c r="C248" s="43">
        <v>6016</v>
      </c>
      <c r="D248" s="47" t="s">
        <v>359</v>
      </c>
      <c r="E248" s="34"/>
      <c r="F248" s="53">
        <v>12.45</v>
      </c>
      <c r="G248" s="82">
        <v>0</v>
      </c>
      <c r="H248" s="15"/>
      <c r="I248" s="55">
        <f t="shared" si="8"/>
        <v>0</v>
      </c>
      <c r="J248" s="12"/>
    </row>
    <row r="249" spans="2:10" ht="15.6">
      <c r="B249" s="132"/>
      <c r="C249" s="44">
        <v>6017</v>
      </c>
      <c r="D249" s="48" t="s">
        <v>360</v>
      </c>
      <c r="E249" s="34"/>
      <c r="F249" s="53">
        <v>12.45</v>
      </c>
      <c r="G249" s="82">
        <v>0</v>
      </c>
      <c r="H249" s="15"/>
      <c r="I249" s="55">
        <f t="shared" si="8"/>
        <v>0</v>
      </c>
      <c r="J249" s="12"/>
    </row>
    <row r="250" spans="2:10" ht="15.6">
      <c r="B250" s="132"/>
      <c r="C250" s="43">
        <v>7003</v>
      </c>
      <c r="D250" s="47" t="s">
        <v>523</v>
      </c>
      <c r="E250" s="34"/>
      <c r="F250" s="52">
        <v>250</v>
      </c>
      <c r="G250" s="82">
        <v>0</v>
      </c>
      <c r="H250" s="15"/>
      <c r="I250" s="55">
        <f t="shared" ref="I250" si="9">SUM(F250*G250)</f>
        <v>0</v>
      </c>
      <c r="J250" s="12"/>
    </row>
    <row r="251" spans="2:10" ht="15.6">
      <c r="B251" s="132"/>
      <c r="C251" s="43">
        <v>7004</v>
      </c>
      <c r="D251" s="47" t="s">
        <v>524</v>
      </c>
      <c r="E251" s="34"/>
      <c r="F251" s="52">
        <v>250</v>
      </c>
      <c r="G251" s="82">
        <v>0</v>
      </c>
      <c r="H251" s="15"/>
      <c r="I251" s="55">
        <f t="shared" ref="I251" si="10">SUM(F251*G251)</f>
        <v>0</v>
      </c>
      <c r="J251" s="12"/>
    </row>
    <row r="252" spans="2:10" ht="15.6">
      <c r="B252" s="132"/>
      <c r="C252" s="43">
        <v>7005</v>
      </c>
      <c r="D252" s="47" t="s">
        <v>525</v>
      </c>
      <c r="E252" s="34"/>
      <c r="F252" s="52">
        <v>250</v>
      </c>
      <c r="G252" s="82">
        <v>0</v>
      </c>
      <c r="H252" s="15"/>
      <c r="I252" s="55">
        <f t="shared" si="8"/>
        <v>0</v>
      </c>
      <c r="J252" s="12"/>
    </row>
    <row r="253" spans="2:10" ht="15.6">
      <c r="B253" s="13" t="s">
        <v>7</v>
      </c>
      <c r="C253" s="13" t="s">
        <v>8</v>
      </c>
      <c r="D253" s="51" t="s">
        <v>536</v>
      </c>
      <c r="E253" s="34"/>
      <c r="F253" s="15" t="s">
        <v>10</v>
      </c>
      <c r="G253" s="15" t="s">
        <v>256</v>
      </c>
      <c r="H253" s="15"/>
      <c r="I253" s="15" t="s">
        <v>258</v>
      </c>
      <c r="J253" s="12"/>
    </row>
    <row r="254" spans="2:10" ht="15.6" customHeight="1">
      <c r="B254" s="132" t="s">
        <v>362</v>
      </c>
      <c r="C254" s="46" t="s">
        <v>363</v>
      </c>
      <c r="D254" s="47" t="s">
        <v>364</v>
      </c>
      <c r="E254" s="34"/>
      <c r="F254" s="52">
        <v>370.35157894736841</v>
      </c>
      <c r="G254" s="82">
        <v>0</v>
      </c>
      <c r="H254" s="15"/>
      <c r="I254" s="55">
        <f t="shared" si="8"/>
        <v>0</v>
      </c>
      <c r="J254" s="12"/>
    </row>
    <row r="255" spans="2:10" ht="15.6">
      <c r="B255" s="132"/>
      <c r="C255" s="46" t="s">
        <v>365</v>
      </c>
      <c r="D255" s="47" t="s">
        <v>366</v>
      </c>
      <c r="E255" s="34"/>
      <c r="F255" s="52">
        <v>247.05882352941177</v>
      </c>
      <c r="G255" s="82">
        <v>0</v>
      </c>
      <c r="H255" s="15"/>
      <c r="I255" s="55">
        <f t="shared" si="8"/>
        <v>0</v>
      </c>
      <c r="J255" s="12"/>
    </row>
    <row r="256" spans="2:10" ht="15.6">
      <c r="B256" s="132"/>
      <c r="C256" s="46" t="s">
        <v>367</v>
      </c>
      <c r="D256" s="47" t="s">
        <v>368</v>
      </c>
      <c r="E256" s="34"/>
      <c r="F256" s="52">
        <v>247.05882352941177</v>
      </c>
      <c r="G256" s="82">
        <v>0</v>
      </c>
      <c r="H256" s="15"/>
      <c r="I256" s="55">
        <f t="shared" si="8"/>
        <v>0</v>
      </c>
      <c r="J256" s="12"/>
    </row>
    <row r="257" spans="2:10" ht="15.6">
      <c r="B257" s="132"/>
      <c r="C257" s="46" t="s">
        <v>369</v>
      </c>
      <c r="D257" s="47" t="s">
        <v>370</v>
      </c>
      <c r="E257" s="34"/>
      <c r="F257" s="52">
        <v>247.05882352941177</v>
      </c>
      <c r="G257" s="82">
        <v>0</v>
      </c>
      <c r="H257" s="15"/>
      <c r="I257" s="55">
        <f t="shared" si="8"/>
        <v>0</v>
      </c>
      <c r="J257" s="12"/>
    </row>
    <row r="258" spans="2:10" ht="15.6">
      <c r="B258" s="132"/>
      <c r="C258" s="43">
        <v>1608</v>
      </c>
      <c r="D258" s="47" t="s">
        <v>371</v>
      </c>
      <c r="E258" s="34"/>
      <c r="F258" s="52">
        <v>135.98117647058825</v>
      </c>
      <c r="G258" s="82">
        <v>0</v>
      </c>
      <c r="H258" s="15"/>
      <c r="I258" s="55">
        <f t="shared" si="8"/>
        <v>0</v>
      </c>
      <c r="J258" s="12"/>
    </row>
    <row r="259" spans="2:10" ht="15.6">
      <c r="B259" s="132"/>
      <c r="C259" s="43">
        <v>1609</v>
      </c>
      <c r="D259" s="47" t="s">
        <v>372</v>
      </c>
      <c r="E259" s="34"/>
      <c r="F259" s="52">
        <v>148.2970588235294</v>
      </c>
      <c r="G259" s="82">
        <v>0</v>
      </c>
      <c r="H259" s="15"/>
      <c r="I259" s="55">
        <f t="shared" si="8"/>
        <v>0</v>
      </c>
      <c r="J259" s="12"/>
    </row>
    <row r="260" spans="2:10" ht="15.6">
      <c r="B260" s="132"/>
      <c r="C260" s="43">
        <v>1610</v>
      </c>
      <c r="D260" s="47" t="s">
        <v>373</v>
      </c>
      <c r="E260" s="34"/>
      <c r="F260" s="52">
        <v>62.005263157894738</v>
      </c>
      <c r="G260" s="82">
        <v>0</v>
      </c>
      <c r="H260" s="15"/>
      <c r="I260" s="55">
        <f t="shared" si="8"/>
        <v>0</v>
      </c>
      <c r="J260" s="12"/>
    </row>
    <row r="261" spans="2:10" ht="15.6">
      <c r="B261" s="132"/>
      <c r="C261" s="43">
        <v>1611</v>
      </c>
      <c r="D261" s="47" t="s">
        <v>374</v>
      </c>
      <c r="E261" s="34"/>
      <c r="F261" s="53">
        <v>180.03</v>
      </c>
      <c r="G261" s="82">
        <v>0</v>
      </c>
      <c r="H261" s="15"/>
      <c r="I261" s="55">
        <f t="shared" si="8"/>
        <v>0</v>
      </c>
      <c r="J261" s="12"/>
    </row>
    <row r="262" spans="2:10" ht="15.6">
      <c r="B262" s="132"/>
      <c r="C262" s="43">
        <v>1612</v>
      </c>
      <c r="D262" s="47" t="s">
        <v>375</v>
      </c>
      <c r="E262" s="34"/>
      <c r="F262" s="52">
        <v>123.87789473684211</v>
      </c>
      <c r="G262" s="82">
        <v>0</v>
      </c>
      <c r="H262" s="15"/>
      <c r="I262" s="55">
        <f t="shared" si="8"/>
        <v>0</v>
      </c>
      <c r="J262" s="12"/>
    </row>
    <row r="263" spans="2:10" ht="15.6">
      <c r="B263" s="132"/>
      <c r="C263" s="43">
        <v>1613</v>
      </c>
      <c r="D263" s="47" t="s">
        <v>376</v>
      </c>
      <c r="E263" s="67" t="s">
        <v>534</v>
      </c>
      <c r="F263" s="86">
        <v>0</v>
      </c>
      <c r="G263" s="82">
        <v>0</v>
      </c>
      <c r="H263" s="15"/>
      <c r="I263" s="55">
        <f t="shared" si="8"/>
        <v>0</v>
      </c>
      <c r="J263" s="12"/>
    </row>
    <row r="264" spans="2:10" ht="15.6">
      <c r="B264" s="132"/>
      <c r="C264" s="46" t="s">
        <v>377</v>
      </c>
      <c r="D264" s="47" t="s">
        <v>378</v>
      </c>
      <c r="E264" s="67" t="s">
        <v>534</v>
      </c>
      <c r="F264" s="86">
        <v>0</v>
      </c>
      <c r="G264" s="82">
        <v>0</v>
      </c>
      <c r="H264" s="15"/>
      <c r="I264" s="55">
        <f t="shared" si="8"/>
        <v>0</v>
      </c>
      <c r="J264" s="12"/>
    </row>
    <row r="265" spans="2:10" ht="15.6">
      <c r="B265" s="132"/>
      <c r="C265" s="46" t="s">
        <v>379</v>
      </c>
      <c r="D265" s="47" t="s">
        <v>380</v>
      </c>
      <c r="E265" s="67" t="s">
        <v>534</v>
      </c>
      <c r="F265" s="86">
        <v>0</v>
      </c>
      <c r="G265" s="82">
        <v>0</v>
      </c>
      <c r="H265" s="15"/>
      <c r="I265" s="55">
        <f t="shared" si="8"/>
        <v>0</v>
      </c>
      <c r="J265" s="12"/>
    </row>
    <row r="266" spans="2:10" ht="15.6">
      <c r="B266" s="132"/>
      <c r="C266" s="46" t="s">
        <v>381</v>
      </c>
      <c r="D266" s="47" t="s">
        <v>382</v>
      </c>
      <c r="E266" s="67" t="s">
        <v>534</v>
      </c>
      <c r="F266" s="86">
        <v>0</v>
      </c>
      <c r="G266" s="82">
        <v>0</v>
      </c>
      <c r="H266" s="15"/>
      <c r="I266" s="55">
        <f t="shared" si="8"/>
        <v>0</v>
      </c>
      <c r="J266" s="12"/>
    </row>
    <row r="267" spans="2:10" ht="15.6">
      <c r="B267" s="132"/>
      <c r="C267" s="46" t="s">
        <v>383</v>
      </c>
      <c r="D267" s="47" t="s">
        <v>384</v>
      </c>
      <c r="E267" s="67" t="s">
        <v>534</v>
      </c>
      <c r="F267" s="86">
        <v>0</v>
      </c>
      <c r="G267" s="82">
        <v>0</v>
      </c>
      <c r="H267" s="15"/>
      <c r="I267" s="55">
        <f t="shared" si="8"/>
        <v>0</v>
      </c>
      <c r="J267" s="12"/>
    </row>
    <row r="268" spans="2:10" ht="15.6">
      <c r="B268" s="132"/>
      <c r="C268" s="46" t="s">
        <v>385</v>
      </c>
      <c r="D268" s="47" t="s">
        <v>386</v>
      </c>
      <c r="E268" s="67" t="s">
        <v>534</v>
      </c>
      <c r="F268" s="86">
        <v>0</v>
      </c>
      <c r="G268" s="82">
        <v>0</v>
      </c>
      <c r="H268" s="15"/>
      <c r="I268" s="55">
        <f t="shared" si="8"/>
        <v>0</v>
      </c>
      <c r="J268" s="12"/>
    </row>
    <row r="269" spans="2:10" ht="15.6">
      <c r="B269" s="132"/>
      <c r="C269" s="46" t="s">
        <v>387</v>
      </c>
      <c r="D269" s="47" t="s">
        <v>388</v>
      </c>
      <c r="E269" s="67" t="s">
        <v>534</v>
      </c>
      <c r="F269" s="86">
        <v>0</v>
      </c>
      <c r="G269" s="82">
        <v>0</v>
      </c>
      <c r="H269" s="15"/>
      <c r="I269" s="55">
        <f t="shared" si="8"/>
        <v>0</v>
      </c>
      <c r="J269" s="12"/>
    </row>
    <row r="270" spans="2:10" ht="15.6">
      <c r="B270" s="132"/>
      <c r="C270" s="43">
        <v>1621</v>
      </c>
      <c r="D270" s="47" t="s">
        <v>389</v>
      </c>
      <c r="E270" s="67" t="s">
        <v>534</v>
      </c>
      <c r="F270" s="86">
        <v>0</v>
      </c>
      <c r="G270" s="82">
        <v>0</v>
      </c>
      <c r="H270" s="15"/>
      <c r="I270" s="55">
        <f t="shared" si="8"/>
        <v>0</v>
      </c>
      <c r="J270" s="12"/>
    </row>
    <row r="271" spans="2:10" ht="15.6">
      <c r="B271" s="132"/>
      <c r="C271" s="43">
        <v>1622</v>
      </c>
      <c r="D271" s="47" t="s">
        <v>390</v>
      </c>
      <c r="E271" s="67" t="s">
        <v>534</v>
      </c>
      <c r="F271" s="86">
        <v>0</v>
      </c>
      <c r="G271" s="82">
        <v>0</v>
      </c>
      <c r="H271" s="15"/>
      <c r="I271" s="55">
        <f t="shared" si="8"/>
        <v>0</v>
      </c>
      <c r="J271" s="12"/>
    </row>
    <row r="272" spans="2:10" ht="15.6">
      <c r="B272" s="132"/>
      <c r="C272" s="43">
        <v>1623</v>
      </c>
      <c r="D272" s="47" t="s">
        <v>391</v>
      </c>
      <c r="E272" s="67" t="s">
        <v>534</v>
      </c>
      <c r="F272" s="86">
        <v>0</v>
      </c>
      <c r="G272" s="82">
        <v>0</v>
      </c>
      <c r="H272" s="15"/>
      <c r="I272" s="55">
        <f t="shared" si="8"/>
        <v>0</v>
      </c>
      <c r="J272" s="12"/>
    </row>
    <row r="273" spans="2:10" ht="15.6">
      <c r="B273" s="132"/>
      <c r="C273" s="43">
        <v>1624</v>
      </c>
      <c r="D273" s="47" t="s">
        <v>392</v>
      </c>
      <c r="E273" s="67" t="s">
        <v>534</v>
      </c>
      <c r="F273" s="86">
        <v>0</v>
      </c>
      <c r="G273" s="82">
        <v>0</v>
      </c>
      <c r="H273" s="15"/>
      <c r="I273" s="55">
        <f t="shared" si="8"/>
        <v>0</v>
      </c>
      <c r="J273" s="12"/>
    </row>
    <row r="274" spans="2:10" ht="15.6">
      <c r="B274" s="132"/>
      <c r="C274" s="43">
        <v>1625</v>
      </c>
      <c r="D274" s="47" t="s">
        <v>393</v>
      </c>
      <c r="E274" s="67" t="s">
        <v>534</v>
      </c>
      <c r="F274" s="86">
        <v>0</v>
      </c>
      <c r="G274" s="82">
        <v>0</v>
      </c>
      <c r="H274" s="15"/>
      <c r="I274" s="55">
        <f t="shared" si="8"/>
        <v>0</v>
      </c>
      <c r="J274" s="12"/>
    </row>
    <row r="275" spans="2:10" ht="15.6">
      <c r="B275" s="132"/>
      <c r="C275" s="43">
        <v>1626</v>
      </c>
      <c r="D275" s="47" t="s">
        <v>394</v>
      </c>
      <c r="E275" s="67" t="s">
        <v>534</v>
      </c>
      <c r="F275" s="86">
        <v>0</v>
      </c>
      <c r="G275" s="82">
        <v>0</v>
      </c>
      <c r="H275" s="15"/>
      <c r="I275" s="55">
        <f t="shared" si="8"/>
        <v>0</v>
      </c>
      <c r="J275" s="12"/>
    </row>
    <row r="276" spans="2:10" ht="15.6">
      <c r="B276" s="132"/>
      <c r="C276" s="43">
        <v>1627</v>
      </c>
      <c r="D276" s="47" t="s">
        <v>395</v>
      </c>
      <c r="E276" s="67" t="s">
        <v>534</v>
      </c>
      <c r="F276" s="86">
        <v>0</v>
      </c>
      <c r="G276" s="82">
        <v>0</v>
      </c>
      <c r="H276" s="15"/>
      <c r="I276" s="55">
        <f t="shared" si="8"/>
        <v>0</v>
      </c>
      <c r="J276" s="12"/>
    </row>
    <row r="277" spans="2:10" ht="15.6">
      <c r="B277" s="132"/>
      <c r="C277" s="43">
        <v>1628</v>
      </c>
      <c r="D277" s="47" t="s">
        <v>396</v>
      </c>
      <c r="E277" s="67" t="s">
        <v>534</v>
      </c>
      <c r="F277" s="86">
        <v>0</v>
      </c>
      <c r="G277" s="82">
        <v>0</v>
      </c>
      <c r="H277" s="15"/>
      <c r="I277" s="55">
        <f t="shared" si="8"/>
        <v>0</v>
      </c>
      <c r="J277" s="12"/>
    </row>
    <row r="278" spans="2:10" ht="15.6">
      <c r="B278" s="132"/>
      <c r="C278" s="43">
        <v>1629</v>
      </c>
      <c r="D278" s="47" t="s">
        <v>397</v>
      </c>
      <c r="E278" s="67" t="s">
        <v>534</v>
      </c>
      <c r="F278" s="86">
        <v>0</v>
      </c>
      <c r="G278" s="82">
        <v>0</v>
      </c>
      <c r="H278" s="15"/>
      <c r="I278" s="55">
        <f t="shared" si="8"/>
        <v>0</v>
      </c>
      <c r="J278" s="12"/>
    </row>
    <row r="279" spans="2:10" ht="15.6">
      <c r="B279" s="132"/>
      <c r="C279" s="43">
        <v>1630</v>
      </c>
      <c r="D279" s="47" t="s">
        <v>398</v>
      </c>
      <c r="E279" s="67" t="s">
        <v>534</v>
      </c>
      <c r="F279" s="86">
        <v>0</v>
      </c>
      <c r="G279" s="82">
        <v>0</v>
      </c>
      <c r="H279" s="15"/>
      <c r="I279" s="55">
        <f t="shared" si="8"/>
        <v>0</v>
      </c>
      <c r="J279" s="12"/>
    </row>
    <row r="280" spans="2:10" ht="15.6">
      <c r="B280" s="132"/>
      <c r="C280" s="43">
        <v>1631</v>
      </c>
      <c r="D280" s="50" t="s">
        <v>399</v>
      </c>
      <c r="E280" s="67" t="s">
        <v>534</v>
      </c>
      <c r="F280" s="86">
        <v>0</v>
      </c>
      <c r="G280" s="82">
        <v>0</v>
      </c>
      <c r="H280" s="15"/>
      <c r="I280" s="55">
        <f t="shared" si="8"/>
        <v>0</v>
      </c>
      <c r="J280" s="12"/>
    </row>
    <row r="281" spans="2:10" ht="15.6">
      <c r="B281" s="132"/>
      <c r="C281" s="43">
        <v>1632</v>
      </c>
      <c r="D281" s="50" t="s">
        <v>400</v>
      </c>
      <c r="E281" s="67" t="s">
        <v>534</v>
      </c>
      <c r="F281" s="86">
        <v>0</v>
      </c>
      <c r="G281" s="82">
        <v>0</v>
      </c>
      <c r="H281" s="15"/>
      <c r="I281" s="55">
        <f t="shared" si="8"/>
        <v>0</v>
      </c>
      <c r="J281" s="12"/>
    </row>
    <row r="282" spans="2:10" ht="15.6">
      <c r="B282" s="132"/>
      <c r="C282" s="43">
        <v>1633</v>
      </c>
      <c r="D282" s="50" t="s">
        <v>401</v>
      </c>
      <c r="E282" s="67" t="s">
        <v>534</v>
      </c>
      <c r="F282" s="86">
        <v>0</v>
      </c>
      <c r="G282" s="82">
        <v>0</v>
      </c>
      <c r="H282" s="15"/>
      <c r="I282" s="55">
        <f t="shared" si="8"/>
        <v>0</v>
      </c>
      <c r="J282" s="12"/>
    </row>
    <row r="283" spans="2:10" ht="15.6">
      <c r="B283" s="132"/>
      <c r="C283" s="43">
        <v>1634</v>
      </c>
      <c r="D283" s="50" t="s">
        <v>402</v>
      </c>
      <c r="E283" s="67" t="s">
        <v>534</v>
      </c>
      <c r="F283" s="86">
        <v>0</v>
      </c>
      <c r="G283" s="82">
        <v>0</v>
      </c>
      <c r="H283" s="15"/>
      <c r="I283" s="55">
        <f t="shared" si="8"/>
        <v>0</v>
      </c>
      <c r="J283" s="12"/>
    </row>
    <row r="284" spans="2:10" ht="15.6">
      <c r="B284" s="132"/>
      <c r="C284" s="43">
        <v>1634</v>
      </c>
      <c r="D284" s="50" t="s">
        <v>402</v>
      </c>
      <c r="E284" s="67" t="s">
        <v>534</v>
      </c>
      <c r="F284" s="86">
        <v>0</v>
      </c>
      <c r="G284" s="82">
        <v>0</v>
      </c>
      <c r="H284" s="15"/>
      <c r="I284" s="55">
        <f t="shared" si="8"/>
        <v>0</v>
      </c>
      <c r="J284" s="12"/>
    </row>
    <row r="285" spans="2:10" ht="15.6">
      <c r="B285" s="132"/>
      <c r="C285" s="43">
        <v>1635</v>
      </c>
      <c r="D285" s="47" t="s">
        <v>403</v>
      </c>
      <c r="E285" s="67" t="s">
        <v>534</v>
      </c>
      <c r="F285" s="86">
        <v>0</v>
      </c>
      <c r="G285" s="82">
        <v>0</v>
      </c>
      <c r="H285" s="15"/>
      <c r="I285" s="55">
        <f t="shared" si="8"/>
        <v>0</v>
      </c>
      <c r="J285" s="12"/>
    </row>
    <row r="286" spans="2:10" ht="15.6">
      <c r="B286" s="132"/>
      <c r="C286" s="43">
        <v>1636</v>
      </c>
      <c r="D286" s="47" t="s">
        <v>404</v>
      </c>
      <c r="E286" s="34"/>
      <c r="F286" s="53">
        <v>300.08</v>
      </c>
      <c r="G286" s="82">
        <v>0</v>
      </c>
      <c r="H286" s="15"/>
      <c r="I286" s="55">
        <f t="shared" si="8"/>
        <v>0</v>
      </c>
      <c r="J286" s="12"/>
    </row>
    <row r="287" spans="2:10" ht="15.6">
      <c r="B287" s="13" t="s">
        <v>7</v>
      </c>
      <c r="C287" s="13" t="s">
        <v>8</v>
      </c>
      <c r="D287" s="51" t="s">
        <v>536</v>
      </c>
      <c r="E287" s="34"/>
      <c r="F287" s="15" t="s">
        <v>10</v>
      </c>
      <c r="G287" s="15" t="s">
        <v>256</v>
      </c>
      <c r="H287" s="15"/>
      <c r="I287" s="15" t="s">
        <v>258</v>
      </c>
      <c r="J287" s="12"/>
    </row>
    <row r="288" spans="2:10" ht="15.6" customHeight="1">
      <c r="B288" s="185" t="s">
        <v>405</v>
      </c>
      <c r="C288" s="46" t="s">
        <v>406</v>
      </c>
      <c r="D288" s="47" t="s">
        <v>407</v>
      </c>
      <c r="E288" s="34"/>
      <c r="F288" s="52">
        <v>30.991578947368421</v>
      </c>
      <c r="G288" s="82">
        <v>0</v>
      </c>
      <c r="H288" s="15"/>
      <c r="I288" s="55">
        <f t="shared" si="8"/>
        <v>0</v>
      </c>
      <c r="J288" s="12"/>
    </row>
    <row r="289" spans="2:10" ht="15.6">
      <c r="B289" s="185"/>
      <c r="C289" s="46" t="s">
        <v>408</v>
      </c>
      <c r="D289" s="47" t="s">
        <v>143</v>
      </c>
      <c r="E289" s="34"/>
      <c r="F289" s="52">
        <v>30.991578947368421</v>
      </c>
      <c r="G289" s="82">
        <v>0</v>
      </c>
      <c r="H289" s="15"/>
      <c r="I289" s="55">
        <f t="shared" si="8"/>
        <v>0</v>
      </c>
      <c r="J289" s="12"/>
    </row>
    <row r="290" spans="2:10" ht="15.6">
      <c r="B290" s="185"/>
      <c r="C290" s="46" t="s">
        <v>409</v>
      </c>
      <c r="D290" s="47" t="s">
        <v>410</v>
      </c>
      <c r="E290" s="34"/>
      <c r="F290" s="52">
        <v>30.991578947368421</v>
      </c>
      <c r="G290" s="82">
        <v>0</v>
      </c>
      <c r="H290" s="15"/>
      <c r="I290" s="55">
        <f t="shared" si="8"/>
        <v>0</v>
      </c>
      <c r="J290" s="12"/>
    </row>
    <row r="291" spans="2:10" ht="15.6">
      <c r="B291" s="185"/>
      <c r="C291" s="46" t="s">
        <v>411</v>
      </c>
      <c r="D291" s="47" t="s">
        <v>149</v>
      </c>
      <c r="E291" s="34"/>
      <c r="F291" s="52">
        <v>30.991578947368421</v>
      </c>
      <c r="G291" s="82">
        <v>0</v>
      </c>
      <c r="H291" s="15"/>
      <c r="I291" s="55">
        <f t="shared" si="8"/>
        <v>0</v>
      </c>
      <c r="J291" s="12"/>
    </row>
    <row r="292" spans="2:10" ht="15.6">
      <c r="B292" s="185"/>
      <c r="C292" s="46" t="s">
        <v>412</v>
      </c>
      <c r="D292" s="47" t="s">
        <v>413</v>
      </c>
      <c r="E292" s="34"/>
      <c r="F292" s="52">
        <v>30.991578947368421</v>
      </c>
      <c r="G292" s="82">
        <v>0</v>
      </c>
      <c r="H292" s="15"/>
      <c r="I292" s="55">
        <f t="shared" si="8"/>
        <v>0</v>
      </c>
      <c r="J292" s="12"/>
    </row>
    <row r="293" spans="2:10" ht="15.6">
      <c r="B293" s="185"/>
      <c r="C293" s="46" t="s">
        <v>414</v>
      </c>
      <c r="D293" s="47" t="s">
        <v>192</v>
      </c>
      <c r="E293" s="34"/>
      <c r="F293" s="52">
        <v>30.991578947368421</v>
      </c>
      <c r="G293" s="82">
        <v>0</v>
      </c>
      <c r="H293" s="15"/>
      <c r="I293" s="55">
        <f t="shared" si="8"/>
        <v>0</v>
      </c>
      <c r="J293" s="12"/>
    </row>
    <row r="294" spans="2:10" ht="15.6">
      <c r="B294" s="185"/>
      <c r="C294" s="46" t="s">
        <v>415</v>
      </c>
      <c r="D294" s="47" t="s">
        <v>210</v>
      </c>
      <c r="E294" s="34"/>
      <c r="F294" s="52">
        <v>30.991578947368421</v>
      </c>
      <c r="G294" s="82">
        <v>0</v>
      </c>
      <c r="H294" s="15"/>
      <c r="I294" s="55">
        <f t="shared" si="8"/>
        <v>0</v>
      </c>
      <c r="J294" s="12"/>
    </row>
    <row r="295" spans="2:10" ht="15.6">
      <c r="B295" s="185"/>
      <c r="C295" s="46" t="s">
        <v>416</v>
      </c>
      <c r="D295" s="47" t="s">
        <v>417</v>
      </c>
      <c r="E295" s="34"/>
      <c r="F295" s="52">
        <v>30.991578947368421</v>
      </c>
      <c r="G295" s="82">
        <v>0</v>
      </c>
      <c r="H295" s="15"/>
      <c r="I295" s="55">
        <f t="shared" si="8"/>
        <v>0</v>
      </c>
      <c r="J295" s="12"/>
    </row>
    <row r="296" spans="2:10" ht="15.6">
      <c r="B296" s="13" t="s">
        <v>7</v>
      </c>
      <c r="C296" s="13" t="s">
        <v>8</v>
      </c>
      <c r="D296" s="51" t="s">
        <v>536</v>
      </c>
      <c r="E296" s="34"/>
      <c r="F296" s="15" t="s">
        <v>10</v>
      </c>
      <c r="G296" s="15" t="s">
        <v>256</v>
      </c>
      <c r="H296" s="15"/>
      <c r="I296" s="15" t="s">
        <v>258</v>
      </c>
      <c r="J296" s="12"/>
    </row>
    <row r="297" spans="2:10" ht="15.6" customHeight="1">
      <c r="B297" s="186" t="s">
        <v>465</v>
      </c>
      <c r="C297" s="46" t="s">
        <v>418</v>
      </c>
      <c r="D297" s="47" t="s">
        <v>419</v>
      </c>
      <c r="E297" s="34"/>
      <c r="F297" s="52">
        <v>24.901578947368421</v>
      </c>
      <c r="G297" s="82">
        <v>0</v>
      </c>
      <c r="H297" s="15"/>
      <c r="I297" s="55">
        <f t="shared" si="8"/>
        <v>0</v>
      </c>
      <c r="J297" s="12"/>
    </row>
    <row r="298" spans="2:10" ht="15.6">
      <c r="B298" s="186"/>
      <c r="C298" s="46" t="s">
        <v>420</v>
      </c>
      <c r="D298" s="47" t="s">
        <v>421</v>
      </c>
      <c r="E298" s="34"/>
      <c r="F298" s="52">
        <v>34.588235294117645</v>
      </c>
      <c r="G298" s="82">
        <v>0</v>
      </c>
      <c r="H298" s="15"/>
      <c r="I298" s="55">
        <f t="shared" si="8"/>
        <v>0</v>
      </c>
      <c r="J298" s="12"/>
    </row>
    <row r="299" spans="2:10" ht="15.6">
      <c r="B299" s="186"/>
      <c r="C299" s="46" t="s">
        <v>422</v>
      </c>
      <c r="D299" s="47" t="s">
        <v>423</v>
      </c>
      <c r="E299" s="34"/>
      <c r="F299" s="53">
        <v>100.07</v>
      </c>
      <c r="G299" s="82">
        <v>0</v>
      </c>
      <c r="H299" s="15"/>
      <c r="I299" s="55">
        <f t="shared" ref="I299:I326" si="11">SUM(F299*G299)</f>
        <v>0</v>
      </c>
      <c r="J299" s="12"/>
    </row>
    <row r="300" spans="2:10" ht="15.6">
      <c r="B300" s="186"/>
      <c r="C300" s="46" t="s">
        <v>424</v>
      </c>
      <c r="D300" s="47" t="s">
        <v>425</v>
      </c>
      <c r="E300" s="34"/>
      <c r="F300" s="52">
        <v>74.085789473684216</v>
      </c>
      <c r="G300" s="82">
        <v>0</v>
      </c>
      <c r="H300" s="15"/>
      <c r="I300" s="55">
        <f t="shared" si="11"/>
        <v>0</v>
      </c>
      <c r="J300" s="12"/>
    </row>
    <row r="301" spans="2:10" ht="15.6">
      <c r="B301" s="186"/>
      <c r="C301" s="46" t="s">
        <v>426</v>
      </c>
      <c r="D301" s="47" t="s">
        <v>427</v>
      </c>
      <c r="E301" s="34"/>
      <c r="F301" s="52">
        <v>43.20473684210527</v>
      </c>
      <c r="G301" s="82">
        <v>0</v>
      </c>
      <c r="H301" s="15"/>
      <c r="I301" s="55">
        <f t="shared" si="11"/>
        <v>0</v>
      </c>
      <c r="J301" s="12"/>
    </row>
    <row r="302" spans="2:10" ht="15.6">
      <c r="B302" s="186"/>
      <c r="C302" s="46" t="s">
        <v>428</v>
      </c>
      <c r="D302" s="47" t="s">
        <v>429</v>
      </c>
      <c r="E302" s="34"/>
      <c r="F302" s="52">
        <v>55.296315789473688</v>
      </c>
      <c r="G302" s="82">
        <v>0</v>
      </c>
      <c r="H302" s="15"/>
      <c r="I302" s="55">
        <f t="shared" si="11"/>
        <v>0</v>
      </c>
      <c r="J302" s="12"/>
    </row>
    <row r="303" spans="2:10" ht="15.6">
      <c r="B303" s="186"/>
      <c r="C303" s="46" t="s">
        <v>430</v>
      </c>
      <c r="D303" s="47" t="s">
        <v>431</v>
      </c>
      <c r="E303" s="34"/>
      <c r="F303" s="52">
        <v>43.20473684210527</v>
      </c>
      <c r="G303" s="82">
        <v>0</v>
      </c>
      <c r="H303" s="15"/>
      <c r="I303" s="55">
        <f t="shared" si="11"/>
        <v>0</v>
      </c>
      <c r="J303" s="12"/>
    </row>
    <row r="304" spans="2:10" ht="15.6">
      <c r="B304" s="186"/>
      <c r="C304" s="46" t="s">
        <v>432</v>
      </c>
      <c r="D304" s="47" t="s">
        <v>433</v>
      </c>
      <c r="E304" s="34"/>
      <c r="F304" s="52">
        <v>21.6</v>
      </c>
      <c r="G304" s="82">
        <v>0</v>
      </c>
      <c r="H304" s="15"/>
      <c r="I304" s="55">
        <f t="shared" si="11"/>
        <v>0</v>
      </c>
      <c r="J304" s="12"/>
    </row>
    <row r="305" spans="2:10" ht="15.6">
      <c r="B305" s="186"/>
      <c r="C305" s="46" t="s">
        <v>434</v>
      </c>
      <c r="D305" s="47" t="s">
        <v>435</v>
      </c>
      <c r="E305" s="34"/>
      <c r="F305" s="52">
        <v>43.2</v>
      </c>
      <c r="G305" s="82">
        <v>0</v>
      </c>
      <c r="H305" s="15"/>
      <c r="I305" s="55">
        <f t="shared" si="11"/>
        <v>0</v>
      </c>
      <c r="J305" s="12"/>
    </row>
    <row r="306" spans="2:10" ht="15.6">
      <c r="B306" s="186"/>
      <c r="C306" s="46" t="s">
        <v>436</v>
      </c>
      <c r="D306" s="47" t="s">
        <v>437</v>
      </c>
      <c r="E306" s="34"/>
      <c r="F306" s="52">
        <v>43.2</v>
      </c>
      <c r="G306" s="82">
        <v>0</v>
      </c>
      <c r="H306" s="15"/>
      <c r="I306" s="55">
        <f t="shared" si="11"/>
        <v>0</v>
      </c>
      <c r="J306" s="12"/>
    </row>
    <row r="307" spans="2:10" ht="15.6">
      <c r="B307" s="186"/>
      <c r="C307" s="46" t="s">
        <v>438</v>
      </c>
      <c r="D307" s="47" t="s">
        <v>439</v>
      </c>
      <c r="E307" s="34"/>
      <c r="F307" s="52">
        <v>43.2</v>
      </c>
      <c r="G307" s="82">
        <v>0</v>
      </c>
      <c r="H307" s="15"/>
      <c r="I307" s="55">
        <f t="shared" si="11"/>
        <v>0</v>
      </c>
      <c r="J307" s="12"/>
    </row>
    <row r="308" spans="2:10" ht="15.6">
      <c r="B308" s="186"/>
      <c r="C308" s="46" t="s">
        <v>440</v>
      </c>
      <c r="D308" s="47" t="s">
        <v>441</v>
      </c>
      <c r="E308" s="34"/>
      <c r="F308" s="52">
        <v>21.6</v>
      </c>
      <c r="G308" s="82">
        <v>0</v>
      </c>
      <c r="H308" s="15"/>
      <c r="I308" s="55">
        <f t="shared" si="11"/>
        <v>0</v>
      </c>
      <c r="J308" s="12"/>
    </row>
    <row r="309" spans="2:10" ht="15.6">
      <c r="B309" s="13" t="s">
        <v>7</v>
      </c>
      <c r="C309" s="13" t="s">
        <v>8</v>
      </c>
      <c r="D309" s="51" t="s">
        <v>536</v>
      </c>
      <c r="E309" s="34"/>
      <c r="F309" s="15" t="s">
        <v>10</v>
      </c>
      <c r="G309" s="15" t="s">
        <v>256</v>
      </c>
      <c r="H309" s="15"/>
      <c r="I309" s="15" t="s">
        <v>258</v>
      </c>
      <c r="J309" s="12"/>
    </row>
    <row r="310" spans="2:10" ht="15.6" customHeight="1">
      <c r="B310" s="187" t="s">
        <v>442</v>
      </c>
      <c r="C310" s="46" t="s">
        <v>566</v>
      </c>
      <c r="D310" s="47" t="s">
        <v>567</v>
      </c>
      <c r="E310" s="34"/>
      <c r="F310" s="52">
        <v>170</v>
      </c>
      <c r="G310" s="82">
        <v>0</v>
      </c>
      <c r="H310" s="15"/>
      <c r="I310" s="55">
        <f t="shared" si="11"/>
        <v>0</v>
      </c>
      <c r="J310" s="12"/>
    </row>
    <row r="311" spans="2:10" ht="15.6">
      <c r="B311" s="187"/>
      <c r="C311" s="46" t="s">
        <v>443</v>
      </c>
      <c r="D311" s="47" t="s">
        <v>444</v>
      </c>
      <c r="E311" s="34"/>
      <c r="F311" s="52">
        <v>148.19368421052633</v>
      </c>
      <c r="G311" s="82">
        <v>0</v>
      </c>
      <c r="H311" s="15"/>
      <c r="I311" s="55">
        <f t="shared" si="11"/>
        <v>0</v>
      </c>
      <c r="J311" s="12"/>
    </row>
    <row r="312" spans="2:10" ht="15.6">
      <c r="B312" s="187"/>
      <c r="C312" s="46" t="s">
        <v>445</v>
      </c>
      <c r="D312" s="47" t="s">
        <v>446</v>
      </c>
      <c r="E312" s="34"/>
      <c r="F312" s="52">
        <v>276.38210526315788</v>
      </c>
      <c r="G312" s="82">
        <v>0</v>
      </c>
      <c r="H312" s="15"/>
      <c r="I312" s="55">
        <f t="shared" si="11"/>
        <v>0</v>
      </c>
      <c r="J312" s="12"/>
    </row>
    <row r="313" spans="2:10" ht="15.6">
      <c r="B313" s="187"/>
      <c r="C313" s="43">
        <v>6043</v>
      </c>
      <c r="D313" s="47" t="s">
        <v>447</v>
      </c>
      <c r="E313" s="34"/>
      <c r="F313" s="52">
        <v>331.67842105263156</v>
      </c>
      <c r="G313" s="82">
        <v>0</v>
      </c>
      <c r="H313" s="15"/>
      <c r="I313" s="55">
        <f t="shared" si="11"/>
        <v>0</v>
      </c>
      <c r="J313" s="12"/>
    </row>
    <row r="314" spans="2:10" ht="15.6">
      <c r="B314" s="187"/>
      <c r="C314" s="43">
        <v>6043</v>
      </c>
      <c r="D314" s="47" t="s">
        <v>448</v>
      </c>
      <c r="E314" s="34"/>
      <c r="F314" s="52">
        <v>331.67842105263156</v>
      </c>
      <c r="G314" s="82">
        <v>0</v>
      </c>
      <c r="H314" s="15"/>
      <c r="I314" s="55">
        <f t="shared" si="11"/>
        <v>0</v>
      </c>
      <c r="J314" s="12"/>
    </row>
    <row r="315" spans="2:10" ht="15.6">
      <c r="B315" s="187"/>
      <c r="C315" s="43">
        <v>6020</v>
      </c>
      <c r="D315" s="47" t="s">
        <v>449</v>
      </c>
      <c r="E315" s="34"/>
      <c r="F315" s="52">
        <v>160</v>
      </c>
      <c r="G315" s="82">
        <v>0</v>
      </c>
      <c r="H315" s="15"/>
      <c r="I315" s="55">
        <f t="shared" si="11"/>
        <v>0</v>
      </c>
      <c r="J315" s="12"/>
    </row>
    <row r="316" spans="2:10" ht="15.6">
      <c r="B316" s="187"/>
      <c r="C316" s="43">
        <v>6021</v>
      </c>
      <c r="D316" s="47" t="s">
        <v>450</v>
      </c>
      <c r="E316" s="34"/>
      <c r="F316" s="52">
        <v>160</v>
      </c>
      <c r="G316" s="82">
        <v>0</v>
      </c>
      <c r="H316" s="15"/>
      <c r="I316" s="55">
        <f t="shared" si="11"/>
        <v>0</v>
      </c>
      <c r="J316" s="12"/>
    </row>
    <row r="317" spans="2:10" ht="15.6">
      <c r="B317" s="187"/>
      <c r="C317" s="43">
        <v>6022</v>
      </c>
      <c r="D317" s="47" t="s">
        <v>451</v>
      </c>
      <c r="E317" s="34"/>
      <c r="F317" s="32">
        <v>160</v>
      </c>
      <c r="G317" s="82">
        <v>0</v>
      </c>
      <c r="H317" s="15"/>
      <c r="I317" s="55">
        <f t="shared" si="11"/>
        <v>0</v>
      </c>
    </row>
    <row r="318" spans="2:10" ht="15.6">
      <c r="B318" s="187"/>
      <c r="C318" s="43">
        <v>6030</v>
      </c>
      <c r="D318" s="47" t="s">
        <v>452</v>
      </c>
      <c r="E318" s="34"/>
      <c r="F318" s="32">
        <v>160</v>
      </c>
      <c r="G318" s="82">
        <v>0</v>
      </c>
      <c r="H318" s="15"/>
      <c r="I318" s="55">
        <f t="shared" si="11"/>
        <v>0</v>
      </c>
    </row>
    <row r="319" spans="2:10" ht="15.6">
      <c r="B319" s="187"/>
      <c r="C319" s="43">
        <v>6034</v>
      </c>
      <c r="D319" s="47" t="s">
        <v>453</v>
      </c>
      <c r="E319" s="34"/>
      <c r="F319" s="54">
        <v>59.96</v>
      </c>
      <c r="G319" s="82">
        <v>0</v>
      </c>
      <c r="H319" s="15"/>
      <c r="I319" s="55">
        <f t="shared" si="11"/>
        <v>0</v>
      </c>
    </row>
    <row r="320" spans="2:10" ht="15.6">
      <c r="B320" s="187"/>
      <c r="C320" s="43">
        <v>6033</v>
      </c>
      <c r="D320" s="47" t="s">
        <v>454</v>
      </c>
      <c r="E320" s="34"/>
      <c r="F320" s="32">
        <v>160</v>
      </c>
      <c r="G320" s="82">
        <v>0</v>
      </c>
      <c r="H320" s="15"/>
      <c r="I320" s="55">
        <f t="shared" si="11"/>
        <v>0</v>
      </c>
    </row>
    <row r="321" spans="2:9" ht="15.6">
      <c r="B321" s="187"/>
      <c r="C321" s="43">
        <v>6061</v>
      </c>
      <c r="D321" s="47" t="s">
        <v>455</v>
      </c>
      <c r="E321" s="34"/>
      <c r="F321" s="32">
        <v>40</v>
      </c>
      <c r="G321" s="82">
        <v>0</v>
      </c>
      <c r="H321" s="15"/>
      <c r="I321" s="55">
        <f t="shared" si="11"/>
        <v>0</v>
      </c>
    </row>
    <row r="322" spans="2:9" ht="15.6">
      <c r="B322" s="187"/>
      <c r="C322" s="43">
        <v>6023</v>
      </c>
      <c r="D322" s="47" t="s">
        <v>456</v>
      </c>
      <c r="E322" s="34"/>
      <c r="F322" s="32">
        <v>40</v>
      </c>
      <c r="G322" s="82">
        <v>0</v>
      </c>
      <c r="H322" s="15"/>
      <c r="I322" s="55">
        <f t="shared" si="11"/>
        <v>0</v>
      </c>
    </row>
    <row r="323" spans="2:9" ht="15.6">
      <c r="B323" s="187"/>
      <c r="C323" s="43">
        <v>6018</v>
      </c>
      <c r="D323" s="47" t="s">
        <v>457</v>
      </c>
      <c r="E323" s="34"/>
      <c r="F323" s="54">
        <v>12.45</v>
      </c>
      <c r="G323" s="82">
        <v>0</v>
      </c>
      <c r="H323" s="15"/>
      <c r="I323" s="55">
        <f t="shared" si="11"/>
        <v>0</v>
      </c>
    </row>
    <row r="324" spans="2:9" ht="15.6">
      <c r="B324" s="187"/>
      <c r="C324" s="43">
        <v>6024</v>
      </c>
      <c r="D324" s="47" t="s">
        <v>458</v>
      </c>
      <c r="E324" s="34"/>
      <c r="F324" s="32">
        <v>100</v>
      </c>
      <c r="G324" s="82">
        <v>0</v>
      </c>
      <c r="H324" s="15"/>
      <c r="I324" s="55">
        <f t="shared" si="11"/>
        <v>0</v>
      </c>
    </row>
    <row r="325" spans="2:9" ht="15.6">
      <c r="B325" s="187"/>
      <c r="C325" s="43">
        <v>6025</v>
      </c>
      <c r="D325" s="47" t="s">
        <v>459</v>
      </c>
      <c r="E325" s="34"/>
      <c r="F325" s="32">
        <v>20</v>
      </c>
      <c r="G325" s="82">
        <v>0</v>
      </c>
      <c r="H325" s="15"/>
      <c r="I325" s="55">
        <f t="shared" si="11"/>
        <v>0</v>
      </c>
    </row>
    <row r="326" spans="2:9" ht="15.6">
      <c r="B326" s="187"/>
      <c r="C326" s="43">
        <v>6026</v>
      </c>
      <c r="D326" s="47" t="s">
        <v>460</v>
      </c>
      <c r="E326" s="34"/>
      <c r="F326" s="32">
        <v>10</v>
      </c>
      <c r="G326" s="82">
        <v>0</v>
      </c>
      <c r="H326" s="15"/>
      <c r="I326" s="55">
        <f t="shared" si="11"/>
        <v>0</v>
      </c>
    </row>
    <row r="327" spans="2:9" ht="15" thickBot="1"/>
    <row r="328" spans="2:9">
      <c r="G328" s="115" t="s">
        <v>470</v>
      </c>
      <c r="H328" s="222"/>
      <c r="I328" s="87">
        <f>SUM(I23:I163)</f>
        <v>0</v>
      </c>
    </row>
    <row r="329" spans="2:9">
      <c r="G329" s="117" t="s">
        <v>537</v>
      </c>
      <c r="H329" s="220"/>
      <c r="I329" s="85">
        <f>SUM(I167:I326)</f>
        <v>0</v>
      </c>
    </row>
    <row r="330" spans="2:9" ht="15" thickBot="1">
      <c r="G330" s="117" t="s">
        <v>521</v>
      </c>
      <c r="H330" s="221"/>
      <c r="I330" s="85">
        <f>-SUM(I328)*15/85+I328+I329</f>
        <v>0</v>
      </c>
    </row>
    <row r="331" spans="2:9" ht="15" thickBot="1">
      <c r="G331" s="69" t="s">
        <v>522</v>
      </c>
      <c r="H331" s="90" t="s">
        <v>529</v>
      </c>
      <c r="I331" s="84">
        <v>0</v>
      </c>
    </row>
    <row r="332" spans="2:9">
      <c r="G332" s="117" t="s">
        <v>280</v>
      </c>
      <c r="H332" s="223"/>
      <c r="I332" s="85">
        <f>SUM(I328,I329,I331)*100/114</f>
        <v>0</v>
      </c>
    </row>
    <row r="333" spans="2:9">
      <c r="G333" s="117" t="s">
        <v>6</v>
      </c>
      <c r="H333" s="220"/>
      <c r="I333" s="85">
        <f>SUM(I332)*14/100</f>
        <v>0</v>
      </c>
    </row>
    <row r="334" spans="2:9" ht="15" thickBot="1">
      <c r="G334" s="224" t="s">
        <v>469</v>
      </c>
      <c r="H334" s="225"/>
      <c r="I334" s="88">
        <f>SUM(H23:H37,H39:H48,H50:H52,H54:H78,H80:H88,H90:H118,H120:H140,H142:H149,H151:H153,H155:H162)</f>
        <v>0</v>
      </c>
    </row>
    <row r="335" spans="2:9" ht="15" thickBot="1">
      <c r="G335" s="3"/>
      <c r="H335" s="68" t="s">
        <v>543</v>
      </c>
      <c r="I335" s="89">
        <f>SUM(I336)/1.2</f>
        <v>0</v>
      </c>
    </row>
    <row r="336" spans="2:9" ht="15" thickBot="1">
      <c r="G336" s="111" t="s">
        <v>544</v>
      </c>
      <c r="H336" s="112"/>
      <c r="I336" s="94">
        <f>SUM(I332:I333)</f>
        <v>0</v>
      </c>
    </row>
    <row r="338" spans="3:6">
      <c r="D338" s="75" t="s">
        <v>547</v>
      </c>
      <c r="E338" s="76" t="s">
        <v>546</v>
      </c>
      <c r="F338" t="s">
        <v>570</v>
      </c>
    </row>
    <row r="339" spans="3:6">
      <c r="D339" s="226"/>
      <c r="E339" s="227"/>
      <c r="F339" t="s">
        <v>571</v>
      </c>
    </row>
    <row r="340" spans="3:6">
      <c r="C340" s="187" t="s">
        <v>551</v>
      </c>
      <c r="D340" s="74" t="s">
        <v>548</v>
      </c>
      <c r="E340" s="83"/>
    </row>
    <row r="341" spans="3:6">
      <c r="C341" s="187"/>
      <c r="D341" s="74" t="s">
        <v>549</v>
      </c>
      <c r="E341" s="83"/>
    </row>
    <row r="342" spans="3:6">
      <c r="C342" s="187"/>
      <c r="D342" s="74" t="s">
        <v>557</v>
      </c>
      <c r="E342" s="83"/>
    </row>
    <row r="343" spans="3:6">
      <c r="C343" s="187"/>
      <c r="D343" s="74" t="s">
        <v>550</v>
      </c>
      <c r="E343" s="83"/>
    </row>
    <row r="344" spans="3:6">
      <c r="C344" s="187"/>
      <c r="D344" s="74" t="s">
        <v>568</v>
      </c>
      <c r="E344" s="83"/>
    </row>
    <row r="347" spans="3:6">
      <c r="D347" s="75" t="s">
        <v>547</v>
      </c>
      <c r="E347" s="76" t="s">
        <v>546</v>
      </c>
      <c r="F347" t="s">
        <v>570</v>
      </c>
    </row>
    <row r="348" spans="3:6">
      <c r="D348" s="226"/>
      <c r="E348" s="227"/>
      <c r="F348" t="s">
        <v>571</v>
      </c>
    </row>
    <row r="349" spans="3:6">
      <c r="C349" s="187" t="s">
        <v>263</v>
      </c>
      <c r="D349" s="74" t="s">
        <v>552</v>
      </c>
      <c r="E349" s="83"/>
    </row>
    <row r="350" spans="3:6">
      <c r="C350" s="187"/>
      <c r="D350" s="74" t="s">
        <v>553</v>
      </c>
      <c r="E350" s="83"/>
    </row>
    <row r="351" spans="3:6">
      <c r="C351" s="187"/>
      <c r="D351" s="74" t="s">
        <v>554</v>
      </c>
      <c r="E351" s="83"/>
    </row>
    <row r="352" spans="3:6">
      <c r="C352" s="187"/>
      <c r="D352" s="74" t="s">
        <v>555</v>
      </c>
      <c r="E352" s="83"/>
    </row>
    <row r="354" spans="2:5">
      <c r="B354" t="s">
        <v>579</v>
      </c>
      <c r="C354" t="s">
        <v>580</v>
      </c>
    </row>
    <row r="356" spans="2:5">
      <c r="D356" s="189" t="s">
        <v>572</v>
      </c>
      <c r="E356" s="190"/>
    </row>
    <row r="357" spans="2:5">
      <c r="D357" s="191"/>
      <c r="E357" s="192"/>
    </row>
    <row r="358" spans="2:5">
      <c r="B358" s="196" t="s">
        <v>573</v>
      </c>
      <c r="C358" s="196"/>
      <c r="D358" s="193"/>
      <c r="E358" s="194"/>
    </row>
    <row r="359" spans="2:5">
      <c r="B359" s="197" t="s">
        <v>574</v>
      </c>
      <c r="C359" s="198"/>
      <c r="D359" s="193"/>
      <c r="E359" s="194"/>
    </row>
    <row r="360" spans="2:5">
      <c r="B360" s="199"/>
      <c r="C360" s="200"/>
      <c r="D360" s="193"/>
      <c r="E360" s="194"/>
    </row>
    <row r="361" spans="2:5">
      <c r="B361" s="201"/>
      <c r="C361" s="202"/>
      <c r="D361" s="193"/>
      <c r="E361" s="194"/>
    </row>
    <row r="362" spans="2:5">
      <c r="B362" s="203" t="s">
        <v>575</v>
      </c>
      <c r="C362" s="204"/>
      <c r="D362" s="193"/>
      <c r="E362" s="194"/>
    </row>
    <row r="363" spans="2:5">
      <c r="B363" s="203" t="s">
        <v>577</v>
      </c>
      <c r="C363" s="204"/>
      <c r="D363" s="193"/>
      <c r="E363" s="194"/>
    </row>
    <row r="364" spans="2:5">
      <c r="B364" s="203" t="s">
        <v>576</v>
      </c>
      <c r="C364" s="204"/>
      <c r="D364" s="193"/>
      <c r="E364" s="194"/>
    </row>
    <row r="365" spans="2:5">
      <c r="B365" s="197" t="s">
        <v>578</v>
      </c>
      <c r="C365" s="198"/>
      <c r="D365" s="195"/>
      <c r="E365" s="195"/>
    </row>
    <row r="366" spans="2:5">
      <c r="B366" s="199"/>
      <c r="C366" s="200"/>
      <c r="D366" s="195"/>
      <c r="E366" s="195"/>
    </row>
    <row r="367" spans="2:5">
      <c r="B367" s="201"/>
      <c r="C367" s="202"/>
      <c r="D367" s="195"/>
      <c r="E367" s="195"/>
    </row>
  </sheetData>
  <sheetProtection sheet="1" objects="1" scenarios="1" selectLockedCells="1"/>
  <mergeCells count="70">
    <mergeCell ref="C349:C352"/>
    <mergeCell ref="G332:H332"/>
    <mergeCell ref="G333:H333"/>
    <mergeCell ref="G334:H334"/>
    <mergeCell ref="G336:H336"/>
    <mergeCell ref="D339:E339"/>
    <mergeCell ref="D348:E348"/>
    <mergeCell ref="B142:B149"/>
    <mergeCell ref="B151:B153"/>
    <mergeCell ref="B155:B162"/>
    <mergeCell ref="B163:I163"/>
    <mergeCell ref="C340:C344"/>
    <mergeCell ref="B183:B200"/>
    <mergeCell ref="B202:B211"/>
    <mergeCell ref="C206:C208"/>
    <mergeCell ref="G329:H329"/>
    <mergeCell ref="G330:H330"/>
    <mergeCell ref="B254:B286"/>
    <mergeCell ref="B288:B295"/>
    <mergeCell ref="B297:B308"/>
    <mergeCell ref="B310:B326"/>
    <mergeCell ref="G328:H328"/>
    <mergeCell ref="B216:B252"/>
    <mergeCell ref="B213:B214"/>
    <mergeCell ref="B120:B140"/>
    <mergeCell ref="B18:I18"/>
    <mergeCell ref="B19:C19"/>
    <mergeCell ref="D19:F19"/>
    <mergeCell ref="G19:I19"/>
    <mergeCell ref="B21:I21"/>
    <mergeCell ref="B23:B37"/>
    <mergeCell ref="B39:B48"/>
    <mergeCell ref="B50:B52"/>
    <mergeCell ref="B54:B78"/>
    <mergeCell ref="B80:B88"/>
    <mergeCell ref="B90:B118"/>
    <mergeCell ref="B164:I164"/>
    <mergeCell ref="B165:I165"/>
    <mergeCell ref="B167:B181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  <mergeCell ref="B358:C358"/>
    <mergeCell ref="B359:C361"/>
    <mergeCell ref="B362:C362"/>
    <mergeCell ref="B363:C363"/>
    <mergeCell ref="B365:C367"/>
    <mergeCell ref="B364:C364"/>
    <mergeCell ref="D361:E361"/>
    <mergeCell ref="D362:E362"/>
    <mergeCell ref="D363:E363"/>
    <mergeCell ref="D364:E364"/>
    <mergeCell ref="D365:E367"/>
    <mergeCell ref="D356:E356"/>
    <mergeCell ref="D357:E357"/>
    <mergeCell ref="D358:E358"/>
    <mergeCell ref="D359:E359"/>
    <mergeCell ref="D360:E360"/>
  </mergeCells>
  <dataValidations count="2">
    <dataValidation type="list" allowBlank="1" showInputMessage="1" showErrorMessage="1" sqref="H331">
      <formula1>CourierRange</formula1>
    </dataValidation>
    <dataValidation type="list" allowBlank="1" showInputMessage="1" showErrorMessage="1" sqref="I331">
      <formula1>INDIRECT($H$331)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33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C860E-6581-4C23-8F5B-3383EB4C5CF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E340:E344</xm:sqref>
        </x14:conditionalFormatting>
        <x14:conditionalFormatting xmlns:xm="http://schemas.microsoft.com/office/excel/2006/main">
          <x14:cfRule type="iconSet" priority="1" id="{3627EC32-C7E8-44E3-B7B9-384D3DB3A50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E349:E352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345"/>
  <sheetViews>
    <sheetView topLeftCell="C1" zoomScaleNormal="100" workbookViewId="0">
      <selection activeCell="E343" sqref="E34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9" t="s">
        <v>569</v>
      </c>
      <c r="H2" s="150"/>
      <c r="I2" s="151"/>
    </row>
    <row r="3" spans="2:9" ht="15.6">
      <c r="G3" s="152" t="s">
        <v>542</v>
      </c>
      <c r="H3" s="153"/>
      <c r="I3" s="78"/>
    </row>
    <row r="4" spans="2:9" ht="15.6">
      <c r="G4" s="152" t="s">
        <v>565</v>
      </c>
      <c r="H4" s="153"/>
      <c r="I4" s="78"/>
    </row>
    <row r="5" spans="2:9" ht="16.2" thickBot="1">
      <c r="G5" s="154" t="s">
        <v>1</v>
      </c>
      <c r="H5" s="155"/>
      <c r="I5" s="79"/>
    </row>
    <row r="6" spans="2:9" ht="15" thickBot="1"/>
    <row r="7" spans="2:9" ht="16.2" thickBot="1">
      <c r="B7" s="156" t="s">
        <v>262</v>
      </c>
      <c r="C7" s="157"/>
      <c r="D7" s="158"/>
      <c r="E7" s="159"/>
      <c r="G7" s="160" t="s">
        <v>560</v>
      </c>
      <c r="H7" s="161"/>
      <c r="I7" s="162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7" t="s">
        <v>559</v>
      </c>
      <c r="C9" s="138"/>
      <c r="D9" s="138"/>
      <c r="E9" s="139"/>
      <c r="G9" s="73" t="s">
        <v>561</v>
      </c>
      <c r="H9" s="216"/>
      <c r="I9" s="217"/>
    </row>
    <row r="10" spans="2:9" ht="14.4" customHeight="1">
      <c r="B10" s="140"/>
      <c r="C10" s="141"/>
      <c r="D10" s="141"/>
      <c r="E10" s="142"/>
      <c r="G10" s="209" t="s">
        <v>545</v>
      </c>
      <c r="H10" s="210"/>
      <c r="I10" s="211"/>
    </row>
    <row r="11" spans="2:9" ht="14.4" customHeight="1">
      <c r="B11" s="140"/>
      <c r="C11" s="141"/>
      <c r="D11" s="141"/>
      <c r="E11" s="142"/>
      <c r="G11" s="114"/>
      <c r="H11" s="212"/>
      <c r="I11" s="213"/>
    </row>
    <row r="12" spans="2:9" ht="14.4" customHeight="1">
      <c r="B12" s="140"/>
      <c r="C12" s="141"/>
      <c r="D12" s="141"/>
      <c r="E12" s="142"/>
      <c r="G12" s="77" t="s">
        <v>556</v>
      </c>
      <c r="H12" s="214"/>
      <c r="I12" s="215"/>
    </row>
    <row r="13" spans="2:9" ht="14.4" customHeight="1">
      <c r="B13" s="140"/>
      <c r="C13" s="141"/>
      <c r="D13" s="141"/>
      <c r="E13" s="142"/>
      <c r="G13" s="77" t="s">
        <v>2</v>
      </c>
      <c r="H13" s="207" t="s">
        <v>564</v>
      </c>
      <c r="I13" s="208"/>
    </row>
    <row r="14" spans="2:9" ht="14.4" customHeight="1">
      <c r="B14" s="140"/>
      <c r="C14" s="141"/>
      <c r="D14" s="141"/>
      <c r="E14" s="142"/>
      <c r="G14" s="4" t="s">
        <v>3</v>
      </c>
      <c r="H14" s="218"/>
      <c r="I14" s="219"/>
    </row>
    <row r="15" spans="2:9" ht="14.4" customHeight="1">
      <c r="B15" s="140"/>
      <c r="C15" s="141"/>
      <c r="D15" s="141"/>
      <c r="E15" s="142"/>
      <c r="G15" s="4" t="s">
        <v>4</v>
      </c>
      <c r="H15" s="218"/>
      <c r="I15" s="219"/>
    </row>
    <row r="16" spans="2:9" ht="15" customHeight="1" thickBot="1">
      <c r="B16" s="143"/>
      <c r="C16" s="144"/>
      <c r="D16" s="144"/>
      <c r="E16" s="145"/>
      <c r="G16" s="5" t="s">
        <v>5</v>
      </c>
      <c r="H16" s="205"/>
      <c r="I16" s="20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21" t="s">
        <v>541</v>
      </c>
      <c r="C18" s="121"/>
      <c r="D18" s="121"/>
      <c r="E18" s="121"/>
      <c r="F18" s="121"/>
      <c r="G18" s="121"/>
      <c r="H18" s="121"/>
      <c r="I18" s="121"/>
    </row>
    <row r="19" spans="2:10">
      <c r="B19" s="122"/>
      <c r="C19" s="122"/>
      <c r="D19" s="133"/>
      <c r="E19" s="134"/>
      <c r="F19" s="135"/>
      <c r="G19" s="136" t="s">
        <v>558</v>
      </c>
      <c r="H19" s="136"/>
      <c r="I19" s="136"/>
    </row>
    <row r="21" spans="2:10" ht="18">
      <c r="B21" s="128" t="s">
        <v>467</v>
      </c>
      <c r="C21" s="128"/>
      <c r="D21" s="128"/>
      <c r="E21" s="128"/>
      <c r="F21" s="128"/>
      <c r="G21" s="128"/>
      <c r="H21" s="128"/>
      <c r="I21" s="128"/>
    </row>
    <row r="22" spans="2:10" ht="15.6">
      <c r="B22" s="13" t="s">
        <v>7</v>
      </c>
      <c r="C22" s="13" t="s">
        <v>8</v>
      </c>
      <c r="D22" s="51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29" t="s">
        <v>11</v>
      </c>
      <c r="C23" s="16" t="s">
        <v>12</v>
      </c>
      <c r="D23" s="17" t="s">
        <v>13</v>
      </c>
      <c r="E23" s="22">
        <v>2</v>
      </c>
      <c r="F23" s="31">
        <v>3932.5376159999973</v>
      </c>
      <c r="G23" s="80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30"/>
      <c r="C24" s="16" t="s">
        <v>14</v>
      </c>
      <c r="D24" s="17" t="s">
        <v>15</v>
      </c>
      <c r="E24" s="22">
        <v>2</v>
      </c>
      <c r="F24" s="31">
        <v>3932.5376159999973</v>
      </c>
      <c r="G24" s="80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30"/>
      <c r="C25" s="16" t="s">
        <v>16</v>
      </c>
      <c r="D25" s="17" t="s">
        <v>17</v>
      </c>
      <c r="E25" s="22">
        <v>1</v>
      </c>
      <c r="F25" s="31">
        <v>2004.2121119999988</v>
      </c>
      <c r="G25" s="80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30"/>
      <c r="C26" s="16" t="s">
        <v>18</v>
      </c>
      <c r="D26" s="17" t="s">
        <v>19</v>
      </c>
      <c r="E26" s="22">
        <v>1</v>
      </c>
      <c r="F26" s="31">
        <v>2004.2121119999988</v>
      </c>
      <c r="G26" s="80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30"/>
      <c r="C27" s="20" t="s">
        <v>20</v>
      </c>
      <c r="D27" s="21" t="s">
        <v>21</v>
      </c>
      <c r="E27" s="23">
        <v>0.30399999999999999</v>
      </c>
      <c r="F27" s="31">
        <v>606.69705599999963</v>
      </c>
      <c r="G27" s="80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30"/>
      <c r="C28" s="16" t="s">
        <v>22</v>
      </c>
      <c r="D28" s="17" t="s">
        <v>23</v>
      </c>
      <c r="E28" s="22">
        <v>1</v>
      </c>
      <c r="F28" s="31">
        <v>2004.2121119999988</v>
      </c>
      <c r="G28" s="80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30"/>
      <c r="C29" s="20" t="s">
        <v>24</v>
      </c>
      <c r="D29" s="17" t="s">
        <v>25</v>
      </c>
      <c r="E29" s="23">
        <v>1</v>
      </c>
      <c r="F29" s="31">
        <v>1991.5398719999987</v>
      </c>
      <c r="G29" s="80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30"/>
      <c r="C30" s="16" t="s">
        <v>26</v>
      </c>
      <c r="D30" s="17" t="s">
        <v>27</v>
      </c>
      <c r="E30" s="22">
        <v>0.52</v>
      </c>
      <c r="F30" s="31">
        <v>1033.4866079999993</v>
      </c>
      <c r="G30" s="80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30"/>
      <c r="C31" s="16" t="s">
        <v>28</v>
      </c>
      <c r="D31" s="17" t="s">
        <v>29</v>
      </c>
      <c r="E31" s="22">
        <v>0.46500000000000002</v>
      </c>
      <c r="F31" s="31">
        <v>925.99281599999927</v>
      </c>
      <c r="G31" s="80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30"/>
      <c r="C32" s="16" t="s">
        <v>30</v>
      </c>
      <c r="D32" s="17" t="s">
        <v>31</v>
      </c>
      <c r="E32" s="22">
        <v>0.46500000000000002</v>
      </c>
      <c r="F32" s="31">
        <v>925.99281599999927</v>
      </c>
      <c r="G32" s="80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30"/>
      <c r="C33" s="16" t="s">
        <v>32</v>
      </c>
      <c r="D33" s="17" t="s">
        <v>33</v>
      </c>
      <c r="E33" s="22">
        <v>1.2</v>
      </c>
      <c r="F33" s="31">
        <v>2393.661647999998</v>
      </c>
      <c r="G33" s="80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30"/>
      <c r="C34" s="16" t="s">
        <v>34</v>
      </c>
      <c r="D34" s="17" t="s">
        <v>35</v>
      </c>
      <c r="E34" s="22">
        <v>1.2</v>
      </c>
      <c r="F34" s="31">
        <v>2393.661647999998</v>
      </c>
      <c r="G34" s="80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30"/>
      <c r="C35" s="16" t="s">
        <v>36</v>
      </c>
      <c r="D35" s="17" t="s">
        <v>37</v>
      </c>
      <c r="E35" s="22">
        <v>1.2</v>
      </c>
      <c r="F35" s="31">
        <v>2393.661647999998</v>
      </c>
      <c r="G35" s="80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30"/>
      <c r="C36" s="16" t="s">
        <v>38</v>
      </c>
      <c r="D36" s="17" t="s">
        <v>39</v>
      </c>
      <c r="E36" s="22">
        <v>1.2</v>
      </c>
      <c r="F36" s="31">
        <v>2393.661647999998</v>
      </c>
      <c r="G36" s="80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31"/>
      <c r="C37" s="20" t="s">
        <v>40</v>
      </c>
      <c r="D37" s="21" t="s">
        <v>41</v>
      </c>
      <c r="E37" s="23">
        <v>0.14499999999999999</v>
      </c>
      <c r="F37" s="31">
        <v>288.67171199999979</v>
      </c>
      <c r="G37" s="80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1" t="s">
        <v>9</v>
      </c>
      <c r="E38" s="14" t="s">
        <v>0</v>
      </c>
      <c r="F38" s="15" t="s">
        <v>10</v>
      </c>
      <c r="G38" s="81" t="s">
        <v>256</v>
      </c>
      <c r="H38" s="15" t="s">
        <v>257</v>
      </c>
      <c r="I38" s="15" t="s">
        <v>258</v>
      </c>
      <c r="J38" s="8"/>
    </row>
    <row r="39" spans="2:10" ht="15.6" customHeight="1">
      <c r="B39" s="129" t="s">
        <v>42</v>
      </c>
      <c r="C39" s="16" t="s">
        <v>43</v>
      </c>
      <c r="D39" s="17" t="s">
        <v>44</v>
      </c>
      <c r="E39" s="22">
        <v>0.10199999999999999</v>
      </c>
      <c r="F39" s="31">
        <v>203.80281599999986</v>
      </c>
      <c r="G39" s="80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30"/>
      <c r="C40" s="16" t="s">
        <v>45</v>
      </c>
      <c r="D40" s="17" t="s">
        <v>46</v>
      </c>
      <c r="E40" s="22">
        <v>0.10199999999999999</v>
      </c>
      <c r="F40" s="31">
        <v>203.80281599999986</v>
      </c>
      <c r="G40" s="80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30"/>
      <c r="C41" s="20" t="s">
        <v>47</v>
      </c>
      <c r="D41" s="21" t="s">
        <v>48</v>
      </c>
      <c r="E41" s="23">
        <v>0.1</v>
      </c>
      <c r="F41" s="31">
        <v>198.95735999999988</v>
      </c>
      <c r="G41" s="80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30"/>
      <c r="C42" s="20" t="s">
        <v>49</v>
      </c>
      <c r="D42" s="21" t="s">
        <v>50</v>
      </c>
      <c r="E42" s="22">
        <v>0.14599999999999999</v>
      </c>
      <c r="F42" s="31">
        <v>291.16147199999978</v>
      </c>
      <c r="G42" s="80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30"/>
      <c r="C43" s="20" t="s">
        <v>51</v>
      </c>
      <c r="D43" s="21" t="s">
        <v>52</v>
      </c>
      <c r="E43" s="23">
        <v>7.0999999999999994E-2</v>
      </c>
      <c r="F43" s="31">
        <v>141.68011199999989</v>
      </c>
      <c r="G43" s="80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30"/>
      <c r="C44" s="20" t="s">
        <v>53</v>
      </c>
      <c r="D44" s="21" t="s">
        <v>54</v>
      </c>
      <c r="E44" s="22">
        <v>9.6000000000000002E-2</v>
      </c>
      <c r="F44" s="31">
        <v>189.21537599999988</v>
      </c>
      <c r="G44" s="80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30"/>
      <c r="C45" s="20" t="s">
        <v>55</v>
      </c>
      <c r="D45" s="21" t="s">
        <v>56</v>
      </c>
      <c r="E45" s="22">
        <v>0.379</v>
      </c>
      <c r="F45" s="31">
        <v>754.84415999999942</v>
      </c>
      <c r="G45" s="80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30"/>
      <c r="C46" s="20" t="s">
        <v>57</v>
      </c>
      <c r="D46" s="21" t="s">
        <v>58</v>
      </c>
      <c r="E46" s="23">
        <v>0.45500000000000002</v>
      </c>
      <c r="F46" s="31">
        <v>906.27902399999937</v>
      </c>
      <c r="G46" s="80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30"/>
      <c r="C47" s="20" t="s">
        <v>59</v>
      </c>
      <c r="D47" s="21" t="s">
        <v>60</v>
      </c>
      <c r="E47" s="23">
        <v>1.9E-2</v>
      </c>
      <c r="F47" s="31">
        <v>37.81881599999997</v>
      </c>
      <c r="G47" s="80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31"/>
      <c r="C48" s="20" t="s">
        <v>61</v>
      </c>
      <c r="D48" s="21" t="s">
        <v>62</v>
      </c>
      <c r="E48" s="23">
        <v>1.9E-2</v>
      </c>
      <c r="F48" s="31">
        <v>37.81881599999997</v>
      </c>
      <c r="G48" s="80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1" t="s">
        <v>9</v>
      </c>
      <c r="E49" s="14" t="s">
        <v>0</v>
      </c>
      <c r="F49" s="15" t="s">
        <v>10</v>
      </c>
      <c r="G49" s="81" t="s">
        <v>256</v>
      </c>
      <c r="H49" s="15" t="s">
        <v>257</v>
      </c>
      <c r="I49" s="15" t="s">
        <v>258</v>
      </c>
      <c r="J49" s="8"/>
    </row>
    <row r="50" spans="2:10" ht="15.6" customHeight="1">
      <c r="B50" s="166" t="s">
        <v>63</v>
      </c>
      <c r="C50" s="20" t="s">
        <v>64</v>
      </c>
      <c r="D50" s="21" t="s">
        <v>65</v>
      </c>
      <c r="E50" s="96">
        <v>6.2E-2</v>
      </c>
      <c r="F50" s="31">
        <v>123.07075199999993</v>
      </c>
      <c r="G50" s="80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67"/>
      <c r="C51" s="20" t="s">
        <v>66</v>
      </c>
      <c r="D51" s="21" t="s">
        <v>67</v>
      </c>
      <c r="E51" s="96">
        <v>0.129</v>
      </c>
      <c r="F51" s="31">
        <v>257.16028799999981</v>
      </c>
      <c r="G51" s="80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68"/>
      <c r="C52" s="20" t="s">
        <v>68</v>
      </c>
      <c r="D52" s="21" t="s">
        <v>69</v>
      </c>
      <c r="E52" s="96">
        <v>0.13300000000000001</v>
      </c>
      <c r="F52" s="31">
        <v>266.05319999999983</v>
      </c>
      <c r="G52" s="80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1" t="s">
        <v>9</v>
      </c>
      <c r="E53" s="14" t="s">
        <v>0</v>
      </c>
      <c r="F53" s="15" t="s">
        <v>10</v>
      </c>
      <c r="G53" s="81" t="s">
        <v>256</v>
      </c>
      <c r="H53" s="15" t="s">
        <v>257</v>
      </c>
      <c r="I53" s="15" t="s">
        <v>258</v>
      </c>
      <c r="J53" s="8"/>
    </row>
    <row r="54" spans="2:10" ht="15.6" customHeight="1">
      <c r="B54" s="129" t="s">
        <v>70</v>
      </c>
      <c r="C54" s="20" t="s">
        <v>71</v>
      </c>
      <c r="D54" s="21" t="s">
        <v>72</v>
      </c>
      <c r="E54" s="22">
        <v>7.1999999999999995E-2</v>
      </c>
      <c r="F54" s="31">
        <v>142.63771199999988</v>
      </c>
      <c r="G54" s="80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30"/>
      <c r="C55" s="20" t="s">
        <v>73</v>
      </c>
      <c r="D55" s="21" t="s">
        <v>74</v>
      </c>
      <c r="E55" s="22">
        <v>7.1999999999999995E-2</v>
      </c>
      <c r="F55" s="31">
        <v>142.63771199999988</v>
      </c>
      <c r="G55" s="80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30"/>
      <c r="C56" s="20" t="s">
        <v>75</v>
      </c>
      <c r="D56" s="21" t="s">
        <v>76</v>
      </c>
      <c r="E56" s="22">
        <v>6.9000000000000006E-2</v>
      </c>
      <c r="F56" s="31">
        <v>137.64542399999991</v>
      </c>
      <c r="G56" s="80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30"/>
      <c r="C57" s="20" t="s">
        <v>77</v>
      </c>
      <c r="D57" s="21" t="s">
        <v>78</v>
      </c>
      <c r="E57" s="22">
        <v>0.12</v>
      </c>
      <c r="F57" s="31">
        <v>239.37446399999985</v>
      </c>
      <c r="G57" s="80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30"/>
      <c r="C58" s="20" t="s">
        <v>79</v>
      </c>
      <c r="D58" s="21" t="s">
        <v>80</v>
      </c>
      <c r="E58" s="22">
        <v>7.3999999999999996E-2</v>
      </c>
      <c r="F58" s="31">
        <v>146.53833599999987</v>
      </c>
      <c r="G58" s="80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30"/>
      <c r="C59" s="20" t="s">
        <v>81</v>
      </c>
      <c r="D59" s="21" t="s">
        <v>82</v>
      </c>
      <c r="E59" s="22">
        <v>5.1999999999999998E-2</v>
      </c>
      <c r="F59" s="31">
        <v>102.68025599999993</v>
      </c>
      <c r="G59" s="80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30"/>
      <c r="C60" s="20" t="s">
        <v>83</v>
      </c>
      <c r="D60" s="21" t="s">
        <v>84</v>
      </c>
      <c r="E60" s="22">
        <v>0.122</v>
      </c>
      <c r="F60" s="31">
        <v>244.23268799999983</v>
      </c>
      <c r="G60" s="80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30"/>
      <c r="C61" s="20" t="s">
        <v>85</v>
      </c>
      <c r="D61" s="21" t="s">
        <v>86</v>
      </c>
      <c r="E61" s="22">
        <v>0.122</v>
      </c>
      <c r="F61" s="31">
        <v>244.23268799999983</v>
      </c>
      <c r="G61" s="80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30"/>
      <c r="C62" s="20" t="s">
        <v>87</v>
      </c>
      <c r="D62" s="21" t="s">
        <v>88</v>
      </c>
      <c r="E62" s="22">
        <v>6.2E-2</v>
      </c>
      <c r="F62" s="31">
        <v>123.8942879999999</v>
      </c>
      <c r="G62" s="80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30"/>
      <c r="C63" s="20" t="s">
        <v>89</v>
      </c>
      <c r="D63" s="21" t="s">
        <v>90</v>
      </c>
      <c r="E63" s="22">
        <v>9.8000000000000004E-2</v>
      </c>
      <c r="F63" s="31">
        <v>194.90990399999987</v>
      </c>
      <c r="G63" s="80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30"/>
      <c r="C64" s="20" t="s">
        <v>91</v>
      </c>
      <c r="D64" s="21" t="s">
        <v>92</v>
      </c>
      <c r="E64" s="22">
        <v>8.4000000000000005E-2</v>
      </c>
      <c r="F64" s="31">
        <v>168.22478399999986</v>
      </c>
      <c r="G64" s="80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30"/>
      <c r="C65" s="20" t="s">
        <v>93</v>
      </c>
      <c r="D65" s="21" t="s">
        <v>94</v>
      </c>
      <c r="E65" s="22">
        <v>0.107</v>
      </c>
      <c r="F65" s="31">
        <v>212.55527999999981</v>
      </c>
      <c r="G65" s="80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30"/>
      <c r="C66" s="20" t="s">
        <v>95</v>
      </c>
      <c r="D66" s="21" t="s">
        <v>96</v>
      </c>
      <c r="E66" s="23">
        <v>0.11799999999999999</v>
      </c>
      <c r="F66" s="31">
        <v>235.32062399999984</v>
      </c>
      <c r="G66" s="80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30"/>
      <c r="C67" s="20" t="s">
        <v>97</v>
      </c>
      <c r="D67" s="21" t="s">
        <v>98</v>
      </c>
      <c r="E67" s="22">
        <v>0.106</v>
      </c>
      <c r="F67" s="31">
        <v>208.66103999999984</v>
      </c>
      <c r="G67" s="80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30"/>
      <c r="C68" s="20" t="s">
        <v>99</v>
      </c>
      <c r="D68" s="21" t="s">
        <v>100</v>
      </c>
      <c r="E68" s="22">
        <v>0.13600000000000001</v>
      </c>
      <c r="F68" s="31">
        <v>269.00899199999981</v>
      </c>
      <c r="G68" s="80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30"/>
      <c r="C69" s="20" t="s">
        <v>101</v>
      </c>
      <c r="D69" s="21" t="s">
        <v>102</v>
      </c>
      <c r="E69" s="22">
        <v>0.19</v>
      </c>
      <c r="F69" s="31">
        <v>354.61204799999979</v>
      </c>
      <c r="G69" s="80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30"/>
      <c r="C70" s="20" t="s">
        <v>103</v>
      </c>
      <c r="D70" s="21" t="s">
        <v>104</v>
      </c>
      <c r="E70" s="22">
        <v>0.13300000000000001</v>
      </c>
      <c r="F70" s="31">
        <v>264.49550399999981</v>
      </c>
      <c r="G70" s="80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30"/>
      <c r="C71" s="20" t="s">
        <v>105</v>
      </c>
      <c r="D71" s="21" t="s">
        <v>106</v>
      </c>
      <c r="E71" s="22">
        <v>0.06</v>
      </c>
      <c r="F71" s="31">
        <v>119.50209599999994</v>
      </c>
      <c r="G71" s="80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30"/>
      <c r="C72" s="20" t="s">
        <v>107</v>
      </c>
      <c r="D72" s="21" t="s">
        <v>108</v>
      </c>
      <c r="E72" s="22">
        <v>9.2999999999999999E-2</v>
      </c>
      <c r="F72" s="31">
        <v>185.18068799999989</v>
      </c>
      <c r="G72" s="80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30"/>
      <c r="C73" s="20" t="s">
        <v>109</v>
      </c>
      <c r="D73" s="21" t="s">
        <v>253</v>
      </c>
      <c r="E73" s="22">
        <v>0.12</v>
      </c>
      <c r="F73" s="31">
        <v>238.99780799999985</v>
      </c>
      <c r="G73" s="80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30"/>
      <c r="C74" s="20" t="s">
        <v>110</v>
      </c>
      <c r="D74" s="21" t="s">
        <v>254</v>
      </c>
      <c r="E74" s="22">
        <v>0.127</v>
      </c>
      <c r="F74" s="31">
        <v>252.99153599999977</v>
      </c>
      <c r="G74" s="80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30"/>
      <c r="C75" s="20" t="s">
        <v>111</v>
      </c>
      <c r="D75" s="21" t="s">
        <v>255</v>
      </c>
      <c r="E75" s="22">
        <v>0.12</v>
      </c>
      <c r="F75" s="31">
        <v>238.90204799999978</v>
      </c>
      <c r="G75" s="80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30"/>
      <c r="C76" s="24" t="s">
        <v>112</v>
      </c>
      <c r="D76" s="25" t="s">
        <v>113</v>
      </c>
      <c r="E76" s="26">
        <v>0.08</v>
      </c>
      <c r="F76" s="31">
        <v>159.33187199999986</v>
      </c>
      <c r="G76" s="80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30"/>
      <c r="C77" s="20" t="s">
        <v>114</v>
      </c>
      <c r="D77" s="21" t="s">
        <v>115</v>
      </c>
      <c r="E77" s="18">
        <v>0.30299999999999999</v>
      </c>
      <c r="F77" s="31">
        <v>603.48590399999955</v>
      </c>
      <c r="G77" s="80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31"/>
      <c r="C78" s="20" t="s">
        <v>116</v>
      </c>
      <c r="D78" s="21" t="s">
        <v>117</v>
      </c>
      <c r="E78" s="18">
        <v>0.30299999999999999</v>
      </c>
      <c r="F78" s="31">
        <v>603.48590399999955</v>
      </c>
      <c r="G78" s="80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1" t="s">
        <v>9</v>
      </c>
      <c r="E79" s="14" t="s">
        <v>0</v>
      </c>
      <c r="F79" s="15" t="s">
        <v>10</v>
      </c>
      <c r="G79" s="81" t="s">
        <v>256</v>
      </c>
      <c r="H79" s="15" t="s">
        <v>257</v>
      </c>
      <c r="I79" s="15" t="s">
        <v>258</v>
      </c>
      <c r="J79" s="8"/>
    </row>
    <row r="80" spans="2:10" ht="15.6" customHeight="1">
      <c r="B80" s="129" t="s">
        <v>118</v>
      </c>
      <c r="C80" s="20" t="s">
        <v>119</v>
      </c>
      <c r="D80" s="21" t="s">
        <v>120</v>
      </c>
      <c r="E80" s="95">
        <v>0.122</v>
      </c>
      <c r="F80" s="31">
        <v>244.23268799999983</v>
      </c>
      <c r="G80" s="80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30"/>
      <c r="C81" s="20" t="s">
        <v>268</v>
      </c>
      <c r="D81" s="21" t="s">
        <v>269</v>
      </c>
      <c r="E81" s="18">
        <v>1.4999999999999999E-2</v>
      </c>
      <c r="F81" s="31">
        <v>30.381455999999986</v>
      </c>
      <c r="G81" s="80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30"/>
      <c r="C82" s="20" t="s">
        <v>121</v>
      </c>
      <c r="D82" s="21" t="s">
        <v>122</v>
      </c>
      <c r="E82" s="95">
        <v>0.16700000000000001</v>
      </c>
      <c r="F82" s="31">
        <v>332.4148799999997</v>
      </c>
      <c r="G82" s="80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30"/>
      <c r="C83" s="27">
        <v>463</v>
      </c>
      <c r="D83" s="28" t="s">
        <v>123</v>
      </c>
      <c r="E83" s="27">
        <v>0.114</v>
      </c>
      <c r="F83" s="31">
        <v>227.0214239999998</v>
      </c>
      <c r="G83" s="80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30"/>
      <c r="C84" s="27">
        <v>464</v>
      </c>
      <c r="D84" s="28" t="s">
        <v>124</v>
      </c>
      <c r="E84" s="27">
        <v>0.115</v>
      </c>
      <c r="F84" s="31">
        <v>228.9174719999998</v>
      </c>
      <c r="G84" s="80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30"/>
      <c r="C85" s="27">
        <v>465</v>
      </c>
      <c r="D85" s="28" t="s">
        <v>125</v>
      </c>
      <c r="E85" s="29">
        <v>0.2</v>
      </c>
      <c r="F85" s="31">
        <v>398.33606399999968</v>
      </c>
      <c r="G85" s="80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30"/>
      <c r="C86" s="27">
        <v>466</v>
      </c>
      <c r="D86" s="28" t="s">
        <v>126</v>
      </c>
      <c r="E86" s="29">
        <v>0.2</v>
      </c>
      <c r="F86" s="31">
        <v>398.33606399999968</v>
      </c>
      <c r="G86" s="80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30"/>
      <c r="C87" s="9">
        <v>470</v>
      </c>
      <c r="D87" s="10" t="s">
        <v>127</v>
      </c>
      <c r="E87" s="9">
        <v>0.122</v>
      </c>
      <c r="F87" s="31">
        <v>242.91119999999981</v>
      </c>
      <c r="G87" s="80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31"/>
      <c r="C88" s="9">
        <v>471</v>
      </c>
      <c r="D88" s="10" t="s">
        <v>128</v>
      </c>
      <c r="E88" s="9">
        <v>0.122</v>
      </c>
      <c r="F88" s="31">
        <v>242.91119999999981</v>
      </c>
      <c r="G88" s="80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1" t="s">
        <v>9</v>
      </c>
      <c r="E89" s="14" t="s">
        <v>0</v>
      </c>
      <c r="F89" s="15" t="s">
        <v>10</v>
      </c>
      <c r="G89" s="81" t="s">
        <v>256</v>
      </c>
      <c r="H89" s="15" t="s">
        <v>257</v>
      </c>
      <c r="I89" s="15" t="s">
        <v>258</v>
      </c>
      <c r="J89" s="8"/>
    </row>
    <row r="90" spans="2:10" ht="15.6">
      <c r="B90" s="129" t="s">
        <v>129</v>
      </c>
      <c r="C90" s="20" t="s">
        <v>130</v>
      </c>
      <c r="D90" s="21" t="s">
        <v>131</v>
      </c>
      <c r="E90" s="22">
        <v>7.9000000000000001E-2</v>
      </c>
      <c r="F90" s="31">
        <v>158.03591999999986</v>
      </c>
      <c r="G90" s="80">
        <v>0</v>
      </c>
      <c r="H90" s="30">
        <f t="shared" ref="H90:H158" si="2">SUM(E90*G90)</f>
        <v>0</v>
      </c>
      <c r="I90" s="31">
        <f t="shared" ref="I90:I155" si="3">SUM(F90*G90)</f>
        <v>0</v>
      </c>
      <c r="J90" s="8"/>
    </row>
    <row r="91" spans="2:10" ht="15.6">
      <c r="B91" s="130"/>
      <c r="C91" s="20" t="s">
        <v>132</v>
      </c>
      <c r="D91" s="21" t="s">
        <v>133</v>
      </c>
      <c r="E91" s="22">
        <v>0.08</v>
      </c>
      <c r="F91" s="31">
        <v>159.46593599999989</v>
      </c>
      <c r="G91" s="80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30"/>
      <c r="C92" s="20" t="s">
        <v>134</v>
      </c>
      <c r="D92" s="21" t="s">
        <v>135</v>
      </c>
      <c r="E92" s="22">
        <v>0.32900000000000001</v>
      </c>
      <c r="F92" s="31">
        <v>659.09054399999968</v>
      </c>
      <c r="G92" s="80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30"/>
      <c r="C93" s="20" t="s">
        <v>136</v>
      </c>
      <c r="D93" s="21" t="s">
        <v>137</v>
      </c>
      <c r="E93" s="22">
        <v>0.109</v>
      </c>
      <c r="F93" s="31">
        <v>218.1285119999998</v>
      </c>
      <c r="G93" s="80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30"/>
      <c r="C94" s="20" t="s">
        <v>138</v>
      </c>
      <c r="D94" s="21" t="s">
        <v>139</v>
      </c>
      <c r="E94" s="22">
        <v>0.14599999999999999</v>
      </c>
      <c r="F94" s="31">
        <v>291.17423999999977</v>
      </c>
      <c r="G94" s="80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30"/>
      <c r="C95" s="20" t="s">
        <v>140</v>
      </c>
      <c r="D95" s="21" t="s">
        <v>141</v>
      </c>
      <c r="E95" s="22">
        <v>7.4999999999999997E-2</v>
      </c>
      <c r="F95" s="31">
        <v>149.1430079999999</v>
      </c>
      <c r="G95" s="80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30"/>
      <c r="C96" s="20" t="s">
        <v>142</v>
      </c>
      <c r="D96" s="21" t="s">
        <v>143</v>
      </c>
      <c r="E96" s="22">
        <v>0.06</v>
      </c>
      <c r="F96" s="31">
        <v>119.85959999999989</v>
      </c>
      <c r="G96" s="80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30"/>
      <c r="C97" s="20" t="s">
        <v>144</v>
      </c>
      <c r="D97" s="21" t="s">
        <v>145</v>
      </c>
      <c r="E97" s="22">
        <v>0.06</v>
      </c>
      <c r="F97" s="31">
        <v>119.85959999999989</v>
      </c>
      <c r="G97" s="80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30"/>
      <c r="C98" s="20" t="s">
        <v>146</v>
      </c>
      <c r="D98" s="21" t="s">
        <v>147</v>
      </c>
      <c r="E98" s="22">
        <v>0.06</v>
      </c>
      <c r="F98" s="31">
        <v>119.85959999999989</v>
      </c>
      <c r="G98" s="80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30"/>
      <c r="C99" s="20" t="s">
        <v>148</v>
      </c>
      <c r="D99" s="21" t="s">
        <v>149</v>
      </c>
      <c r="E99" s="22">
        <v>0.06</v>
      </c>
      <c r="F99" s="31">
        <v>119.85959999999989</v>
      </c>
      <c r="G99" s="80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30"/>
      <c r="C100" s="20" t="s">
        <v>150</v>
      </c>
      <c r="D100" s="21" t="s">
        <v>151</v>
      </c>
      <c r="E100" s="22">
        <v>0.129</v>
      </c>
      <c r="F100" s="31">
        <v>257.03260799999975</v>
      </c>
      <c r="G100" s="80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30"/>
      <c r="C101" s="20" t="s">
        <v>152</v>
      </c>
      <c r="D101" s="21" t="s">
        <v>153</v>
      </c>
      <c r="E101" s="22">
        <v>0.13300000000000001</v>
      </c>
      <c r="F101" s="31">
        <v>266.05319999999983</v>
      </c>
      <c r="G101" s="80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30"/>
      <c r="C102" s="20" t="s">
        <v>154</v>
      </c>
      <c r="D102" s="21" t="s">
        <v>155</v>
      </c>
      <c r="E102" s="23">
        <v>0.06</v>
      </c>
      <c r="F102" s="31">
        <v>119.85959999999989</v>
      </c>
      <c r="G102" s="80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30"/>
      <c r="C103" s="20" t="s">
        <v>156</v>
      </c>
      <c r="D103" s="21" t="s">
        <v>157</v>
      </c>
      <c r="E103" s="22">
        <v>9.8000000000000004E-2</v>
      </c>
      <c r="F103" s="31">
        <v>195.03758399999981</v>
      </c>
      <c r="G103" s="80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30"/>
      <c r="C104" s="20" t="s">
        <v>158</v>
      </c>
      <c r="D104" s="21" t="s">
        <v>159</v>
      </c>
      <c r="E104" s="22">
        <v>0.09</v>
      </c>
      <c r="F104" s="31">
        <v>177.12407999999988</v>
      </c>
      <c r="G104" s="80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30"/>
      <c r="C105" s="20" t="s">
        <v>160</v>
      </c>
      <c r="D105" s="21" t="s">
        <v>161</v>
      </c>
      <c r="E105" s="22">
        <v>0.08</v>
      </c>
      <c r="F105" s="31">
        <v>157.56350399999988</v>
      </c>
      <c r="G105" s="80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30"/>
      <c r="C106" s="20" t="s">
        <v>162</v>
      </c>
      <c r="D106" s="21" t="s">
        <v>163</v>
      </c>
      <c r="E106" s="22">
        <v>6.4000000000000001E-2</v>
      </c>
      <c r="F106" s="31">
        <v>126.62663999999992</v>
      </c>
      <c r="G106" s="80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30"/>
      <c r="C107" s="20" t="s">
        <v>164</v>
      </c>
      <c r="D107" s="21" t="s">
        <v>165</v>
      </c>
      <c r="E107" s="22">
        <v>0.30299999999999999</v>
      </c>
      <c r="F107" s="31">
        <v>603.42844799999966</v>
      </c>
      <c r="G107" s="80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30"/>
      <c r="C108" s="20" t="s">
        <v>166</v>
      </c>
      <c r="D108" s="21" t="s">
        <v>167</v>
      </c>
      <c r="E108" s="22">
        <v>0.11</v>
      </c>
      <c r="F108" s="31">
        <v>219.08611199999984</v>
      </c>
      <c r="G108" s="80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30"/>
      <c r="C109" s="20" t="s">
        <v>168</v>
      </c>
      <c r="D109" s="21" t="s">
        <v>169</v>
      </c>
      <c r="E109" s="22">
        <v>9.0999999999999998E-2</v>
      </c>
      <c r="F109" s="31">
        <v>181.14599999999987</v>
      </c>
      <c r="G109" s="80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30"/>
      <c r="C110" s="20" t="s">
        <v>170</v>
      </c>
      <c r="D110" s="21" t="s">
        <v>171</v>
      </c>
      <c r="E110" s="22">
        <v>0.10299999999999999</v>
      </c>
      <c r="F110" s="31">
        <v>205.09238399999984</v>
      </c>
      <c r="G110" s="80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30"/>
      <c r="C111" s="20" t="s">
        <v>172</v>
      </c>
      <c r="D111" s="21" t="s">
        <v>173</v>
      </c>
      <c r="E111" s="22">
        <v>8.4000000000000005E-2</v>
      </c>
      <c r="F111" s="31">
        <v>167.29271999999989</v>
      </c>
      <c r="G111" s="80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30"/>
      <c r="C112" s="20" t="s">
        <v>174</v>
      </c>
      <c r="D112" s="21" t="s">
        <v>175</v>
      </c>
      <c r="E112" s="22">
        <v>0.45500000000000002</v>
      </c>
      <c r="F112" s="31">
        <v>906.0875039999994</v>
      </c>
      <c r="G112" s="80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30"/>
      <c r="C113" s="20" t="s">
        <v>176</v>
      </c>
      <c r="D113" s="21" t="s">
        <v>177</v>
      </c>
      <c r="E113" s="22">
        <v>5.8999999999999997E-2</v>
      </c>
      <c r="F113" s="31">
        <v>117.48475199999992</v>
      </c>
      <c r="G113" s="80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30"/>
      <c r="C114" s="20" t="s">
        <v>178</v>
      </c>
      <c r="D114" s="21" t="s">
        <v>179</v>
      </c>
      <c r="E114" s="22">
        <v>5.8999999999999997E-2</v>
      </c>
      <c r="F114" s="31">
        <v>117.48475199999992</v>
      </c>
      <c r="G114" s="80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30"/>
      <c r="C115" s="20" t="s">
        <v>180</v>
      </c>
      <c r="D115" s="21" t="s">
        <v>181</v>
      </c>
      <c r="E115" s="22">
        <v>9.1999999999999998E-2</v>
      </c>
      <c r="F115" s="31">
        <v>183.16972799999985</v>
      </c>
      <c r="G115" s="80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30"/>
      <c r="C116" s="20" t="s">
        <v>182</v>
      </c>
      <c r="D116" s="21" t="s">
        <v>183</v>
      </c>
      <c r="E116" s="22">
        <v>8.4000000000000005E-2</v>
      </c>
      <c r="F116" s="31">
        <v>167.15227199999987</v>
      </c>
      <c r="G116" s="80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30"/>
      <c r="C117" s="20" t="s">
        <v>184</v>
      </c>
      <c r="D117" s="21" t="s">
        <v>185</v>
      </c>
      <c r="E117" s="22">
        <v>0.129</v>
      </c>
      <c r="F117" s="31">
        <v>256.90492799999981</v>
      </c>
      <c r="G117" s="80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31"/>
      <c r="C118" s="20" t="s">
        <v>186</v>
      </c>
      <c r="D118" s="21" t="s">
        <v>187</v>
      </c>
      <c r="E118" s="22">
        <v>5.8999999999999997E-2</v>
      </c>
      <c r="F118" s="31">
        <v>117.48475199999992</v>
      </c>
      <c r="G118" s="80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1" t="s">
        <v>9</v>
      </c>
      <c r="E119" s="14" t="s">
        <v>0</v>
      </c>
      <c r="F119" s="15" t="s">
        <v>10</v>
      </c>
      <c r="G119" s="81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29" t="s">
        <v>188</v>
      </c>
      <c r="C120" s="20" t="s">
        <v>140</v>
      </c>
      <c r="D120" s="21" t="s">
        <v>141</v>
      </c>
      <c r="E120" s="22">
        <v>7.4999999999999997E-2</v>
      </c>
      <c r="F120" s="31">
        <v>149.1430079999999</v>
      </c>
      <c r="G120" s="80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30"/>
      <c r="C121" s="20" t="s">
        <v>189</v>
      </c>
      <c r="D121" s="21" t="s">
        <v>190</v>
      </c>
      <c r="E121" s="22">
        <v>1.4E-2</v>
      </c>
      <c r="F121" s="31">
        <v>27.981071999999976</v>
      </c>
      <c r="G121" s="80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30"/>
      <c r="C122" s="20" t="s">
        <v>191</v>
      </c>
      <c r="D122" s="21" t="s">
        <v>192</v>
      </c>
      <c r="E122" s="23">
        <v>3.1E-2</v>
      </c>
      <c r="F122" s="31">
        <v>61.771583999999955</v>
      </c>
      <c r="G122" s="80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30"/>
      <c r="C123" s="20" t="s">
        <v>193</v>
      </c>
      <c r="D123" s="21" t="s">
        <v>194</v>
      </c>
      <c r="E123" s="22">
        <v>0.08</v>
      </c>
      <c r="F123" s="31">
        <v>159.46593599999989</v>
      </c>
      <c r="G123" s="80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30"/>
      <c r="C124" s="20" t="s">
        <v>195</v>
      </c>
      <c r="D124" s="21" t="s">
        <v>196</v>
      </c>
      <c r="E124" s="23">
        <v>5.1999999999999998E-2</v>
      </c>
      <c r="F124" s="31">
        <v>102.07377599999992</v>
      </c>
      <c r="G124" s="80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30"/>
      <c r="C125" s="20" t="s">
        <v>197</v>
      </c>
      <c r="D125" s="21" t="s">
        <v>198</v>
      </c>
      <c r="E125" s="23">
        <v>2.9000000000000001E-2</v>
      </c>
      <c r="F125" s="31">
        <v>57.736895999999966</v>
      </c>
      <c r="G125" s="80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30"/>
      <c r="C126" s="20" t="s">
        <v>199</v>
      </c>
      <c r="D126" s="21" t="s">
        <v>200</v>
      </c>
      <c r="E126" s="23">
        <v>0.06</v>
      </c>
      <c r="F126" s="31">
        <v>119.85959999999989</v>
      </c>
      <c r="G126" s="80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30"/>
      <c r="C127" s="20" t="s">
        <v>201</v>
      </c>
      <c r="D127" s="21" t="s">
        <v>202</v>
      </c>
      <c r="E127" s="23">
        <v>0.06</v>
      </c>
      <c r="F127" s="31">
        <v>119.85959999999989</v>
      </c>
      <c r="G127" s="80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30"/>
      <c r="C128" s="20" t="s">
        <v>203</v>
      </c>
      <c r="D128" s="21" t="s">
        <v>204</v>
      </c>
      <c r="E128" s="23">
        <v>9.2999999999999999E-2</v>
      </c>
      <c r="F128" s="31">
        <v>186.01699199999985</v>
      </c>
      <c r="G128" s="80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30"/>
      <c r="C129" s="20" t="s">
        <v>205</v>
      </c>
      <c r="D129" s="21" t="s">
        <v>206</v>
      </c>
      <c r="E129" s="23">
        <v>0.17699999999999999</v>
      </c>
      <c r="F129" s="31">
        <v>354.72695999999974</v>
      </c>
      <c r="G129" s="80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30"/>
      <c r="C130" s="20" t="s">
        <v>207</v>
      </c>
      <c r="D130" s="21" t="s">
        <v>208</v>
      </c>
      <c r="E130" s="23">
        <v>0.17699999999999999</v>
      </c>
      <c r="F130" s="31">
        <v>354.72695999999974</v>
      </c>
      <c r="G130" s="80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30"/>
      <c r="C131" s="20" t="s">
        <v>209</v>
      </c>
      <c r="D131" s="21" t="s">
        <v>210</v>
      </c>
      <c r="E131" s="23">
        <v>7.0000000000000007E-2</v>
      </c>
      <c r="F131" s="31">
        <v>138.47534399999989</v>
      </c>
      <c r="G131" s="80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30"/>
      <c r="C132" s="20" t="s">
        <v>211</v>
      </c>
      <c r="D132" s="21" t="s">
        <v>212</v>
      </c>
      <c r="E132" s="23">
        <v>7.0000000000000007E-2</v>
      </c>
      <c r="F132" s="31">
        <v>138.47534399999989</v>
      </c>
      <c r="G132" s="80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30"/>
      <c r="C133" s="20" t="s">
        <v>213</v>
      </c>
      <c r="D133" s="21" t="s">
        <v>214</v>
      </c>
      <c r="E133" s="23">
        <v>2.7E-2</v>
      </c>
      <c r="F133" s="31">
        <v>53.714975999999972</v>
      </c>
      <c r="G133" s="80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30"/>
      <c r="C134" s="20" t="s">
        <v>215</v>
      </c>
      <c r="D134" s="21" t="s">
        <v>216</v>
      </c>
      <c r="E134" s="23">
        <v>9.9000000000000005E-2</v>
      </c>
      <c r="F134" s="31">
        <v>197.27198399999989</v>
      </c>
      <c r="G134" s="80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30"/>
      <c r="C135" s="20" t="s">
        <v>270</v>
      </c>
      <c r="D135" s="21" t="s">
        <v>275</v>
      </c>
      <c r="E135" s="23">
        <v>1.7000000000000001E-2</v>
      </c>
      <c r="F135" s="31">
        <v>33.911807999999979</v>
      </c>
      <c r="G135" s="80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30"/>
      <c r="C136" s="20" t="s">
        <v>271</v>
      </c>
      <c r="D136" s="21" t="s">
        <v>276</v>
      </c>
      <c r="E136" s="23">
        <v>9.6000000000000002E-2</v>
      </c>
      <c r="F136" s="31">
        <v>191.09865599999986</v>
      </c>
      <c r="G136" s="80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30"/>
      <c r="C137" s="20" t="s">
        <v>274</v>
      </c>
      <c r="D137" s="21" t="s">
        <v>277</v>
      </c>
      <c r="E137" s="23">
        <v>9.6000000000000002E-2</v>
      </c>
      <c r="F137" s="31">
        <v>191.09865599999986</v>
      </c>
      <c r="G137" s="80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30"/>
      <c r="C138" s="20" t="s">
        <v>272</v>
      </c>
      <c r="D138" s="21" t="s">
        <v>278</v>
      </c>
      <c r="E138" s="23">
        <v>9.6000000000000002E-2</v>
      </c>
      <c r="F138" s="31">
        <v>191.09865599999986</v>
      </c>
      <c r="G138" s="80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30"/>
      <c r="C139" s="20" t="s">
        <v>273</v>
      </c>
      <c r="D139" s="21" t="s">
        <v>279</v>
      </c>
      <c r="E139" s="23">
        <v>9.6000000000000002E-2</v>
      </c>
      <c r="F139" s="31">
        <v>191.09865599999986</v>
      </c>
      <c r="G139" s="80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31"/>
      <c r="C140" s="27">
        <v>462</v>
      </c>
      <c r="D140" s="28" t="s">
        <v>217</v>
      </c>
      <c r="E140" s="29">
        <v>0.02</v>
      </c>
      <c r="F140" s="31">
        <v>39.82339199999997</v>
      </c>
      <c r="G140" s="80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1" t="s">
        <v>9</v>
      </c>
      <c r="E141" s="14" t="s">
        <v>0</v>
      </c>
      <c r="F141" s="15" t="s">
        <v>10</v>
      </c>
      <c r="G141" s="81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29" t="s">
        <v>218</v>
      </c>
      <c r="C142" s="16" t="s">
        <v>265</v>
      </c>
      <c r="D142" s="17" t="s">
        <v>266</v>
      </c>
      <c r="E142" s="22">
        <v>4.4999999999999998E-2</v>
      </c>
      <c r="F142" s="19">
        <v>77.47</v>
      </c>
      <c r="G142" s="80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30"/>
      <c r="C143" s="20" t="s">
        <v>219</v>
      </c>
      <c r="D143" s="21" t="s">
        <v>220</v>
      </c>
      <c r="E143" s="95">
        <v>0.59899999999999998</v>
      </c>
      <c r="F143" s="31">
        <v>1192.8631679999994</v>
      </c>
      <c r="G143" s="80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30"/>
      <c r="C144" s="20" t="s">
        <v>221</v>
      </c>
      <c r="D144" s="21" t="s">
        <v>222</v>
      </c>
      <c r="E144" s="95">
        <v>0.128</v>
      </c>
      <c r="F144" s="31">
        <v>255.00887999999986</v>
      </c>
      <c r="G144" s="80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30"/>
      <c r="C145" s="20" t="s">
        <v>223</v>
      </c>
      <c r="D145" s="21" t="s">
        <v>224</v>
      </c>
      <c r="E145" s="95">
        <v>9.6000000000000002E-2</v>
      </c>
      <c r="F145" s="31">
        <v>191.09865599999986</v>
      </c>
      <c r="G145" s="80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30"/>
      <c r="C146" s="20" t="s">
        <v>225</v>
      </c>
      <c r="D146" s="21" t="s">
        <v>226</v>
      </c>
      <c r="E146" s="95">
        <v>0.128</v>
      </c>
      <c r="F146" s="31">
        <v>191.09865599999986</v>
      </c>
      <c r="G146" s="80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30"/>
      <c r="C147" s="20" t="s">
        <v>227</v>
      </c>
      <c r="D147" s="21" t="s">
        <v>228</v>
      </c>
      <c r="E147" s="95">
        <v>0.122</v>
      </c>
      <c r="F147" s="31">
        <v>242.91119999999981</v>
      </c>
      <c r="G147" s="80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30"/>
      <c r="C148" s="20" t="s">
        <v>229</v>
      </c>
      <c r="D148" s="21" t="s">
        <v>230</v>
      </c>
      <c r="E148" s="95">
        <v>0.159</v>
      </c>
      <c r="F148" s="31">
        <v>316.65278399999977</v>
      </c>
      <c r="G148" s="80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30"/>
      <c r="C149" s="20" t="s">
        <v>231</v>
      </c>
      <c r="D149" s="21" t="s">
        <v>232</v>
      </c>
      <c r="E149" s="95">
        <v>0.13300000000000001</v>
      </c>
      <c r="F149" s="31">
        <v>264.49550399999981</v>
      </c>
      <c r="G149" s="80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1" t="s">
        <v>9</v>
      </c>
      <c r="E150" s="14" t="s">
        <v>0</v>
      </c>
      <c r="F150" s="15" t="s">
        <v>10</v>
      </c>
      <c r="G150" s="81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66" t="s">
        <v>233</v>
      </c>
      <c r="C151" s="27">
        <v>371</v>
      </c>
      <c r="D151" s="28" t="s">
        <v>234</v>
      </c>
      <c r="E151" s="27">
        <v>0.158</v>
      </c>
      <c r="F151" s="31">
        <v>314.64182399999976</v>
      </c>
      <c r="G151" s="80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67"/>
      <c r="C152" s="27">
        <v>372</v>
      </c>
      <c r="D152" s="28" t="s">
        <v>235</v>
      </c>
      <c r="E152" s="27">
        <v>0.158</v>
      </c>
      <c r="F152" s="31">
        <v>314.64182399999976</v>
      </c>
      <c r="G152" s="80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68"/>
      <c r="C153" s="27">
        <v>373</v>
      </c>
      <c r="D153" s="28" t="s">
        <v>236</v>
      </c>
      <c r="E153" s="27">
        <v>0.158</v>
      </c>
      <c r="F153" s="31">
        <v>314.64182399999976</v>
      </c>
      <c r="G153" s="80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1" t="s">
        <v>9</v>
      </c>
      <c r="E154" s="14" t="s">
        <v>0</v>
      </c>
      <c r="F154" s="15" t="s">
        <v>10</v>
      </c>
      <c r="G154" s="81" t="s">
        <v>256</v>
      </c>
      <c r="H154" s="15" t="s">
        <v>257</v>
      </c>
      <c r="I154" s="15" t="s">
        <v>258</v>
      </c>
      <c r="J154" s="8"/>
    </row>
    <row r="155" spans="2:10" ht="15.6" customHeight="1">
      <c r="B155" s="179" t="s">
        <v>237</v>
      </c>
      <c r="C155" s="20" t="s">
        <v>238</v>
      </c>
      <c r="D155" s="21" t="s">
        <v>239</v>
      </c>
      <c r="E155" s="9">
        <v>8.2000000000000003E-2</v>
      </c>
      <c r="F155" s="31">
        <v>163.24526399999988</v>
      </c>
      <c r="G155" s="80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180"/>
      <c r="C156" s="20" t="s">
        <v>240</v>
      </c>
      <c r="D156" s="21" t="s">
        <v>241</v>
      </c>
      <c r="E156" s="9">
        <v>0.13100000000000001</v>
      </c>
      <c r="F156" s="31">
        <v>260.81193599999983</v>
      </c>
      <c r="G156" s="80">
        <v>0</v>
      </c>
      <c r="H156" s="30">
        <f t="shared" si="2"/>
        <v>0</v>
      </c>
      <c r="I156" s="31">
        <f t="shared" ref="I156:I162" si="5">SUM(F155*G156)</f>
        <v>0</v>
      </c>
      <c r="J156" s="8"/>
    </row>
    <row r="157" spans="2:10" ht="15.6">
      <c r="B157" s="180"/>
      <c r="C157" s="20" t="s">
        <v>242</v>
      </c>
      <c r="D157" s="21" t="s">
        <v>243</v>
      </c>
      <c r="E157" s="9">
        <v>6.9000000000000006E-2</v>
      </c>
      <c r="F157" s="31">
        <v>137.4092159999999</v>
      </c>
      <c r="G157" s="80">
        <v>0</v>
      </c>
      <c r="H157" s="30">
        <f t="shared" si="2"/>
        <v>0</v>
      </c>
      <c r="I157" s="31">
        <f t="shared" si="5"/>
        <v>0</v>
      </c>
      <c r="J157" s="8"/>
    </row>
    <row r="158" spans="2:10" ht="15.6">
      <c r="B158" s="180"/>
      <c r="C158" s="20" t="s">
        <v>244</v>
      </c>
      <c r="D158" s="21" t="s">
        <v>245</v>
      </c>
      <c r="E158" s="9">
        <v>9.7000000000000003E-2</v>
      </c>
      <c r="F158" s="31">
        <v>193.12876799999987</v>
      </c>
      <c r="G158" s="80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80"/>
      <c r="C159" s="20" t="s">
        <v>246</v>
      </c>
      <c r="D159" s="21" t="s">
        <v>247</v>
      </c>
      <c r="E159" s="9">
        <v>0.11600000000000001</v>
      </c>
      <c r="F159" s="31">
        <v>230.93481599999984</v>
      </c>
      <c r="G159" s="80">
        <v>0</v>
      </c>
      <c r="H159" s="30">
        <f t="shared" ref="H159:H162" si="6">SUM(E159*G159)</f>
        <v>0</v>
      </c>
      <c r="I159" s="31">
        <f t="shared" si="5"/>
        <v>0</v>
      </c>
      <c r="J159" s="8"/>
    </row>
    <row r="160" spans="2:10" ht="15.6">
      <c r="B160" s="180"/>
      <c r="C160" s="20" t="s">
        <v>248</v>
      </c>
      <c r="D160" s="21" t="s">
        <v>249</v>
      </c>
      <c r="E160" s="9">
        <v>0.13500000000000001</v>
      </c>
      <c r="F160" s="31">
        <v>268.75363199999975</v>
      </c>
      <c r="G160" s="80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180"/>
      <c r="C161" s="20" t="s">
        <v>250</v>
      </c>
      <c r="D161" s="21" t="s">
        <v>251</v>
      </c>
      <c r="E161" s="9">
        <v>0.193</v>
      </c>
      <c r="F161" s="31">
        <v>384.34871999999973</v>
      </c>
      <c r="G161" s="80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80"/>
      <c r="C162" s="20" t="s">
        <v>40</v>
      </c>
      <c r="D162" s="21" t="s">
        <v>252</v>
      </c>
      <c r="E162" s="9">
        <v>0.14499999999999999</v>
      </c>
      <c r="F162" s="31">
        <v>288.67171199999979</v>
      </c>
      <c r="G162" s="80">
        <v>0</v>
      </c>
      <c r="H162" s="30">
        <f t="shared" si="6"/>
        <v>0</v>
      </c>
      <c r="I162" s="31">
        <f t="shared" si="5"/>
        <v>0</v>
      </c>
      <c r="J162" s="8"/>
    </row>
    <row r="163" spans="2:10" ht="14.4" customHeight="1">
      <c r="B163" s="181"/>
      <c r="C163" s="182"/>
      <c r="D163" s="182"/>
      <c r="E163" s="182"/>
      <c r="F163" s="182"/>
      <c r="G163" s="182"/>
      <c r="H163" s="182"/>
      <c r="I163" s="183"/>
      <c r="J163" s="12"/>
    </row>
    <row r="164" spans="2:10" ht="14.4" customHeight="1">
      <c r="B164" s="188" t="s">
        <v>466</v>
      </c>
      <c r="C164" s="188"/>
      <c r="D164" s="188"/>
      <c r="E164" s="188"/>
      <c r="F164" s="188"/>
      <c r="G164" s="188"/>
      <c r="H164" s="188"/>
      <c r="I164" s="188"/>
      <c r="J164" s="12"/>
    </row>
    <row r="165" spans="2:10" ht="14.4" customHeight="1">
      <c r="B165" s="184" t="s">
        <v>535</v>
      </c>
      <c r="C165" s="184"/>
      <c r="D165" s="184"/>
      <c r="E165" s="184"/>
      <c r="F165" s="184"/>
      <c r="G165" s="184"/>
      <c r="H165" s="184"/>
      <c r="I165" s="184"/>
      <c r="J165" s="12"/>
    </row>
    <row r="166" spans="2:10" ht="14.4" customHeight="1">
      <c r="B166" s="13" t="s">
        <v>7</v>
      </c>
      <c r="C166" s="13" t="s">
        <v>8</v>
      </c>
      <c r="D166" s="51" t="s">
        <v>536</v>
      </c>
      <c r="E166" s="34"/>
      <c r="F166" s="15" t="s">
        <v>10</v>
      </c>
      <c r="G166" s="15" t="s">
        <v>256</v>
      </c>
      <c r="H166" s="15"/>
      <c r="I166" s="15" t="s">
        <v>258</v>
      </c>
      <c r="J166" s="12"/>
    </row>
    <row r="167" spans="2:10" ht="15.6" customHeight="1">
      <c r="B167" s="132" t="s">
        <v>281</v>
      </c>
      <c r="C167" s="43">
        <v>1000</v>
      </c>
      <c r="D167" s="47" t="s">
        <v>282</v>
      </c>
      <c r="E167" s="34"/>
      <c r="F167" s="52">
        <v>4.4223529411764702</v>
      </c>
      <c r="G167" s="82">
        <v>0</v>
      </c>
      <c r="H167" s="15"/>
      <c r="I167" s="55">
        <f>SUM(F167*G167)</f>
        <v>0</v>
      </c>
      <c r="J167" s="12"/>
    </row>
    <row r="168" spans="2:10" ht="15.6">
      <c r="B168" s="132"/>
      <c r="C168" s="43">
        <v>1001</v>
      </c>
      <c r="D168" s="47" t="s">
        <v>283</v>
      </c>
      <c r="E168" s="34"/>
      <c r="F168" s="52">
        <v>12.445263157894736</v>
      </c>
      <c r="G168" s="83">
        <v>0</v>
      </c>
      <c r="H168" s="15"/>
      <c r="I168" s="55">
        <f t="shared" ref="I168:I231" si="7">SUM(F168*G168)</f>
        <v>0</v>
      </c>
      <c r="J168" s="12"/>
    </row>
    <row r="169" spans="2:10" ht="15.6">
      <c r="B169" s="132"/>
      <c r="C169" s="43">
        <v>1004</v>
      </c>
      <c r="D169" s="47" t="s">
        <v>284</v>
      </c>
      <c r="E169" s="34"/>
      <c r="F169" s="53">
        <v>100.07</v>
      </c>
      <c r="G169" s="83">
        <v>0</v>
      </c>
      <c r="H169" s="15"/>
      <c r="I169" s="55">
        <f t="shared" si="7"/>
        <v>0</v>
      </c>
      <c r="J169" s="12"/>
    </row>
    <row r="170" spans="2:10" ht="15.6">
      <c r="B170" s="132"/>
      <c r="C170" s="43">
        <v>1005</v>
      </c>
      <c r="D170" s="47" t="s">
        <v>285</v>
      </c>
      <c r="E170" s="34"/>
      <c r="F170" s="53">
        <v>100.07</v>
      </c>
      <c r="G170" s="82">
        <v>0</v>
      </c>
      <c r="H170" s="15"/>
      <c r="I170" s="55">
        <f t="shared" si="7"/>
        <v>0</v>
      </c>
      <c r="J170" s="12"/>
    </row>
    <row r="171" spans="2:10" ht="15.6">
      <c r="B171" s="132"/>
      <c r="C171" s="43">
        <v>1006</v>
      </c>
      <c r="D171" s="47" t="s">
        <v>286</v>
      </c>
      <c r="E171" s="34"/>
      <c r="F171" s="53">
        <v>100.07</v>
      </c>
      <c r="G171" s="83">
        <v>0</v>
      </c>
      <c r="H171" s="15"/>
      <c r="I171" s="55">
        <f t="shared" si="7"/>
        <v>0</v>
      </c>
      <c r="J171" s="12"/>
    </row>
    <row r="172" spans="2:10" ht="15.6">
      <c r="B172" s="132"/>
      <c r="C172" s="43">
        <v>1007</v>
      </c>
      <c r="D172" s="47" t="s">
        <v>287</v>
      </c>
      <c r="E172" s="34"/>
      <c r="F172" s="53">
        <v>100.07</v>
      </c>
      <c r="G172" s="83">
        <v>0</v>
      </c>
      <c r="H172" s="15"/>
      <c r="I172" s="55">
        <f t="shared" si="7"/>
        <v>0</v>
      </c>
      <c r="J172" s="12"/>
    </row>
    <row r="173" spans="2:10" ht="15.6">
      <c r="B173" s="132"/>
      <c r="C173" s="43">
        <v>1002</v>
      </c>
      <c r="D173" s="47" t="s">
        <v>288</v>
      </c>
      <c r="E173" s="34"/>
      <c r="F173" s="53">
        <v>100.07</v>
      </c>
      <c r="G173" s="82">
        <v>0</v>
      </c>
      <c r="H173" s="15"/>
      <c r="I173" s="55">
        <f t="shared" si="7"/>
        <v>0</v>
      </c>
      <c r="J173" s="12"/>
    </row>
    <row r="174" spans="2:10" ht="15.6">
      <c r="B174" s="132"/>
      <c r="C174" s="43">
        <v>1008</v>
      </c>
      <c r="D174" s="47" t="s">
        <v>289</v>
      </c>
      <c r="E174" s="34"/>
      <c r="F174" s="52">
        <v>15</v>
      </c>
      <c r="G174" s="83">
        <v>0</v>
      </c>
      <c r="H174" s="15"/>
      <c r="I174" s="55">
        <f t="shared" si="7"/>
        <v>0</v>
      </c>
      <c r="J174" s="12"/>
    </row>
    <row r="175" spans="2:10" ht="15.6">
      <c r="B175" s="132"/>
      <c r="C175" s="43">
        <v>1009</v>
      </c>
      <c r="D175" s="47" t="s">
        <v>461</v>
      </c>
      <c r="E175" s="34"/>
      <c r="F175" s="52">
        <v>15</v>
      </c>
      <c r="G175" s="83">
        <v>0</v>
      </c>
      <c r="H175" s="15"/>
      <c r="I175" s="55">
        <f t="shared" si="7"/>
        <v>0</v>
      </c>
      <c r="J175" s="12"/>
    </row>
    <row r="176" spans="2:10" ht="15.6">
      <c r="B176" s="132"/>
      <c r="C176" s="44">
        <v>1134</v>
      </c>
      <c r="D176" s="48" t="s">
        <v>290</v>
      </c>
      <c r="E176" s="34"/>
      <c r="F176" s="52">
        <v>1.3152631578947367</v>
      </c>
      <c r="G176" s="82">
        <v>0</v>
      </c>
      <c r="H176" s="15"/>
      <c r="I176" s="55">
        <f t="shared" si="7"/>
        <v>0</v>
      </c>
      <c r="J176" s="12"/>
    </row>
    <row r="177" spans="2:10" ht="15.6">
      <c r="B177" s="132"/>
      <c r="C177" s="43">
        <v>1406</v>
      </c>
      <c r="D177" s="47" t="s">
        <v>291</v>
      </c>
      <c r="E177" s="34"/>
      <c r="F177" s="53">
        <v>62.01</v>
      </c>
      <c r="G177" s="83">
        <v>0</v>
      </c>
      <c r="H177" s="15"/>
      <c r="I177" s="55">
        <f t="shared" si="7"/>
        <v>0</v>
      </c>
      <c r="J177" s="12"/>
    </row>
    <row r="178" spans="2:10" ht="15.6">
      <c r="B178" s="132"/>
      <c r="C178" s="43">
        <v>1408</v>
      </c>
      <c r="D178" s="47" t="s">
        <v>292</v>
      </c>
      <c r="E178" s="34"/>
      <c r="F178" s="53">
        <v>62.01</v>
      </c>
      <c r="G178" s="83">
        <v>0</v>
      </c>
      <c r="H178" s="15"/>
      <c r="I178" s="55">
        <f t="shared" si="7"/>
        <v>0</v>
      </c>
      <c r="J178" s="12"/>
    </row>
    <row r="179" spans="2:10" ht="15.6">
      <c r="B179" s="132"/>
      <c r="C179" s="43">
        <v>1407</v>
      </c>
      <c r="D179" s="47" t="s">
        <v>293</v>
      </c>
      <c r="E179" s="34"/>
      <c r="F179" s="53">
        <v>62.01</v>
      </c>
      <c r="G179" s="82">
        <v>0</v>
      </c>
      <c r="H179" s="15"/>
      <c r="I179" s="55">
        <f t="shared" si="7"/>
        <v>0</v>
      </c>
      <c r="J179" s="12"/>
    </row>
    <row r="180" spans="2:10" ht="15.6">
      <c r="B180" s="132"/>
      <c r="C180" s="43">
        <v>1409</v>
      </c>
      <c r="D180" s="47" t="s">
        <v>294</v>
      </c>
      <c r="E180" s="34"/>
      <c r="F180" s="53">
        <v>62.01</v>
      </c>
      <c r="G180" s="83">
        <v>0</v>
      </c>
      <c r="H180" s="15"/>
      <c r="I180" s="55">
        <f t="shared" si="7"/>
        <v>0</v>
      </c>
      <c r="J180" s="12"/>
    </row>
    <row r="181" spans="2:10" ht="15.6">
      <c r="B181" s="132"/>
      <c r="C181" s="43">
        <v>1410</v>
      </c>
      <c r="D181" s="47" t="s">
        <v>295</v>
      </c>
      <c r="E181" s="34"/>
      <c r="F181" s="53">
        <v>62.01</v>
      </c>
      <c r="G181" s="82">
        <v>0</v>
      </c>
      <c r="H181" s="15"/>
      <c r="I181" s="55">
        <f t="shared" si="7"/>
        <v>0</v>
      </c>
      <c r="J181" s="12"/>
    </row>
    <row r="182" spans="2:10" ht="15.6">
      <c r="B182" s="13" t="s">
        <v>7</v>
      </c>
      <c r="C182" s="13" t="s">
        <v>8</v>
      </c>
      <c r="D182" s="51" t="s">
        <v>536</v>
      </c>
      <c r="E182" s="34"/>
      <c r="F182" s="15" t="s">
        <v>10</v>
      </c>
      <c r="G182" s="81" t="s">
        <v>256</v>
      </c>
      <c r="H182" s="15"/>
      <c r="I182" s="15" t="s">
        <v>258</v>
      </c>
      <c r="J182" s="12"/>
    </row>
    <row r="183" spans="2:10" ht="15.6" customHeight="1">
      <c r="B183" s="132" t="s">
        <v>296</v>
      </c>
      <c r="C183" s="43">
        <v>1011</v>
      </c>
      <c r="D183" s="47" t="s">
        <v>297</v>
      </c>
      <c r="E183" s="34"/>
      <c r="F183" s="53">
        <v>14.95</v>
      </c>
      <c r="G183" s="82">
        <v>0</v>
      </c>
      <c r="H183" s="15"/>
      <c r="I183" s="55">
        <f t="shared" si="7"/>
        <v>0</v>
      </c>
      <c r="J183" s="12"/>
    </row>
    <row r="184" spans="2:10" ht="15.6">
      <c r="B184" s="132"/>
      <c r="C184" s="43">
        <v>1100</v>
      </c>
      <c r="D184" s="47" t="s">
        <v>298</v>
      </c>
      <c r="E184" s="34"/>
      <c r="F184" s="53">
        <v>8.01</v>
      </c>
      <c r="G184" s="82">
        <v>0</v>
      </c>
      <c r="H184" s="15"/>
      <c r="I184" s="55">
        <f t="shared" si="7"/>
        <v>0</v>
      </c>
      <c r="J184" s="12"/>
    </row>
    <row r="185" spans="2:10" ht="15.6">
      <c r="B185" s="132"/>
      <c r="C185" s="43">
        <v>1101</v>
      </c>
      <c r="D185" s="47" t="s">
        <v>299</v>
      </c>
      <c r="E185" s="34"/>
      <c r="F185" s="52">
        <v>2.5076470588235291</v>
      </c>
      <c r="G185" s="82">
        <v>0</v>
      </c>
      <c r="H185" s="15"/>
      <c r="I185" s="55">
        <f t="shared" si="7"/>
        <v>0</v>
      </c>
      <c r="J185" s="12"/>
    </row>
    <row r="186" spans="2:10" ht="15.6">
      <c r="B186" s="132"/>
      <c r="C186" s="43">
        <v>1102</v>
      </c>
      <c r="D186" s="47" t="s">
        <v>300</v>
      </c>
      <c r="E186" s="34"/>
      <c r="F186" s="53">
        <v>1.32</v>
      </c>
      <c r="G186" s="82">
        <v>0</v>
      </c>
      <c r="H186" s="15"/>
      <c r="I186" s="55">
        <f t="shared" si="7"/>
        <v>0</v>
      </c>
      <c r="J186" s="12"/>
    </row>
    <row r="187" spans="2:10" ht="15.6">
      <c r="B187" s="132"/>
      <c r="C187" s="43">
        <v>1105</v>
      </c>
      <c r="D187" s="47" t="s">
        <v>301</v>
      </c>
      <c r="E187" s="34"/>
      <c r="F187" s="53">
        <v>1.68</v>
      </c>
      <c r="G187" s="82">
        <v>0</v>
      </c>
      <c r="H187" s="15"/>
      <c r="I187" s="55">
        <f t="shared" si="7"/>
        <v>0</v>
      </c>
      <c r="J187" s="12"/>
    </row>
    <row r="188" spans="2:10" ht="15.6">
      <c r="B188" s="132"/>
      <c r="C188" s="43">
        <v>1103</v>
      </c>
      <c r="D188" s="47" t="s">
        <v>302</v>
      </c>
      <c r="E188" s="34"/>
      <c r="F188" s="53">
        <v>14.95</v>
      </c>
      <c r="G188" s="82">
        <v>0</v>
      </c>
      <c r="H188" s="15"/>
      <c r="I188" s="55">
        <f t="shared" si="7"/>
        <v>0</v>
      </c>
      <c r="J188" s="12"/>
    </row>
    <row r="189" spans="2:10" ht="15.6">
      <c r="B189" s="132"/>
      <c r="C189" s="43">
        <v>1104</v>
      </c>
      <c r="D189" s="47" t="s">
        <v>303</v>
      </c>
      <c r="E189" s="34"/>
      <c r="F189" s="53">
        <v>14.95</v>
      </c>
      <c r="G189" s="82">
        <v>0</v>
      </c>
      <c r="H189" s="15"/>
      <c r="I189" s="55">
        <f t="shared" si="7"/>
        <v>0</v>
      </c>
      <c r="J189" s="12"/>
    </row>
    <row r="190" spans="2:10" ht="15.6">
      <c r="B190" s="132"/>
      <c r="C190" s="43">
        <v>1106</v>
      </c>
      <c r="D190" s="47" t="s">
        <v>304</v>
      </c>
      <c r="E190" s="34"/>
      <c r="F190" s="52">
        <v>2.5076470588235291</v>
      </c>
      <c r="G190" s="82">
        <v>0</v>
      </c>
      <c r="H190" s="15"/>
      <c r="I190" s="55">
        <f t="shared" si="7"/>
        <v>0</v>
      </c>
      <c r="J190" s="12"/>
    </row>
    <row r="191" spans="2:10" ht="15.6">
      <c r="B191" s="132"/>
      <c r="C191" s="43">
        <v>1107</v>
      </c>
      <c r="D191" s="47" t="s">
        <v>305</v>
      </c>
      <c r="E191" s="34"/>
      <c r="F191" s="52">
        <v>2.5076470588235291</v>
      </c>
      <c r="G191" s="82">
        <v>0</v>
      </c>
      <c r="H191" s="15"/>
      <c r="I191" s="55">
        <f t="shared" si="7"/>
        <v>0</v>
      </c>
      <c r="J191" s="12"/>
    </row>
    <row r="192" spans="2:10" ht="15.6">
      <c r="B192" s="132"/>
      <c r="C192" s="43">
        <v>1108</v>
      </c>
      <c r="D192" s="47" t="s">
        <v>306</v>
      </c>
      <c r="E192" s="34"/>
      <c r="F192" s="53">
        <v>1.32</v>
      </c>
      <c r="G192" s="82">
        <v>0</v>
      </c>
      <c r="H192" s="15"/>
      <c r="I192" s="55">
        <f t="shared" si="7"/>
        <v>0</v>
      </c>
      <c r="J192" s="12"/>
    </row>
    <row r="193" spans="2:10" ht="15.6">
      <c r="B193" s="132"/>
      <c r="C193" s="43">
        <v>1113</v>
      </c>
      <c r="D193" s="47" t="s">
        <v>307</v>
      </c>
      <c r="E193" s="34"/>
      <c r="F193" s="52">
        <v>2.5076470588235291</v>
      </c>
      <c r="G193" s="82">
        <v>0</v>
      </c>
      <c r="H193" s="15"/>
      <c r="I193" s="55">
        <f t="shared" si="7"/>
        <v>0</v>
      </c>
      <c r="J193" s="12"/>
    </row>
    <row r="194" spans="2:10" ht="15.6">
      <c r="B194" s="132"/>
      <c r="C194" s="43">
        <v>1120</v>
      </c>
      <c r="D194" s="47" t="s">
        <v>308</v>
      </c>
      <c r="E194" s="34"/>
      <c r="F194" s="53">
        <v>1.32</v>
      </c>
      <c r="G194" s="82">
        <v>0</v>
      </c>
      <c r="H194" s="15"/>
      <c r="I194" s="55">
        <f t="shared" si="7"/>
        <v>0</v>
      </c>
      <c r="J194" s="12"/>
    </row>
    <row r="195" spans="2:10" ht="15.6">
      <c r="B195" s="132"/>
      <c r="C195" s="43">
        <v>1121</v>
      </c>
      <c r="D195" s="47" t="s">
        <v>309</v>
      </c>
      <c r="E195" s="34"/>
      <c r="F195" s="53">
        <v>2.5099999999999998</v>
      </c>
      <c r="G195" s="82">
        <v>0</v>
      </c>
      <c r="H195" s="15"/>
      <c r="I195" s="55">
        <f t="shared" si="7"/>
        <v>0</v>
      </c>
      <c r="J195" s="12"/>
    </row>
    <row r="196" spans="2:10" ht="15.6">
      <c r="B196" s="132"/>
      <c r="C196" s="43">
        <v>1123</v>
      </c>
      <c r="D196" s="47" t="s">
        <v>310</v>
      </c>
      <c r="E196" s="34"/>
      <c r="F196" s="52">
        <v>4.4210526315789469</v>
      </c>
      <c r="G196" s="82">
        <v>0</v>
      </c>
      <c r="H196" s="15"/>
      <c r="I196" s="55">
        <f t="shared" si="7"/>
        <v>0</v>
      </c>
      <c r="J196" s="12"/>
    </row>
    <row r="197" spans="2:10" ht="15.6">
      <c r="B197" s="132"/>
      <c r="C197" s="43">
        <v>1124</v>
      </c>
      <c r="D197" s="47" t="s">
        <v>311</v>
      </c>
      <c r="E197" s="34"/>
      <c r="F197" s="52">
        <v>1.3152631578947367</v>
      </c>
      <c r="G197" s="82">
        <v>0</v>
      </c>
      <c r="H197" s="15"/>
      <c r="I197" s="55">
        <f t="shared" si="7"/>
        <v>0</v>
      </c>
      <c r="J197" s="12"/>
    </row>
    <row r="198" spans="2:10" ht="15.6">
      <c r="B198" s="132"/>
      <c r="C198" s="43">
        <v>1130</v>
      </c>
      <c r="D198" s="47" t="s">
        <v>312</v>
      </c>
      <c r="E198" s="34"/>
      <c r="F198" s="53">
        <v>1.32</v>
      </c>
      <c r="G198" s="82">
        <v>0</v>
      </c>
      <c r="H198" s="15"/>
      <c r="I198" s="55">
        <f t="shared" si="7"/>
        <v>0</v>
      </c>
      <c r="J198" s="12"/>
    </row>
    <row r="199" spans="2:10" ht="15.6">
      <c r="B199" s="132"/>
      <c r="C199" s="43">
        <v>1133</v>
      </c>
      <c r="D199" s="47" t="s">
        <v>313</v>
      </c>
      <c r="E199" s="34"/>
      <c r="F199" s="52">
        <v>49.792105263157886</v>
      </c>
      <c r="G199" s="82">
        <v>0</v>
      </c>
      <c r="H199" s="15"/>
      <c r="I199" s="55">
        <f t="shared" si="7"/>
        <v>0</v>
      </c>
      <c r="J199" s="12"/>
    </row>
    <row r="200" spans="2:10" ht="15.6">
      <c r="B200" s="132"/>
      <c r="C200" s="43">
        <v>1136</v>
      </c>
      <c r="D200" s="47" t="s">
        <v>314</v>
      </c>
      <c r="E200" s="34"/>
      <c r="F200" s="52">
        <v>5.0276470588235309</v>
      </c>
      <c r="G200" s="82">
        <v>0</v>
      </c>
      <c r="H200" s="15"/>
      <c r="I200" s="55">
        <f t="shared" si="7"/>
        <v>0</v>
      </c>
      <c r="J200" s="12"/>
    </row>
    <row r="201" spans="2:10" ht="15.6">
      <c r="B201" s="13" t="s">
        <v>7</v>
      </c>
      <c r="C201" s="13" t="s">
        <v>8</v>
      </c>
      <c r="D201" s="51" t="s">
        <v>536</v>
      </c>
      <c r="E201" s="34"/>
      <c r="F201" s="15" t="s">
        <v>10</v>
      </c>
      <c r="G201" s="81" t="s">
        <v>256</v>
      </c>
      <c r="H201" s="15"/>
      <c r="I201" s="15" t="s">
        <v>258</v>
      </c>
      <c r="J201" s="12"/>
    </row>
    <row r="202" spans="2:10" ht="15.6" customHeight="1">
      <c r="B202" s="132" t="s">
        <v>462</v>
      </c>
      <c r="C202" s="43">
        <v>1201</v>
      </c>
      <c r="D202" s="47" t="s">
        <v>315</v>
      </c>
      <c r="E202" s="34"/>
      <c r="F202" s="52">
        <v>49.792105263157886</v>
      </c>
      <c r="G202" s="82">
        <v>0</v>
      </c>
      <c r="H202" s="15"/>
      <c r="I202" s="55">
        <f t="shared" si="7"/>
        <v>0</v>
      </c>
      <c r="J202" s="12"/>
    </row>
    <row r="203" spans="2:10" ht="15.6">
      <c r="B203" s="132"/>
      <c r="C203" s="43">
        <v>1202</v>
      </c>
      <c r="D203" s="47" t="s">
        <v>316</v>
      </c>
      <c r="E203" s="34"/>
      <c r="F203" s="52">
        <v>6</v>
      </c>
      <c r="G203" s="82">
        <v>0</v>
      </c>
      <c r="H203" s="15"/>
      <c r="I203" s="55">
        <f t="shared" si="7"/>
        <v>0</v>
      </c>
      <c r="J203" s="12"/>
    </row>
    <row r="204" spans="2:10" ht="15.6">
      <c r="B204" s="132"/>
      <c r="C204" s="43">
        <v>1204</v>
      </c>
      <c r="D204" s="47" t="s">
        <v>317</v>
      </c>
      <c r="E204" s="34"/>
      <c r="F204" s="52">
        <v>2</v>
      </c>
      <c r="G204" s="82">
        <v>0</v>
      </c>
      <c r="H204" s="15"/>
      <c r="I204" s="55">
        <f t="shared" si="7"/>
        <v>0</v>
      </c>
      <c r="J204" s="12"/>
    </row>
    <row r="205" spans="2:10" ht="15.6">
      <c r="B205" s="132"/>
      <c r="C205" s="43">
        <v>1210</v>
      </c>
      <c r="D205" s="47" t="s">
        <v>318</v>
      </c>
      <c r="E205" s="34"/>
      <c r="F205" s="53">
        <v>80.069999999999993</v>
      </c>
      <c r="G205" s="82">
        <v>0</v>
      </c>
      <c r="H205" s="15"/>
      <c r="I205" s="55">
        <f t="shared" si="7"/>
        <v>0</v>
      </c>
      <c r="J205" s="12"/>
    </row>
    <row r="206" spans="2:10" ht="15.6">
      <c r="B206" s="132"/>
      <c r="C206" s="163">
        <v>1502</v>
      </c>
      <c r="D206" s="47" t="s">
        <v>319</v>
      </c>
      <c r="E206" s="34"/>
      <c r="F206" s="52">
        <v>62.005263157894738</v>
      </c>
      <c r="G206" s="82">
        <v>0</v>
      </c>
      <c r="H206" s="15"/>
      <c r="I206" s="55">
        <f t="shared" si="7"/>
        <v>0</v>
      </c>
      <c r="J206" s="12"/>
    </row>
    <row r="207" spans="2:10" ht="15.6">
      <c r="B207" s="132"/>
      <c r="C207" s="164"/>
      <c r="D207" s="47" t="s">
        <v>320</v>
      </c>
      <c r="E207" s="34"/>
      <c r="F207" s="52">
        <v>124.01052631578948</v>
      </c>
      <c r="G207" s="82">
        <v>0</v>
      </c>
      <c r="H207" s="15"/>
      <c r="I207" s="55">
        <f t="shared" si="7"/>
        <v>0</v>
      </c>
      <c r="J207" s="12"/>
    </row>
    <row r="208" spans="2:10" ht="15.6">
      <c r="B208" s="132"/>
      <c r="C208" s="165"/>
      <c r="D208" s="47" t="s">
        <v>321</v>
      </c>
      <c r="E208" s="34"/>
      <c r="F208" s="52">
        <v>186.01578947368421</v>
      </c>
      <c r="G208" s="82">
        <v>0</v>
      </c>
      <c r="H208" s="15"/>
      <c r="I208" s="55">
        <f t="shared" si="7"/>
        <v>0</v>
      </c>
      <c r="J208" s="12"/>
    </row>
    <row r="209" spans="2:10" ht="15.6">
      <c r="B209" s="132"/>
      <c r="C209" s="43">
        <v>1505</v>
      </c>
      <c r="D209" s="47" t="s">
        <v>322</v>
      </c>
      <c r="E209" s="34"/>
      <c r="F209" s="52">
        <v>425.5263157894737</v>
      </c>
      <c r="G209" s="82">
        <v>0</v>
      </c>
      <c r="H209" s="15"/>
      <c r="I209" s="55">
        <f t="shared" si="7"/>
        <v>0</v>
      </c>
      <c r="J209" s="12"/>
    </row>
    <row r="210" spans="2:10" ht="15.6">
      <c r="B210" s="132"/>
      <c r="C210" s="43">
        <v>1536</v>
      </c>
      <c r="D210" s="47" t="s">
        <v>323</v>
      </c>
      <c r="E210" s="34"/>
      <c r="F210" s="52">
        <v>488.61473684210523</v>
      </c>
      <c r="G210" s="82">
        <v>0</v>
      </c>
      <c r="H210" s="15"/>
      <c r="I210" s="55">
        <f t="shared" si="7"/>
        <v>0</v>
      </c>
      <c r="J210" s="12"/>
    </row>
    <row r="211" spans="2:10" ht="15.6">
      <c r="B211" s="132"/>
      <c r="C211" s="43">
        <v>1301</v>
      </c>
      <c r="D211" s="47" t="s">
        <v>324</v>
      </c>
      <c r="E211" s="34"/>
      <c r="F211" s="52">
        <v>50</v>
      </c>
      <c r="G211" s="82">
        <v>0</v>
      </c>
      <c r="H211" s="15"/>
      <c r="I211" s="55">
        <f t="shared" si="7"/>
        <v>0</v>
      </c>
      <c r="J211" s="12"/>
    </row>
    <row r="212" spans="2:10" ht="15.6">
      <c r="B212" s="13" t="s">
        <v>7</v>
      </c>
      <c r="C212" s="13" t="s">
        <v>8</v>
      </c>
      <c r="D212" s="51" t="s">
        <v>536</v>
      </c>
      <c r="E212" s="34"/>
      <c r="F212" s="15" t="s">
        <v>10</v>
      </c>
      <c r="G212" s="81" t="s">
        <v>256</v>
      </c>
      <c r="H212" s="15"/>
      <c r="I212" s="15" t="s">
        <v>258</v>
      </c>
      <c r="J212" s="12"/>
    </row>
    <row r="213" spans="2:10" ht="15.6" customHeight="1">
      <c r="B213" s="169" t="s">
        <v>463</v>
      </c>
      <c r="C213" s="43">
        <v>1212</v>
      </c>
      <c r="D213" s="47" t="s">
        <v>464</v>
      </c>
      <c r="E213" s="34"/>
      <c r="F213" s="52">
        <v>0</v>
      </c>
      <c r="G213" s="82">
        <v>0</v>
      </c>
      <c r="H213" s="15"/>
      <c r="I213" s="55">
        <f t="shared" si="7"/>
        <v>0</v>
      </c>
      <c r="J213" s="12"/>
    </row>
    <row r="214" spans="2:10" ht="15.6">
      <c r="B214" s="169"/>
      <c r="C214" s="45">
        <v>1537</v>
      </c>
      <c r="D214" s="49" t="s">
        <v>325</v>
      </c>
      <c r="E214" s="34"/>
      <c r="F214" s="52">
        <v>0</v>
      </c>
      <c r="G214" s="82">
        <v>0</v>
      </c>
      <c r="H214" s="15"/>
      <c r="I214" s="55">
        <f t="shared" si="7"/>
        <v>0</v>
      </c>
      <c r="J214" s="12"/>
    </row>
    <row r="215" spans="2:10" ht="15.6">
      <c r="B215" s="13" t="s">
        <v>7</v>
      </c>
      <c r="C215" s="13" t="s">
        <v>8</v>
      </c>
      <c r="D215" s="51" t="s">
        <v>468</v>
      </c>
      <c r="E215" s="34"/>
      <c r="F215" s="15" t="s">
        <v>10</v>
      </c>
      <c r="G215" s="81" t="s">
        <v>256</v>
      </c>
      <c r="H215" s="15"/>
      <c r="I215" s="15" t="s">
        <v>258</v>
      </c>
      <c r="J215" s="12"/>
    </row>
    <row r="216" spans="2:10" ht="15.6" customHeight="1">
      <c r="B216" s="132" t="s">
        <v>326</v>
      </c>
      <c r="C216" s="43">
        <v>1207</v>
      </c>
      <c r="D216" s="47" t="s">
        <v>327</v>
      </c>
      <c r="E216" s="34"/>
      <c r="F216" s="52">
        <v>150.1</v>
      </c>
      <c r="G216" s="82">
        <v>0</v>
      </c>
      <c r="H216" s="15"/>
      <c r="I216" s="55">
        <f t="shared" si="7"/>
        <v>0</v>
      </c>
      <c r="J216" s="12"/>
    </row>
    <row r="217" spans="2:10" ht="15.6">
      <c r="B217" s="132"/>
      <c r="C217" s="43">
        <v>1402</v>
      </c>
      <c r="D217" s="47" t="s">
        <v>328</v>
      </c>
      <c r="E217" s="34"/>
      <c r="F217" s="52">
        <v>62.005263157894738</v>
      </c>
      <c r="G217" s="82">
        <v>0</v>
      </c>
      <c r="H217" s="15"/>
      <c r="I217" s="55">
        <f t="shared" si="7"/>
        <v>0</v>
      </c>
      <c r="J217" s="12"/>
    </row>
    <row r="218" spans="2:10" ht="15.6">
      <c r="B218" s="132"/>
      <c r="C218" s="43">
        <v>1418</v>
      </c>
      <c r="D218" s="47" t="s">
        <v>329</v>
      </c>
      <c r="E218" s="34"/>
      <c r="F218" s="53">
        <v>62.01</v>
      </c>
      <c r="G218" s="82">
        <v>0</v>
      </c>
      <c r="H218" s="15"/>
      <c r="I218" s="55">
        <f t="shared" si="7"/>
        <v>0</v>
      </c>
      <c r="J218" s="12"/>
    </row>
    <row r="219" spans="2:10" ht="15.6">
      <c r="B219" s="132"/>
      <c r="C219" s="43">
        <v>1419</v>
      </c>
      <c r="D219" s="47" t="s">
        <v>330</v>
      </c>
      <c r="E219" s="34"/>
      <c r="F219" s="53">
        <v>62.01</v>
      </c>
      <c r="G219" s="82">
        <v>0</v>
      </c>
      <c r="H219" s="15"/>
      <c r="I219" s="55">
        <f t="shared" si="7"/>
        <v>0</v>
      </c>
      <c r="J219" s="12"/>
    </row>
    <row r="220" spans="2:10" ht="15.6">
      <c r="B220" s="132"/>
      <c r="C220" s="43">
        <v>1420</v>
      </c>
      <c r="D220" s="47" t="s">
        <v>331</v>
      </c>
      <c r="E220" s="34"/>
      <c r="F220" s="53">
        <v>200.01</v>
      </c>
      <c r="G220" s="82">
        <v>0</v>
      </c>
      <c r="H220" s="15"/>
      <c r="I220" s="55">
        <f t="shared" si="7"/>
        <v>0</v>
      </c>
      <c r="J220" s="12"/>
    </row>
    <row r="221" spans="2:10" ht="15.6">
      <c r="B221" s="132"/>
      <c r="C221" s="43">
        <v>1503</v>
      </c>
      <c r="D221" s="47" t="s">
        <v>332</v>
      </c>
      <c r="E221" s="34"/>
      <c r="F221" s="53">
        <v>1341.07</v>
      </c>
      <c r="G221" s="82">
        <v>0</v>
      </c>
      <c r="H221" s="15"/>
      <c r="I221" s="55">
        <f t="shared" si="7"/>
        <v>0</v>
      </c>
      <c r="J221" s="12"/>
    </row>
    <row r="222" spans="2:10" ht="15.6">
      <c r="B222" s="132"/>
      <c r="C222" s="43">
        <v>1538</v>
      </c>
      <c r="D222" s="47" t="s">
        <v>333</v>
      </c>
      <c r="E222" s="34"/>
      <c r="F222" s="53">
        <v>350.03</v>
      </c>
      <c r="G222" s="82">
        <v>0</v>
      </c>
      <c r="H222" s="15"/>
      <c r="I222" s="55">
        <f t="shared" si="7"/>
        <v>0</v>
      </c>
      <c r="J222" s="12"/>
    </row>
    <row r="223" spans="2:10" ht="15.6">
      <c r="B223" s="132"/>
      <c r="C223" s="43">
        <v>1508</v>
      </c>
      <c r="D223" s="47" t="s">
        <v>334</v>
      </c>
      <c r="E223" s="34"/>
      <c r="F223" s="53">
        <v>600.08000000000004</v>
      </c>
      <c r="G223" s="82">
        <v>0</v>
      </c>
      <c r="H223" s="15"/>
      <c r="I223" s="55">
        <f t="shared" si="7"/>
        <v>0</v>
      </c>
      <c r="J223" s="12"/>
    </row>
    <row r="224" spans="2:10" ht="15.6">
      <c r="B224" s="132"/>
      <c r="C224" s="43">
        <v>1509</v>
      </c>
      <c r="D224" s="47" t="s">
        <v>335</v>
      </c>
      <c r="E224" s="34"/>
      <c r="F224" s="53">
        <v>600.08000000000004</v>
      </c>
      <c r="G224" s="82">
        <v>0</v>
      </c>
      <c r="H224" s="15"/>
      <c r="I224" s="55">
        <f t="shared" si="7"/>
        <v>0</v>
      </c>
      <c r="J224" s="12"/>
    </row>
    <row r="225" spans="2:10" ht="15.6">
      <c r="B225" s="132"/>
      <c r="C225" s="43">
        <v>1510</v>
      </c>
      <c r="D225" s="47" t="s">
        <v>336</v>
      </c>
      <c r="E225" s="34"/>
      <c r="F225" s="53">
        <v>600.08000000000004</v>
      </c>
      <c r="G225" s="82">
        <v>0</v>
      </c>
      <c r="H225" s="15"/>
      <c r="I225" s="55">
        <f t="shared" si="7"/>
        <v>0</v>
      </c>
      <c r="J225" s="12"/>
    </row>
    <row r="226" spans="2:10" ht="15.6">
      <c r="B226" s="132"/>
      <c r="C226" s="43">
        <v>1511</v>
      </c>
      <c r="D226" s="47" t="s">
        <v>337</v>
      </c>
      <c r="E226" s="34"/>
      <c r="F226" s="53">
        <v>600.08000000000004</v>
      </c>
      <c r="G226" s="82">
        <v>0</v>
      </c>
      <c r="H226" s="15"/>
      <c r="I226" s="55">
        <f t="shared" si="7"/>
        <v>0</v>
      </c>
      <c r="J226" s="12"/>
    </row>
    <row r="227" spans="2:10" ht="15.6">
      <c r="B227" s="132"/>
      <c r="C227" s="43">
        <v>1512</v>
      </c>
      <c r="D227" s="47" t="s">
        <v>338</v>
      </c>
      <c r="E227" s="34"/>
      <c r="F227" s="53">
        <v>600.08000000000004</v>
      </c>
      <c r="G227" s="82">
        <v>0</v>
      </c>
      <c r="H227" s="15"/>
      <c r="I227" s="55">
        <f t="shared" si="7"/>
        <v>0</v>
      </c>
      <c r="J227" s="12"/>
    </row>
    <row r="228" spans="2:10" ht="15.6">
      <c r="B228" s="132"/>
      <c r="C228" s="43">
        <v>1513</v>
      </c>
      <c r="D228" s="47" t="s">
        <v>339</v>
      </c>
      <c r="E228" s="34"/>
      <c r="F228" s="53">
        <v>600.08000000000004</v>
      </c>
      <c r="G228" s="82">
        <v>0</v>
      </c>
      <c r="H228" s="15"/>
      <c r="I228" s="55">
        <f t="shared" si="7"/>
        <v>0</v>
      </c>
      <c r="J228" s="12"/>
    </row>
    <row r="229" spans="2:10" ht="15.6">
      <c r="B229" s="132"/>
      <c r="C229" s="43">
        <v>1514</v>
      </c>
      <c r="D229" s="47" t="s">
        <v>340</v>
      </c>
      <c r="E229" s="34"/>
      <c r="F229" s="53">
        <v>600.08000000000004</v>
      </c>
      <c r="G229" s="82">
        <v>0</v>
      </c>
      <c r="H229" s="15"/>
      <c r="I229" s="55">
        <f t="shared" si="7"/>
        <v>0</v>
      </c>
      <c r="J229" s="12"/>
    </row>
    <row r="230" spans="2:10" ht="15.6">
      <c r="B230" s="132"/>
      <c r="C230" s="43">
        <v>1515</v>
      </c>
      <c r="D230" s="47" t="s">
        <v>341</v>
      </c>
      <c r="E230" s="34"/>
      <c r="F230" s="53">
        <v>600.08000000000004</v>
      </c>
      <c r="G230" s="82">
        <v>0</v>
      </c>
      <c r="H230" s="15"/>
      <c r="I230" s="55">
        <f t="shared" si="7"/>
        <v>0</v>
      </c>
      <c r="J230" s="12"/>
    </row>
    <row r="231" spans="2:10" ht="15.6">
      <c r="B231" s="132"/>
      <c r="C231" s="43">
        <v>1516</v>
      </c>
      <c r="D231" s="47" t="s">
        <v>342</v>
      </c>
      <c r="E231" s="34"/>
      <c r="F231" s="53">
        <v>600.08000000000004</v>
      </c>
      <c r="G231" s="82">
        <v>0</v>
      </c>
      <c r="H231" s="15"/>
      <c r="I231" s="55">
        <f t="shared" si="7"/>
        <v>0</v>
      </c>
      <c r="J231" s="12"/>
    </row>
    <row r="232" spans="2:10" ht="15.6">
      <c r="B232" s="132"/>
      <c r="C232" s="43">
        <v>1518</v>
      </c>
      <c r="D232" s="47" t="s">
        <v>343</v>
      </c>
      <c r="E232" s="34"/>
      <c r="F232" s="53">
        <v>600.08000000000004</v>
      </c>
      <c r="G232" s="82">
        <v>0</v>
      </c>
      <c r="H232" s="15"/>
      <c r="I232" s="55">
        <f t="shared" ref="I232:I298" si="8">SUM(F232*G232)</f>
        <v>0</v>
      </c>
      <c r="J232" s="12"/>
    </row>
    <row r="233" spans="2:10" ht="15.6">
      <c r="B233" s="132"/>
      <c r="C233" s="43">
        <v>1528</v>
      </c>
      <c r="D233" s="47" t="s">
        <v>344</v>
      </c>
      <c r="E233" s="34"/>
      <c r="F233" s="53">
        <v>600.08000000000004</v>
      </c>
      <c r="G233" s="82">
        <v>0</v>
      </c>
      <c r="H233" s="15"/>
      <c r="I233" s="55">
        <f t="shared" si="8"/>
        <v>0</v>
      </c>
      <c r="J233" s="12"/>
    </row>
    <row r="234" spans="2:10" ht="15.6">
      <c r="B234" s="132"/>
      <c r="C234" s="43">
        <v>1532</v>
      </c>
      <c r="D234" s="47" t="s">
        <v>345</v>
      </c>
      <c r="E234" s="34"/>
      <c r="F234" s="53">
        <v>670.05</v>
      </c>
      <c r="G234" s="82">
        <v>0</v>
      </c>
      <c r="H234" s="15"/>
      <c r="I234" s="55">
        <f t="shared" si="8"/>
        <v>0</v>
      </c>
      <c r="J234" s="12"/>
    </row>
    <row r="235" spans="2:10" ht="15.6">
      <c r="B235" s="132"/>
      <c r="C235" s="43">
        <v>1533</v>
      </c>
      <c r="D235" s="47" t="s">
        <v>346</v>
      </c>
      <c r="E235" s="34"/>
      <c r="F235" s="53">
        <v>600.08000000000004</v>
      </c>
      <c r="G235" s="82">
        <v>0</v>
      </c>
      <c r="H235" s="15"/>
      <c r="I235" s="55">
        <f t="shared" si="8"/>
        <v>0</v>
      </c>
      <c r="J235" s="12"/>
    </row>
    <row r="236" spans="2:10" ht="15.6">
      <c r="B236" s="132"/>
      <c r="C236" s="43">
        <v>1534</v>
      </c>
      <c r="D236" s="47" t="s">
        <v>347</v>
      </c>
      <c r="E236" s="34"/>
      <c r="F236" s="53">
        <v>600.08000000000004</v>
      </c>
      <c r="G236" s="82">
        <v>0</v>
      </c>
      <c r="H236" s="15"/>
      <c r="I236" s="55">
        <f t="shared" si="8"/>
        <v>0</v>
      </c>
      <c r="J236" s="12"/>
    </row>
    <row r="237" spans="2:10" ht="15.6">
      <c r="B237" s="132"/>
      <c r="C237" s="43">
        <v>1535</v>
      </c>
      <c r="D237" s="47" t="s">
        <v>348</v>
      </c>
      <c r="E237" s="34"/>
      <c r="F237" s="53">
        <v>600.08000000000004</v>
      </c>
      <c r="G237" s="82">
        <v>0</v>
      </c>
      <c r="H237" s="15"/>
      <c r="I237" s="55">
        <f t="shared" si="8"/>
        <v>0</v>
      </c>
      <c r="J237" s="12"/>
    </row>
    <row r="238" spans="2:10" ht="15.6">
      <c r="B238" s="132"/>
      <c r="C238" s="43">
        <v>1539</v>
      </c>
      <c r="D238" s="47" t="s">
        <v>349</v>
      </c>
      <c r="E238" s="34"/>
      <c r="F238" s="53">
        <v>600.08000000000004</v>
      </c>
      <c r="G238" s="82">
        <v>0</v>
      </c>
      <c r="H238" s="15"/>
      <c r="I238" s="55">
        <f t="shared" si="8"/>
        <v>0</v>
      </c>
      <c r="J238" s="12"/>
    </row>
    <row r="239" spans="2:10" ht="15.6">
      <c r="B239" s="132"/>
      <c r="C239" s="43">
        <v>1540</v>
      </c>
      <c r="D239" s="47" t="s">
        <v>350</v>
      </c>
      <c r="E239" s="34"/>
      <c r="F239" s="53">
        <v>600.08000000000004</v>
      </c>
      <c r="G239" s="82">
        <v>0</v>
      </c>
      <c r="H239" s="15"/>
      <c r="I239" s="55">
        <f t="shared" si="8"/>
        <v>0</v>
      </c>
      <c r="J239" s="12"/>
    </row>
    <row r="240" spans="2:10" ht="15.6">
      <c r="B240" s="132"/>
      <c r="C240" s="43">
        <v>1541</v>
      </c>
      <c r="D240" s="47" t="s">
        <v>351</v>
      </c>
      <c r="E240" s="34"/>
      <c r="F240" s="53">
        <v>600.08000000000004</v>
      </c>
      <c r="G240" s="82">
        <v>0</v>
      </c>
      <c r="H240" s="15"/>
      <c r="I240" s="55">
        <f t="shared" si="8"/>
        <v>0</v>
      </c>
      <c r="J240" s="12"/>
    </row>
    <row r="241" spans="2:10" ht="15.6">
      <c r="B241" s="132"/>
      <c r="C241" s="43">
        <v>1602</v>
      </c>
      <c r="D241" s="47" t="s">
        <v>352</v>
      </c>
      <c r="E241" s="34"/>
      <c r="F241" s="53">
        <v>11.13</v>
      </c>
      <c r="G241" s="82">
        <v>0</v>
      </c>
      <c r="H241" s="15"/>
      <c r="I241" s="55">
        <f t="shared" si="8"/>
        <v>0</v>
      </c>
      <c r="J241" s="12"/>
    </row>
    <row r="242" spans="2:10" ht="15.6">
      <c r="B242" s="132"/>
      <c r="C242" s="43">
        <v>1605</v>
      </c>
      <c r="D242" s="47" t="s">
        <v>353</v>
      </c>
      <c r="E242" s="34"/>
      <c r="F242" s="52">
        <v>10</v>
      </c>
      <c r="G242" s="82">
        <v>0</v>
      </c>
      <c r="H242" s="15"/>
      <c r="I242" s="55">
        <f t="shared" si="8"/>
        <v>0</v>
      </c>
      <c r="J242" s="12"/>
    </row>
    <row r="243" spans="2:10" ht="15.6">
      <c r="B243" s="132"/>
      <c r="C243" s="43">
        <v>1614</v>
      </c>
      <c r="D243" s="47" t="s">
        <v>354</v>
      </c>
      <c r="E243" s="34"/>
      <c r="F243" s="52">
        <v>10</v>
      </c>
      <c r="G243" s="82">
        <v>0</v>
      </c>
      <c r="H243" s="15"/>
      <c r="I243" s="55">
        <f t="shared" si="8"/>
        <v>0</v>
      </c>
      <c r="J243" s="12"/>
    </row>
    <row r="244" spans="2:10" ht="15.6">
      <c r="B244" s="132"/>
      <c r="C244" s="43">
        <v>1800</v>
      </c>
      <c r="D244" s="47" t="s">
        <v>355</v>
      </c>
      <c r="E244" s="34"/>
      <c r="F244" s="53">
        <v>1.68</v>
      </c>
      <c r="G244" s="82">
        <v>0</v>
      </c>
      <c r="H244" s="15"/>
      <c r="I244" s="55">
        <f t="shared" si="8"/>
        <v>0</v>
      </c>
      <c r="J244" s="12"/>
    </row>
    <row r="245" spans="2:10" ht="15.6">
      <c r="B245" s="132"/>
      <c r="C245" s="43">
        <v>1801</v>
      </c>
      <c r="D245" s="47" t="s">
        <v>356</v>
      </c>
      <c r="E245" s="34"/>
      <c r="F245" s="52">
        <v>8.621052631578948</v>
      </c>
      <c r="G245" s="82">
        <v>0</v>
      </c>
      <c r="H245" s="15"/>
      <c r="I245" s="55">
        <f t="shared" si="8"/>
        <v>0</v>
      </c>
      <c r="J245" s="12"/>
    </row>
    <row r="246" spans="2:10" ht="15.6">
      <c r="B246" s="132"/>
      <c r="C246" s="43">
        <v>1803</v>
      </c>
      <c r="D246" s="47" t="s">
        <v>357</v>
      </c>
      <c r="E246" s="34"/>
      <c r="F246" s="53">
        <v>0.96</v>
      </c>
      <c r="G246" s="82">
        <v>0</v>
      </c>
      <c r="H246" s="15"/>
      <c r="I246" s="55">
        <f t="shared" si="8"/>
        <v>0</v>
      </c>
      <c r="J246" s="12"/>
    </row>
    <row r="247" spans="2:10" ht="15.6">
      <c r="B247" s="132"/>
      <c r="C247" s="43">
        <v>6015</v>
      </c>
      <c r="D247" s="47" t="s">
        <v>358</v>
      </c>
      <c r="E247" s="34"/>
      <c r="F247" s="52">
        <v>12.445263157894736</v>
      </c>
      <c r="G247" s="82">
        <v>0</v>
      </c>
      <c r="H247" s="15"/>
      <c r="I247" s="55">
        <f t="shared" si="8"/>
        <v>0</v>
      </c>
      <c r="J247" s="12"/>
    </row>
    <row r="248" spans="2:10" ht="15.6">
      <c r="B248" s="132"/>
      <c r="C248" s="43">
        <v>6016</v>
      </c>
      <c r="D248" s="47" t="s">
        <v>359</v>
      </c>
      <c r="E248" s="34"/>
      <c r="F248" s="53">
        <v>12.45</v>
      </c>
      <c r="G248" s="82">
        <v>0</v>
      </c>
      <c r="H248" s="15"/>
      <c r="I248" s="55">
        <f t="shared" si="8"/>
        <v>0</v>
      </c>
      <c r="J248" s="12"/>
    </row>
    <row r="249" spans="2:10" ht="15.6">
      <c r="B249" s="132"/>
      <c r="C249" s="44">
        <v>6017</v>
      </c>
      <c r="D249" s="48" t="s">
        <v>360</v>
      </c>
      <c r="E249" s="34"/>
      <c r="F249" s="53">
        <v>12.45</v>
      </c>
      <c r="G249" s="82">
        <v>0</v>
      </c>
      <c r="H249" s="15"/>
      <c r="I249" s="55">
        <f t="shared" si="8"/>
        <v>0</v>
      </c>
      <c r="J249" s="12"/>
    </row>
    <row r="250" spans="2:10" ht="15.6">
      <c r="B250" s="132"/>
      <c r="C250" s="43">
        <v>7003</v>
      </c>
      <c r="D250" s="47" t="s">
        <v>361</v>
      </c>
      <c r="E250" s="34"/>
      <c r="F250" s="52">
        <v>250</v>
      </c>
      <c r="G250" s="82">
        <v>0</v>
      </c>
      <c r="H250" s="15"/>
      <c r="I250" s="55">
        <f t="shared" ref="I250" si="9">SUM(F250*G250)</f>
        <v>0</v>
      </c>
      <c r="J250" s="12"/>
    </row>
    <row r="251" spans="2:10" ht="15.6">
      <c r="B251" s="132"/>
      <c r="C251" s="43">
        <v>7004</v>
      </c>
      <c r="D251" s="47" t="s">
        <v>524</v>
      </c>
      <c r="E251" s="34"/>
      <c r="F251" s="52">
        <v>250</v>
      </c>
      <c r="G251" s="82">
        <v>0</v>
      </c>
      <c r="H251" s="15"/>
      <c r="I251" s="55">
        <f t="shared" ref="I251:I252" si="10">SUM(F251*G251)</f>
        <v>0</v>
      </c>
      <c r="J251" s="12"/>
    </row>
    <row r="252" spans="2:10" ht="15.6">
      <c r="B252" s="132"/>
      <c r="C252" s="43">
        <v>7005</v>
      </c>
      <c r="D252" s="47" t="s">
        <v>525</v>
      </c>
      <c r="E252" s="34"/>
      <c r="F252" s="52">
        <v>250</v>
      </c>
      <c r="G252" s="82">
        <v>0</v>
      </c>
      <c r="H252" s="15"/>
      <c r="I252" s="55">
        <f t="shared" si="10"/>
        <v>0</v>
      </c>
      <c r="J252" s="12"/>
    </row>
    <row r="253" spans="2:10" ht="15.6">
      <c r="B253" s="13" t="s">
        <v>7</v>
      </c>
      <c r="C253" s="13" t="s">
        <v>8</v>
      </c>
      <c r="D253" s="51" t="s">
        <v>536</v>
      </c>
      <c r="E253" s="34"/>
      <c r="F253" s="15" t="s">
        <v>10</v>
      </c>
      <c r="G253" s="81" t="s">
        <v>256</v>
      </c>
      <c r="H253" s="15"/>
      <c r="I253" s="15" t="s">
        <v>258</v>
      </c>
      <c r="J253" s="12"/>
    </row>
    <row r="254" spans="2:10" ht="15.6" customHeight="1">
      <c r="B254" s="132" t="s">
        <v>362</v>
      </c>
      <c r="C254" s="46" t="s">
        <v>363</v>
      </c>
      <c r="D254" s="47" t="s">
        <v>364</v>
      </c>
      <c r="E254" s="34"/>
      <c r="F254" s="52">
        <v>370.35157894736841</v>
      </c>
      <c r="G254" s="82">
        <v>0</v>
      </c>
      <c r="H254" s="15"/>
      <c r="I254" s="55">
        <f t="shared" si="8"/>
        <v>0</v>
      </c>
      <c r="J254" s="12"/>
    </row>
    <row r="255" spans="2:10" ht="15.6">
      <c r="B255" s="132"/>
      <c r="C255" s="46" t="s">
        <v>365</v>
      </c>
      <c r="D255" s="47" t="s">
        <v>366</v>
      </c>
      <c r="E255" s="34"/>
      <c r="F255" s="52">
        <v>247.05882352941177</v>
      </c>
      <c r="G255" s="82">
        <v>0</v>
      </c>
      <c r="H255" s="15"/>
      <c r="I255" s="55">
        <f t="shared" si="8"/>
        <v>0</v>
      </c>
      <c r="J255" s="12"/>
    </row>
    <row r="256" spans="2:10" ht="15.6">
      <c r="B256" s="132"/>
      <c r="C256" s="46" t="s">
        <v>367</v>
      </c>
      <c r="D256" s="47" t="s">
        <v>368</v>
      </c>
      <c r="E256" s="34"/>
      <c r="F256" s="52">
        <v>247.05882352941177</v>
      </c>
      <c r="G256" s="82">
        <v>0</v>
      </c>
      <c r="H256" s="15"/>
      <c r="I256" s="55">
        <f t="shared" si="8"/>
        <v>0</v>
      </c>
      <c r="J256" s="12"/>
    </row>
    <row r="257" spans="2:10" ht="15.6">
      <c r="B257" s="132"/>
      <c r="C257" s="46" t="s">
        <v>369</v>
      </c>
      <c r="D257" s="47" t="s">
        <v>370</v>
      </c>
      <c r="E257" s="34"/>
      <c r="F257" s="52">
        <v>247.05882352941177</v>
      </c>
      <c r="G257" s="82">
        <v>0</v>
      </c>
      <c r="H257" s="15"/>
      <c r="I257" s="55">
        <f t="shared" si="8"/>
        <v>0</v>
      </c>
      <c r="J257" s="12"/>
    </row>
    <row r="258" spans="2:10" ht="15.6">
      <c r="B258" s="132"/>
      <c r="C258" s="43">
        <v>1608</v>
      </c>
      <c r="D258" s="47" t="s">
        <v>371</v>
      </c>
      <c r="E258" s="34"/>
      <c r="F258" s="52">
        <v>135.98117647058825</v>
      </c>
      <c r="G258" s="82">
        <v>0</v>
      </c>
      <c r="H258" s="15"/>
      <c r="I258" s="55">
        <f t="shared" si="8"/>
        <v>0</v>
      </c>
      <c r="J258" s="12"/>
    </row>
    <row r="259" spans="2:10" ht="15.6">
      <c r="B259" s="132"/>
      <c r="C259" s="43">
        <v>1609</v>
      </c>
      <c r="D259" s="47" t="s">
        <v>372</v>
      </c>
      <c r="E259" s="34"/>
      <c r="F259" s="52">
        <v>148.2970588235294</v>
      </c>
      <c r="G259" s="82">
        <v>0</v>
      </c>
      <c r="H259" s="15"/>
      <c r="I259" s="55">
        <f t="shared" si="8"/>
        <v>0</v>
      </c>
      <c r="J259" s="12"/>
    </row>
    <row r="260" spans="2:10" ht="15.6">
      <c r="B260" s="132"/>
      <c r="C260" s="43">
        <v>1610</v>
      </c>
      <c r="D260" s="47" t="s">
        <v>373</v>
      </c>
      <c r="E260" s="34"/>
      <c r="F260" s="52">
        <v>62.005263157894738</v>
      </c>
      <c r="G260" s="82">
        <v>0</v>
      </c>
      <c r="H260" s="15"/>
      <c r="I260" s="55">
        <f t="shared" si="8"/>
        <v>0</v>
      </c>
      <c r="J260" s="12"/>
    </row>
    <row r="261" spans="2:10" ht="15.6">
      <c r="B261" s="132"/>
      <c r="C261" s="43">
        <v>1611</v>
      </c>
      <c r="D261" s="47" t="s">
        <v>374</v>
      </c>
      <c r="E261" s="34"/>
      <c r="F261" s="53">
        <v>180.03</v>
      </c>
      <c r="G261" s="82">
        <v>0</v>
      </c>
      <c r="H261" s="15"/>
      <c r="I261" s="55">
        <f t="shared" si="8"/>
        <v>0</v>
      </c>
      <c r="J261" s="12"/>
    </row>
    <row r="262" spans="2:10" ht="15.6">
      <c r="B262" s="132"/>
      <c r="C262" s="43">
        <v>1612</v>
      </c>
      <c r="D262" s="47" t="s">
        <v>375</v>
      </c>
      <c r="E262" s="34"/>
      <c r="F262" s="52">
        <v>123.87789473684211</v>
      </c>
      <c r="G262" s="82">
        <v>0</v>
      </c>
      <c r="H262" s="15"/>
      <c r="I262" s="55">
        <f t="shared" si="8"/>
        <v>0</v>
      </c>
      <c r="J262" s="12"/>
    </row>
    <row r="263" spans="2:10" ht="15.6">
      <c r="B263" s="132"/>
      <c r="C263" s="43">
        <v>1613</v>
      </c>
      <c r="D263" s="47" t="s">
        <v>376</v>
      </c>
      <c r="E263" s="67" t="s">
        <v>534</v>
      </c>
      <c r="F263" s="86">
        <v>0</v>
      </c>
      <c r="G263" s="82">
        <v>0</v>
      </c>
      <c r="H263" s="15"/>
      <c r="I263" s="55">
        <f t="shared" si="8"/>
        <v>0</v>
      </c>
      <c r="J263" s="12"/>
    </row>
    <row r="264" spans="2:10" ht="15.6">
      <c r="B264" s="132"/>
      <c r="C264" s="46" t="s">
        <v>377</v>
      </c>
      <c r="D264" s="47" t="s">
        <v>378</v>
      </c>
      <c r="E264" s="67" t="s">
        <v>534</v>
      </c>
      <c r="F264" s="86">
        <v>0</v>
      </c>
      <c r="G264" s="82">
        <v>0</v>
      </c>
      <c r="H264" s="15"/>
      <c r="I264" s="55">
        <f t="shared" si="8"/>
        <v>0</v>
      </c>
      <c r="J264" s="12"/>
    </row>
    <row r="265" spans="2:10" ht="15.6">
      <c r="B265" s="132"/>
      <c r="C265" s="46" t="s">
        <v>379</v>
      </c>
      <c r="D265" s="47" t="s">
        <v>380</v>
      </c>
      <c r="E265" s="67" t="s">
        <v>534</v>
      </c>
      <c r="F265" s="86">
        <v>0</v>
      </c>
      <c r="G265" s="82">
        <v>0</v>
      </c>
      <c r="H265" s="15"/>
      <c r="I265" s="55">
        <f t="shared" si="8"/>
        <v>0</v>
      </c>
      <c r="J265" s="12"/>
    </row>
    <row r="266" spans="2:10" ht="15.6">
      <c r="B266" s="132"/>
      <c r="C266" s="46" t="s">
        <v>381</v>
      </c>
      <c r="D266" s="47" t="s">
        <v>382</v>
      </c>
      <c r="E266" s="67" t="s">
        <v>534</v>
      </c>
      <c r="F266" s="86">
        <v>0</v>
      </c>
      <c r="G266" s="82">
        <v>0</v>
      </c>
      <c r="H266" s="15"/>
      <c r="I266" s="55">
        <f t="shared" si="8"/>
        <v>0</v>
      </c>
      <c r="J266" s="12"/>
    </row>
    <row r="267" spans="2:10" ht="15.6">
      <c r="B267" s="132"/>
      <c r="C267" s="46" t="s">
        <v>383</v>
      </c>
      <c r="D267" s="47" t="s">
        <v>384</v>
      </c>
      <c r="E267" s="67" t="s">
        <v>534</v>
      </c>
      <c r="F267" s="86">
        <v>0</v>
      </c>
      <c r="G267" s="82">
        <v>0</v>
      </c>
      <c r="H267" s="15"/>
      <c r="I267" s="55">
        <f t="shared" si="8"/>
        <v>0</v>
      </c>
      <c r="J267" s="12"/>
    </row>
    <row r="268" spans="2:10" ht="15.6">
      <c r="B268" s="132"/>
      <c r="C268" s="46" t="s">
        <v>385</v>
      </c>
      <c r="D268" s="47" t="s">
        <v>386</v>
      </c>
      <c r="E268" s="67" t="s">
        <v>534</v>
      </c>
      <c r="F268" s="86">
        <v>0</v>
      </c>
      <c r="G268" s="82">
        <v>0</v>
      </c>
      <c r="H268" s="15"/>
      <c r="I268" s="55">
        <f t="shared" si="8"/>
        <v>0</v>
      </c>
      <c r="J268" s="12"/>
    </row>
    <row r="269" spans="2:10" ht="15.6">
      <c r="B269" s="132"/>
      <c r="C269" s="46" t="s">
        <v>387</v>
      </c>
      <c r="D269" s="47" t="s">
        <v>388</v>
      </c>
      <c r="E269" s="67" t="s">
        <v>534</v>
      </c>
      <c r="F269" s="86">
        <v>0</v>
      </c>
      <c r="G269" s="82">
        <v>0</v>
      </c>
      <c r="H269" s="15"/>
      <c r="I269" s="55">
        <f t="shared" si="8"/>
        <v>0</v>
      </c>
      <c r="J269" s="12"/>
    </row>
    <row r="270" spans="2:10" ht="15.6">
      <c r="B270" s="132"/>
      <c r="C270" s="43">
        <v>1621</v>
      </c>
      <c r="D270" s="47" t="s">
        <v>389</v>
      </c>
      <c r="E270" s="67" t="s">
        <v>534</v>
      </c>
      <c r="F270" s="86">
        <v>0</v>
      </c>
      <c r="G270" s="82">
        <v>0</v>
      </c>
      <c r="H270" s="15"/>
      <c r="I270" s="55">
        <f t="shared" si="8"/>
        <v>0</v>
      </c>
      <c r="J270" s="12"/>
    </row>
    <row r="271" spans="2:10" ht="15.6">
      <c r="B271" s="132"/>
      <c r="C271" s="43">
        <v>1622</v>
      </c>
      <c r="D271" s="47" t="s">
        <v>390</v>
      </c>
      <c r="E271" s="67" t="s">
        <v>534</v>
      </c>
      <c r="F271" s="86">
        <v>0</v>
      </c>
      <c r="G271" s="82">
        <v>0</v>
      </c>
      <c r="H271" s="15"/>
      <c r="I271" s="55">
        <f t="shared" si="8"/>
        <v>0</v>
      </c>
      <c r="J271" s="12"/>
    </row>
    <row r="272" spans="2:10" ht="15.6">
      <c r="B272" s="132"/>
      <c r="C272" s="43">
        <v>1623</v>
      </c>
      <c r="D272" s="47" t="s">
        <v>391</v>
      </c>
      <c r="E272" s="67" t="s">
        <v>534</v>
      </c>
      <c r="F272" s="86">
        <v>0</v>
      </c>
      <c r="G272" s="82">
        <v>0</v>
      </c>
      <c r="H272" s="15"/>
      <c r="I272" s="55">
        <f t="shared" si="8"/>
        <v>0</v>
      </c>
      <c r="J272" s="12"/>
    </row>
    <row r="273" spans="2:10" ht="15.6">
      <c r="B273" s="132"/>
      <c r="C273" s="43">
        <v>1624</v>
      </c>
      <c r="D273" s="47" t="s">
        <v>392</v>
      </c>
      <c r="E273" s="67" t="s">
        <v>534</v>
      </c>
      <c r="F273" s="86">
        <v>0</v>
      </c>
      <c r="G273" s="82">
        <v>0</v>
      </c>
      <c r="H273" s="15"/>
      <c r="I273" s="55">
        <f t="shared" si="8"/>
        <v>0</v>
      </c>
      <c r="J273" s="12"/>
    </row>
    <row r="274" spans="2:10" ht="15.6">
      <c r="B274" s="132"/>
      <c r="C274" s="43">
        <v>1625</v>
      </c>
      <c r="D274" s="47" t="s">
        <v>393</v>
      </c>
      <c r="E274" s="67" t="s">
        <v>534</v>
      </c>
      <c r="F274" s="86">
        <v>0</v>
      </c>
      <c r="G274" s="82">
        <v>0</v>
      </c>
      <c r="H274" s="15"/>
      <c r="I274" s="55">
        <f t="shared" si="8"/>
        <v>0</v>
      </c>
      <c r="J274" s="12"/>
    </row>
    <row r="275" spans="2:10" ht="15.6">
      <c r="B275" s="132"/>
      <c r="C275" s="43">
        <v>1626</v>
      </c>
      <c r="D275" s="47" t="s">
        <v>394</v>
      </c>
      <c r="E275" s="67" t="s">
        <v>534</v>
      </c>
      <c r="F275" s="86">
        <v>0</v>
      </c>
      <c r="G275" s="82">
        <v>0</v>
      </c>
      <c r="H275" s="15"/>
      <c r="I275" s="55">
        <f t="shared" si="8"/>
        <v>0</v>
      </c>
      <c r="J275" s="12"/>
    </row>
    <row r="276" spans="2:10" ht="15.6">
      <c r="B276" s="132"/>
      <c r="C276" s="43">
        <v>1627</v>
      </c>
      <c r="D276" s="47" t="s">
        <v>395</v>
      </c>
      <c r="E276" s="67" t="s">
        <v>534</v>
      </c>
      <c r="F276" s="86">
        <v>0</v>
      </c>
      <c r="G276" s="82">
        <v>0</v>
      </c>
      <c r="H276" s="15"/>
      <c r="I276" s="55">
        <f t="shared" si="8"/>
        <v>0</v>
      </c>
      <c r="J276" s="12"/>
    </row>
    <row r="277" spans="2:10" ht="15.6">
      <c r="B277" s="132"/>
      <c r="C277" s="43">
        <v>1628</v>
      </c>
      <c r="D277" s="47" t="s">
        <v>396</v>
      </c>
      <c r="E277" s="67" t="s">
        <v>534</v>
      </c>
      <c r="F277" s="86">
        <v>0</v>
      </c>
      <c r="G277" s="82">
        <v>0</v>
      </c>
      <c r="H277" s="15"/>
      <c r="I277" s="55">
        <f t="shared" si="8"/>
        <v>0</v>
      </c>
      <c r="J277" s="12"/>
    </row>
    <row r="278" spans="2:10" ht="15.6">
      <c r="B278" s="132"/>
      <c r="C278" s="43">
        <v>1629</v>
      </c>
      <c r="D278" s="47" t="s">
        <v>397</v>
      </c>
      <c r="E278" s="67" t="s">
        <v>534</v>
      </c>
      <c r="F278" s="86">
        <v>0</v>
      </c>
      <c r="G278" s="82">
        <v>0</v>
      </c>
      <c r="H278" s="15"/>
      <c r="I278" s="55">
        <f t="shared" si="8"/>
        <v>0</v>
      </c>
      <c r="J278" s="12"/>
    </row>
    <row r="279" spans="2:10" ht="15.6">
      <c r="B279" s="132"/>
      <c r="C279" s="43">
        <v>1630</v>
      </c>
      <c r="D279" s="47" t="s">
        <v>398</v>
      </c>
      <c r="E279" s="67" t="s">
        <v>534</v>
      </c>
      <c r="F279" s="86">
        <v>0</v>
      </c>
      <c r="G279" s="82">
        <v>0</v>
      </c>
      <c r="H279" s="15"/>
      <c r="I279" s="55">
        <f t="shared" si="8"/>
        <v>0</v>
      </c>
      <c r="J279" s="12"/>
    </row>
    <row r="280" spans="2:10" ht="15.6">
      <c r="B280" s="132"/>
      <c r="C280" s="43">
        <v>1631</v>
      </c>
      <c r="D280" s="50" t="s">
        <v>399</v>
      </c>
      <c r="E280" s="67" t="s">
        <v>534</v>
      </c>
      <c r="F280" s="86">
        <v>0</v>
      </c>
      <c r="G280" s="82">
        <v>0</v>
      </c>
      <c r="H280" s="15"/>
      <c r="I280" s="55">
        <f t="shared" si="8"/>
        <v>0</v>
      </c>
      <c r="J280" s="12"/>
    </row>
    <row r="281" spans="2:10" ht="15.6">
      <c r="B281" s="132"/>
      <c r="C281" s="43">
        <v>1632</v>
      </c>
      <c r="D281" s="50" t="s">
        <v>400</v>
      </c>
      <c r="E281" s="67" t="s">
        <v>534</v>
      </c>
      <c r="F281" s="86">
        <v>0</v>
      </c>
      <c r="G281" s="82">
        <v>0</v>
      </c>
      <c r="H281" s="15"/>
      <c r="I281" s="55">
        <f t="shared" si="8"/>
        <v>0</v>
      </c>
      <c r="J281" s="12"/>
    </row>
    <row r="282" spans="2:10" ht="15.6">
      <c r="B282" s="132"/>
      <c r="C282" s="43">
        <v>1633</v>
      </c>
      <c r="D282" s="50" t="s">
        <v>401</v>
      </c>
      <c r="E282" s="67" t="s">
        <v>534</v>
      </c>
      <c r="F282" s="86">
        <v>0</v>
      </c>
      <c r="G282" s="82">
        <v>0</v>
      </c>
      <c r="H282" s="15"/>
      <c r="I282" s="55">
        <f t="shared" si="8"/>
        <v>0</v>
      </c>
      <c r="J282" s="12"/>
    </row>
    <row r="283" spans="2:10" ht="15.6">
      <c r="B283" s="132"/>
      <c r="C283" s="43">
        <v>1634</v>
      </c>
      <c r="D283" s="50" t="s">
        <v>402</v>
      </c>
      <c r="E283" s="67" t="s">
        <v>534</v>
      </c>
      <c r="F283" s="86">
        <v>0</v>
      </c>
      <c r="G283" s="82">
        <v>0</v>
      </c>
      <c r="H283" s="15"/>
      <c r="I283" s="55">
        <f t="shared" si="8"/>
        <v>0</v>
      </c>
      <c r="J283" s="12"/>
    </row>
    <row r="284" spans="2:10" ht="15.6">
      <c r="B284" s="132"/>
      <c r="C284" s="43">
        <v>1634</v>
      </c>
      <c r="D284" s="50" t="s">
        <v>402</v>
      </c>
      <c r="E284" s="67" t="s">
        <v>534</v>
      </c>
      <c r="F284" s="86">
        <v>0</v>
      </c>
      <c r="G284" s="82">
        <v>0</v>
      </c>
      <c r="H284" s="15"/>
      <c r="I284" s="55">
        <f t="shared" si="8"/>
        <v>0</v>
      </c>
      <c r="J284" s="12"/>
    </row>
    <row r="285" spans="2:10" ht="15.6">
      <c r="B285" s="132"/>
      <c r="C285" s="43">
        <v>1635</v>
      </c>
      <c r="D285" s="47" t="s">
        <v>403</v>
      </c>
      <c r="E285" s="67" t="s">
        <v>534</v>
      </c>
      <c r="F285" s="86">
        <v>0</v>
      </c>
      <c r="G285" s="82">
        <v>0</v>
      </c>
      <c r="H285" s="15"/>
      <c r="I285" s="55">
        <f t="shared" si="8"/>
        <v>0</v>
      </c>
      <c r="J285" s="12"/>
    </row>
    <row r="286" spans="2:10" ht="15.6">
      <c r="B286" s="132"/>
      <c r="C286" s="43">
        <v>1636</v>
      </c>
      <c r="D286" s="47" t="s">
        <v>404</v>
      </c>
      <c r="E286" s="34"/>
      <c r="F286" s="53">
        <v>300.08</v>
      </c>
      <c r="G286" s="82">
        <v>0</v>
      </c>
      <c r="H286" s="15"/>
      <c r="I286" s="55">
        <f t="shared" si="8"/>
        <v>0</v>
      </c>
      <c r="J286" s="12"/>
    </row>
    <row r="287" spans="2:10" ht="15.6">
      <c r="B287" s="13" t="s">
        <v>7</v>
      </c>
      <c r="C287" s="13" t="s">
        <v>8</v>
      </c>
      <c r="D287" s="51" t="s">
        <v>536</v>
      </c>
      <c r="E287" s="34"/>
      <c r="F287" s="15" t="s">
        <v>10</v>
      </c>
      <c r="G287" s="81" t="s">
        <v>256</v>
      </c>
      <c r="H287" s="15"/>
      <c r="I287" s="15" t="s">
        <v>258</v>
      </c>
      <c r="J287" s="12"/>
    </row>
    <row r="288" spans="2:10" ht="15.6" customHeight="1">
      <c r="B288" s="185" t="s">
        <v>405</v>
      </c>
      <c r="C288" s="46" t="s">
        <v>406</v>
      </c>
      <c r="D288" s="47" t="s">
        <v>407</v>
      </c>
      <c r="E288" s="34"/>
      <c r="F288" s="52">
        <v>30.991578947368421</v>
      </c>
      <c r="G288" s="82">
        <v>0</v>
      </c>
      <c r="H288" s="15"/>
      <c r="I288" s="55">
        <f t="shared" si="8"/>
        <v>0</v>
      </c>
      <c r="J288" s="12"/>
    </row>
    <row r="289" spans="2:10" ht="15.6">
      <c r="B289" s="185"/>
      <c r="C289" s="46" t="s">
        <v>408</v>
      </c>
      <c r="D289" s="47" t="s">
        <v>143</v>
      </c>
      <c r="E289" s="34"/>
      <c r="F289" s="52">
        <v>30.991578947368421</v>
      </c>
      <c r="G289" s="82">
        <v>0</v>
      </c>
      <c r="H289" s="15"/>
      <c r="I289" s="55">
        <f t="shared" si="8"/>
        <v>0</v>
      </c>
      <c r="J289" s="12"/>
    </row>
    <row r="290" spans="2:10" ht="15.6">
      <c r="B290" s="185"/>
      <c r="C290" s="46" t="s">
        <v>409</v>
      </c>
      <c r="D290" s="47" t="s">
        <v>410</v>
      </c>
      <c r="E290" s="34"/>
      <c r="F290" s="52">
        <v>30.991578947368421</v>
      </c>
      <c r="G290" s="82">
        <v>0</v>
      </c>
      <c r="H290" s="15"/>
      <c r="I290" s="55">
        <f t="shared" si="8"/>
        <v>0</v>
      </c>
      <c r="J290" s="12"/>
    </row>
    <row r="291" spans="2:10" ht="15.6">
      <c r="B291" s="185"/>
      <c r="C291" s="46" t="s">
        <v>411</v>
      </c>
      <c r="D291" s="47" t="s">
        <v>149</v>
      </c>
      <c r="E291" s="34"/>
      <c r="F291" s="52">
        <v>30.991578947368421</v>
      </c>
      <c r="G291" s="82">
        <v>0</v>
      </c>
      <c r="H291" s="15"/>
      <c r="I291" s="55">
        <f t="shared" si="8"/>
        <v>0</v>
      </c>
      <c r="J291" s="12"/>
    </row>
    <row r="292" spans="2:10" ht="15.6">
      <c r="B292" s="185"/>
      <c r="C292" s="46" t="s">
        <v>412</v>
      </c>
      <c r="D292" s="47" t="s">
        <v>413</v>
      </c>
      <c r="E292" s="34"/>
      <c r="F292" s="52">
        <v>30.991578947368421</v>
      </c>
      <c r="G292" s="82">
        <v>0</v>
      </c>
      <c r="H292" s="15"/>
      <c r="I292" s="55">
        <f t="shared" si="8"/>
        <v>0</v>
      </c>
      <c r="J292" s="12"/>
    </row>
    <row r="293" spans="2:10" ht="15.6">
      <c r="B293" s="185"/>
      <c r="C293" s="46" t="s">
        <v>414</v>
      </c>
      <c r="D293" s="47" t="s">
        <v>192</v>
      </c>
      <c r="E293" s="34"/>
      <c r="F293" s="52">
        <v>30.991578947368421</v>
      </c>
      <c r="G293" s="82">
        <v>0</v>
      </c>
      <c r="H293" s="15"/>
      <c r="I293" s="55">
        <f t="shared" si="8"/>
        <v>0</v>
      </c>
      <c r="J293" s="12"/>
    </row>
    <row r="294" spans="2:10" ht="15.6">
      <c r="B294" s="185"/>
      <c r="C294" s="46" t="s">
        <v>415</v>
      </c>
      <c r="D294" s="47" t="s">
        <v>210</v>
      </c>
      <c r="E294" s="34"/>
      <c r="F294" s="52">
        <v>30.991578947368421</v>
      </c>
      <c r="G294" s="82">
        <v>0</v>
      </c>
      <c r="H294" s="15"/>
      <c r="I294" s="55">
        <f t="shared" si="8"/>
        <v>0</v>
      </c>
      <c r="J294" s="12"/>
    </row>
    <row r="295" spans="2:10" ht="15.6">
      <c r="B295" s="185"/>
      <c r="C295" s="46" t="s">
        <v>416</v>
      </c>
      <c r="D295" s="47" t="s">
        <v>417</v>
      </c>
      <c r="E295" s="34"/>
      <c r="F295" s="52">
        <v>30.991578947368421</v>
      </c>
      <c r="G295" s="82">
        <v>0</v>
      </c>
      <c r="H295" s="15"/>
      <c r="I295" s="55">
        <f t="shared" si="8"/>
        <v>0</v>
      </c>
      <c r="J295" s="12"/>
    </row>
    <row r="296" spans="2:10" ht="15.6">
      <c r="B296" s="13" t="s">
        <v>7</v>
      </c>
      <c r="C296" s="13" t="s">
        <v>8</v>
      </c>
      <c r="D296" s="51" t="s">
        <v>536</v>
      </c>
      <c r="E296" s="34"/>
      <c r="F296" s="15" t="s">
        <v>10</v>
      </c>
      <c r="G296" s="81" t="s">
        <v>256</v>
      </c>
      <c r="H296" s="15"/>
      <c r="I296" s="15" t="s">
        <v>258</v>
      </c>
      <c r="J296" s="12"/>
    </row>
    <row r="297" spans="2:10" ht="15.6" customHeight="1">
      <c r="B297" s="186" t="s">
        <v>465</v>
      </c>
      <c r="C297" s="46" t="s">
        <v>418</v>
      </c>
      <c r="D297" s="47" t="s">
        <v>419</v>
      </c>
      <c r="E297" s="34"/>
      <c r="F297" s="52">
        <v>24.901578947368421</v>
      </c>
      <c r="G297" s="82">
        <v>0</v>
      </c>
      <c r="H297" s="15"/>
      <c r="I297" s="55">
        <f t="shared" si="8"/>
        <v>0</v>
      </c>
      <c r="J297" s="12"/>
    </row>
    <row r="298" spans="2:10" ht="15.6">
      <c r="B298" s="186"/>
      <c r="C298" s="46" t="s">
        <v>420</v>
      </c>
      <c r="D298" s="47" t="s">
        <v>421</v>
      </c>
      <c r="E298" s="34"/>
      <c r="F298" s="52">
        <v>34.588235294117645</v>
      </c>
      <c r="G298" s="82">
        <v>0</v>
      </c>
      <c r="H298" s="15"/>
      <c r="I298" s="55">
        <f t="shared" si="8"/>
        <v>0</v>
      </c>
      <c r="J298" s="12"/>
    </row>
    <row r="299" spans="2:10" ht="15.6">
      <c r="B299" s="186"/>
      <c r="C299" s="46" t="s">
        <v>422</v>
      </c>
      <c r="D299" s="47" t="s">
        <v>423</v>
      </c>
      <c r="E299" s="34"/>
      <c r="F299" s="53">
        <v>100.07</v>
      </c>
      <c r="G299" s="82">
        <v>0</v>
      </c>
      <c r="H299" s="15"/>
      <c r="I299" s="55">
        <f t="shared" ref="I299:I326" si="11">SUM(F299*G299)</f>
        <v>0</v>
      </c>
      <c r="J299" s="12"/>
    </row>
    <row r="300" spans="2:10" ht="15.6">
      <c r="B300" s="186"/>
      <c r="C300" s="46" t="s">
        <v>424</v>
      </c>
      <c r="D300" s="47" t="s">
        <v>425</v>
      </c>
      <c r="E300" s="34"/>
      <c r="F300" s="52">
        <v>74.085789473684216</v>
      </c>
      <c r="G300" s="82">
        <v>0</v>
      </c>
      <c r="H300" s="15"/>
      <c r="I300" s="55">
        <f t="shared" si="11"/>
        <v>0</v>
      </c>
      <c r="J300" s="12"/>
    </row>
    <row r="301" spans="2:10" ht="15.6">
      <c r="B301" s="186"/>
      <c r="C301" s="46" t="s">
        <v>426</v>
      </c>
      <c r="D301" s="47" t="s">
        <v>427</v>
      </c>
      <c r="E301" s="34"/>
      <c r="F301" s="52">
        <v>43.20473684210527</v>
      </c>
      <c r="G301" s="82">
        <v>0</v>
      </c>
      <c r="H301" s="15"/>
      <c r="I301" s="55">
        <f t="shared" si="11"/>
        <v>0</v>
      </c>
      <c r="J301" s="12"/>
    </row>
    <row r="302" spans="2:10" ht="15.6">
      <c r="B302" s="186"/>
      <c r="C302" s="46" t="s">
        <v>428</v>
      </c>
      <c r="D302" s="47" t="s">
        <v>429</v>
      </c>
      <c r="E302" s="34"/>
      <c r="F302" s="52">
        <v>55.296315789473688</v>
      </c>
      <c r="G302" s="82">
        <v>0</v>
      </c>
      <c r="H302" s="15"/>
      <c r="I302" s="55">
        <f t="shared" si="11"/>
        <v>0</v>
      </c>
      <c r="J302" s="12"/>
    </row>
    <row r="303" spans="2:10" ht="15.6">
      <c r="B303" s="186"/>
      <c r="C303" s="46" t="s">
        <v>430</v>
      </c>
      <c r="D303" s="47" t="s">
        <v>431</v>
      </c>
      <c r="E303" s="34"/>
      <c r="F303" s="52">
        <v>43.20473684210527</v>
      </c>
      <c r="G303" s="82">
        <v>0</v>
      </c>
      <c r="H303" s="15"/>
      <c r="I303" s="55">
        <f t="shared" si="11"/>
        <v>0</v>
      </c>
      <c r="J303" s="12"/>
    </row>
    <row r="304" spans="2:10" ht="15.6">
      <c r="B304" s="186"/>
      <c r="C304" s="46" t="s">
        <v>432</v>
      </c>
      <c r="D304" s="47" t="s">
        <v>433</v>
      </c>
      <c r="E304" s="34"/>
      <c r="F304" s="52">
        <v>21.6</v>
      </c>
      <c r="G304" s="82">
        <v>0</v>
      </c>
      <c r="H304" s="15"/>
      <c r="I304" s="55">
        <f t="shared" si="11"/>
        <v>0</v>
      </c>
      <c r="J304" s="12"/>
    </row>
    <row r="305" spans="2:10" ht="15.6">
      <c r="B305" s="186"/>
      <c r="C305" s="46" t="s">
        <v>434</v>
      </c>
      <c r="D305" s="47" t="s">
        <v>435</v>
      </c>
      <c r="E305" s="34"/>
      <c r="F305" s="52">
        <v>43.2</v>
      </c>
      <c r="G305" s="82">
        <v>0</v>
      </c>
      <c r="H305" s="15"/>
      <c r="I305" s="55">
        <f t="shared" si="11"/>
        <v>0</v>
      </c>
      <c r="J305" s="12"/>
    </row>
    <row r="306" spans="2:10" ht="15.6">
      <c r="B306" s="186"/>
      <c r="C306" s="46" t="s">
        <v>436</v>
      </c>
      <c r="D306" s="47" t="s">
        <v>437</v>
      </c>
      <c r="E306" s="34"/>
      <c r="F306" s="52">
        <v>43.2</v>
      </c>
      <c r="G306" s="82">
        <v>0</v>
      </c>
      <c r="H306" s="15"/>
      <c r="I306" s="55">
        <f t="shared" si="11"/>
        <v>0</v>
      </c>
      <c r="J306" s="12"/>
    </row>
    <row r="307" spans="2:10" ht="15.6">
      <c r="B307" s="186"/>
      <c r="C307" s="46" t="s">
        <v>438</v>
      </c>
      <c r="D307" s="47" t="s">
        <v>439</v>
      </c>
      <c r="E307" s="34"/>
      <c r="F307" s="52">
        <v>43.2</v>
      </c>
      <c r="G307" s="82">
        <v>0</v>
      </c>
      <c r="H307" s="15"/>
      <c r="I307" s="55">
        <f t="shared" si="11"/>
        <v>0</v>
      </c>
      <c r="J307" s="12"/>
    </row>
    <row r="308" spans="2:10" ht="15.6">
      <c r="B308" s="186"/>
      <c r="C308" s="46" t="s">
        <v>440</v>
      </c>
      <c r="D308" s="47" t="s">
        <v>441</v>
      </c>
      <c r="E308" s="34"/>
      <c r="F308" s="52">
        <v>21.6</v>
      </c>
      <c r="G308" s="82">
        <v>0</v>
      </c>
      <c r="H308" s="15"/>
      <c r="I308" s="55">
        <f t="shared" si="11"/>
        <v>0</v>
      </c>
      <c r="J308" s="12"/>
    </row>
    <row r="309" spans="2:10" ht="15.6">
      <c r="B309" s="13" t="s">
        <v>7</v>
      </c>
      <c r="C309" s="13" t="s">
        <v>8</v>
      </c>
      <c r="D309" s="51" t="s">
        <v>468</v>
      </c>
      <c r="E309" s="34"/>
      <c r="F309" s="15" t="s">
        <v>10</v>
      </c>
      <c r="G309" s="81" t="s">
        <v>256</v>
      </c>
      <c r="H309" s="15"/>
      <c r="I309" s="15" t="s">
        <v>258</v>
      </c>
      <c r="J309" s="12"/>
    </row>
    <row r="310" spans="2:10" ht="15.6" customHeight="1">
      <c r="B310" s="187" t="s">
        <v>442</v>
      </c>
      <c r="C310" s="46" t="s">
        <v>566</v>
      </c>
      <c r="D310" s="47" t="s">
        <v>567</v>
      </c>
      <c r="E310" s="34"/>
      <c r="F310" s="52">
        <v>170</v>
      </c>
      <c r="G310" s="82">
        <v>0</v>
      </c>
      <c r="H310" s="15"/>
      <c r="I310" s="55">
        <f t="shared" si="11"/>
        <v>0</v>
      </c>
      <c r="J310" s="12"/>
    </row>
    <row r="311" spans="2:10" ht="15.6">
      <c r="B311" s="187"/>
      <c r="C311" s="46" t="s">
        <v>443</v>
      </c>
      <c r="D311" s="47" t="s">
        <v>444</v>
      </c>
      <c r="E311" s="34"/>
      <c r="F311" s="52">
        <v>148.19368421052633</v>
      </c>
      <c r="G311" s="82">
        <v>0</v>
      </c>
      <c r="H311" s="15"/>
      <c r="I311" s="55">
        <f t="shared" si="11"/>
        <v>0</v>
      </c>
      <c r="J311" s="12"/>
    </row>
    <row r="312" spans="2:10" ht="15.6">
      <c r="B312" s="187"/>
      <c r="C312" s="46" t="s">
        <v>445</v>
      </c>
      <c r="D312" s="47" t="s">
        <v>446</v>
      </c>
      <c r="E312" s="34"/>
      <c r="F312" s="52">
        <v>276.38210526315788</v>
      </c>
      <c r="G312" s="82">
        <v>0</v>
      </c>
      <c r="H312" s="15"/>
      <c r="I312" s="55">
        <f t="shared" si="11"/>
        <v>0</v>
      </c>
      <c r="J312" s="12"/>
    </row>
    <row r="313" spans="2:10" ht="15.6">
      <c r="B313" s="187"/>
      <c r="C313" s="43">
        <v>6043</v>
      </c>
      <c r="D313" s="47" t="s">
        <v>447</v>
      </c>
      <c r="E313" s="34"/>
      <c r="F313" s="52">
        <v>331.67842105263156</v>
      </c>
      <c r="G313" s="82">
        <v>0</v>
      </c>
      <c r="H313" s="15"/>
      <c r="I313" s="55">
        <f t="shared" si="11"/>
        <v>0</v>
      </c>
      <c r="J313" s="12"/>
    </row>
    <row r="314" spans="2:10" ht="15.6">
      <c r="B314" s="187"/>
      <c r="C314" s="43">
        <v>6043</v>
      </c>
      <c r="D314" s="47" t="s">
        <v>448</v>
      </c>
      <c r="E314" s="34"/>
      <c r="F314" s="52">
        <v>331.67842105263156</v>
      </c>
      <c r="G314" s="82">
        <v>0</v>
      </c>
      <c r="H314" s="15"/>
      <c r="I314" s="55">
        <f t="shared" si="11"/>
        <v>0</v>
      </c>
      <c r="J314" s="12"/>
    </row>
    <row r="315" spans="2:10" ht="15.6">
      <c r="B315" s="187"/>
      <c r="C315" s="43">
        <v>6020</v>
      </c>
      <c r="D315" s="47" t="s">
        <v>449</v>
      </c>
      <c r="E315" s="34"/>
      <c r="F315" s="52">
        <v>160</v>
      </c>
      <c r="G315" s="82">
        <v>0</v>
      </c>
      <c r="H315" s="15"/>
      <c r="I315" s="55">
        <f t="shared" si="11"/>
        <v>0</v>
      </c>
      <c r="J315" s="12"/>
    </row>
    <row r="316" spans="2:10" ht="15.6">
      <c r="B316" s="187"/>
      <c r="C316" s="43">
        <v>6021</v>
      </c>
      <c r="D316" s="47" t="s">
        <v>450</v>
      </c>
      <c r="E316" s="34"/>
      <c r="F316" s="52">
        <v>160</v>
      </c>
      <c r="G316" s="82">
        <v>0</v>
      </c>
      <c r="H316" s="15"/>
      <c r="I316" s="55">
        <f t="shared" si="11"/>
        <v>0</v>
      </c>
      <c r="J316" s="12"/>
    </row>
    <row r="317" spans="2:10" ht="15.6">
      <c r="B317" s="187"/>
      <c r="C317" s="43">
        <v>6022</v>
      </c>
      <c r="D317" s="47" t="s">
        <v>451</v>
      </c>
      <c r="E317" s="34"/>
      <c r="F317" s="32">
        <v>160</v>
      </c>
      <c r="G317" s="82">
        <v>0</v>
      </c>
      <c r="H317" s="15"/>
      <c r="I317" s="55">
        <f t="shared" si="11"/>
        <v>0</v>
      </c>
    </row>
    <row r="318" spans="2:10" ht="15.6">
      <c r="B318" s="187"/>
      <c r="C318" s="43">
        <v>6030</v>
      </c>
      <c r="D318" s="47" t="s">
        <v>452</v>
      </c>
      <c r="E318" s="34"/>
      <c r="F318" s="32">
        <v>160</v>
      </c>
      <c r="G318" s="82">
        <v>0</v>
      </c>
      <c r="H318" s="15"/>
      <c r="I318" s="55">
        <f t="shared" si="11"/>
        <v>0</v>
      </c>
    </row>
    <row r="319" spans="2:10" ht="15.6">
      <c r="B319" s="187"/>
      <c r="C319" s="43">
        <v>6034</v>
      </c>
      <c r="D319" s="47" t="s">
        <v>453</v>
      </c>
      <c r="E319" s="34"/>
      <c r="F319" s="54">
        <v>59.96</v>
      </c>
      <c r="G319" s="82">
        <v>0</v>
      </c>
      <c r="H319" s="15"/>
      <c r="I319" s="55">
        <f t="shared" si="11"/>
        <v>0</v>
      </c>
    </row>
    <row r="320" spans="2:10" ht="15.6">
      <c r="B320" s="187"/>
      <c r="C320" s="43">
        <v>6033</v>
      </c>
      <c r="D320" s="47" t="s">
        <v>454</v>
      </c>
      <c r="E320" s="34"/>
      <c r="F320" s="32">
        <v>160</v>
      </c>
      <c r="G320" s="82">
        <v>0</v>
      </c>
      <c r="H320" s="15"/>
      <c r="I320" s="55">
        <f t="shared" si="11"/>
        <v>0</v>
      </c>
    </row>
    <row r="321" spans="2:9" ht="15.6">
      <c r="B321" s="187"/>
      <c r="C321" s="43">
        <v>6061</v>
      </c>
      <c r="D321" s="47" t="s">
        <v>455</v>
      </c>
      <c r="E321" s="34"/>
      <c r="F321" s="32">
        <v>40</v>
      </c>
      <c r="G321" s="82">
        <v>0</v>
      </c>
      <c r="H321" s="15"/>
      <c r="I321" s="55">
        <f t="shared" si="11"/>
        <v>0</v>
      </c>
    </row>
    <row r="322" spans="2:9" ht="15.6">
      <c r="B322" s="187"/>
      <c r="C322" s="43">
        <v>6023</v>
      </c>
      <c r="D322" s="47" t="s">
        <v>456</v>
      </c>
      <c r="E322" s="34"/>
      <c r="F322" s="32">
        <v>40</v>
      </c>
      <c r="G322" s="82">
        <v>0</v>
      </c>
      <c r="H322" s="15"/>
      <c r="I322" s="55">
        <f t="shared" si="11"/>
        <v>0</v>
      </c>
    </row>
    <row r="323" spans="2:9" ht="15.6">
      <c r="B323" s="187"/>
      <c r="C323" s="43">
        <v>6018</v>
      </c>
      <c r="D323" s="47" t="s">
        <v>457</v>
      </c>
      <c r="E323" s="34"/>
      <c r="F323" s="54">
        <v>12.45</v>
      </c>
      <c r="G323" s="82">
        <v>0</v>
      </c>
      <c r="H323" s="15"/>
      <c r="I323" s="55">
        <f t="shared" si="11"/>
        <v>0</v>
      </c>
    </row>
    <row r="324" spans="2:9" ht="15.6">
      <c r="B324" s="187"/>
      <c r="C324" s="43">
        <v>6024</v>
      </c>
      <c r="D324" s="47" t="s">
        <v>458</v>
      </c>
      <c r="E324" s="34"/>
      <c r="F324" s="32">
        <v>100</v>
      </c>
      <c r="G324" s="82">
        <v>0</v>
      </c>
      <c r="H324" s="15"/>
      <c r="I324" s="55">
        <f t="shared" si="11"/>
        <v>0</v>
      </c>
    </row>
    <row r="325" spans="2:9" ht="15.6">
      <c r="B325" s="187"/>
      <c r="C325" s="43">
        <v>6025</v>
      </c>
      <c r="D325" s="47" t="s">
        <v>459</v>
      </c>
      <c r="E325" s="34"/>
      <c r="F325" s="32">
        <v>20</v>
      </c>
      <c r="G325" s="82">
        <v>0</v>
      </c>
      <c r="H325" s="15"/>
      <c r="I325" s="55">
        <f t="shared" si="11"/>
        <v>0</v>
      </c>
    </row>
    <row r="326" spans="2:9" ht="15.6">
      <c r="B326" s="187"/>
      <c r="C326" s="43">
        <v>6026</v>
      </c>
      <c r="D326" s="47" t="s">
        <v>460</v>
      </c>
      <c r="E326" s="34"/>
      <c r="F326" s="32">
        <v>10</v>
      </c>
      <c r="G326" s="82">
        <v>0</v>
      </c>
      <c r="H326" s="15"/>
      <c r="I326" s="55">
        <f t="shared" si="11"/>
        <v>0</v>
      </c>
    </row>
    <row r="327" spans="2:9" ht="15" thickBot="1"/>
    <row r="328" spans="2:9">
      <c r="G328" s="115" t="s">
        <v>470</v>
      </c>
      <c r="H328" s="222"/>
      <c r="I328" s="59">
        <f>SUM(I23:I163)</f>
        <v>0</v>
      </c>
    </row>
    <row r="329" spans="2:9">
      <c r="G329" s="117" t="s">
        <v>537</v>
      </c>
      <c r="H329" s="220"/>
      <c r="I329" s="60">
        <f>SUM(I167:I326)</f>
        <v>0</v>
      </c>
    </row>
    <row r="330" spans="2:9" ht="15" thickBot="1">
      <c r="G330" s="117" t="s">
        <v>521</v>
      </c>
      <c r="H330" s="221"/>
      <c r="I330" s="60">
        <f>SUM(I328)*0.07698408+I328+I329</f>
        <v>0</v>
      </c>
    </row>
    <row r="331" spans="2:9" ht="15" thickBot="1">
      <c r="G331" s="69" t="s">
        <v>522</v>
      </c>
      <c r="H331" s="90" t="s">
        <v>527</v>
      </c>
      <c r="I331" s="84">
        <v>0</v>
      </c>
    </row>
    <row r="332" spans="2:9">
      <c r="G332" s="117" t="s">
        <v>280</v>
      </c>
      <c r="H332" s="220"/>
      <c r="I332" s="60">
        <f>SUM(I328,I329,I331)*100/114</f>
        <v>0</v>
      </c>
    </row>
    <row r="333" spans="2:9">
      <c r="G333" s="117" t="s">
        <v>6</v>
      </c>
      <c r="H333" s="220"/>
      <c r="I333" s="60">
        <f>SUM(I332)*14/100</f>
        <v>0</v>
      </c>
    </row>
    <row r="334" spans="2:9" ht="15" thickBot="1">
      <c r="G334" s="224" t="s">
        <v>469</v>
      </c>
      <c r="H334" s="225"/>
      <c r="I334" s="61">
        <f>SUM(H23:H37,H39:H48,H50:H52,H54:H78,H80:H88,H90:H118,H120:H140,H142:H149,H151:H153,H155:H162)</f>
        <v>0</v>
      </c>
    </row>
    <row r="335" spans="2:9" ht="15" thickBot="1">
      <c r="G335" s="3"/>
      <c r="H335" s="68" t="s">
        <v>543</v>
      </c>
      <c r="I335" s="91">
        <f>SUM(I336)/1.2</f>
        <v>0</v>
      </c>
    </row>
    <row r="336" spans="2:9" ht="15" thickBot="1">
      <c r="G336" s="111" t="s">
        <v>544</v>
      </c>
      <c r="H336" s="112"/>
      <c r="I336" s="93">
        <f>SUM(I332:I333)</f>
        <v>0</v>
      </c>
    </row>
    <row r="339" spans="3:6">
      <c r="D339" s="75" t="s">
        <v>547</v>
      </c>
      <c r="E339" s="76" t="s">
        <v>546</v>
      </c>
      <c r="F339" t="s">
        <v>570</v>
      </c>
    </row>
    <row r="340" spans="3:6">
      <c r="D340" s="226"/>
      <c r="E340" s="227"/>
      <c r="F340" t="s">
        <v>571</v>
      </c>
    </row>
    <row r="341" spans="3:6" ht="14.4" customHeight="1">
      <c r="C341" s="187" t="s">
        <v>551</v>
      </c>
      <c r="D341" s="74" t="s">
        <v>548</v>
      </c>
      <c r="E341" s="83"/>
    </row>
    <row r="342" spans="3:6">
      <c r="C342" s="187"/>
      <c r="D342" s="74" t="s">
        <v>549</v>
      </c>
      <c r="E342" s="83"/>
    </row>
    <row r="343" spans="3:6">
      <c r="C343" s="187"/>
      <c r="D343" s="74" t="s">
        <v>557</v>
      </c>
      <c r="E343" s="83"/>
    </row>
    <row r="344" spans="3:6">
      <c r="C344" s="187"/>
      <c r="D344" s="74" t="s">
        <v>550</v>
      </c>
      <c r="E344" s="83"/>
    </row>
    <row r="345" spans="3:6">
      <c r="C345" s="187"/>
      <c r="D345" s="74" t="s">
        <v>568</v>
      </c>
      <c r="E345" s="83"/>
    </row>
  </sheetData>
  <sheetProtection sheet="1" objects="1" scenarios="1" selectLockedCells="1"/>
  <mergeCells count="52">
    <mergeCell ref="B165:I165"/>
    <mergeCell ref="B39:B48"/>
    <mergeCell ref="B50:B52"/>
    <mergeCell ref="B54:B78"/>
    <mergeCell ref="B80:B88"/>
    <mergeCell ref="B90:B118"/>
    <mergeCell ref="B120:B140"/>
    <mergeCell ref="B142:B149"/>
    <mergeCell ref="B151:B153"/>
    <mergeCell ref="B155:B162"/>
    <mergeCell ref="B163:I163"/>
    <mergeCell ref="B164:I164"/>
    <mergeCell ref="G333:H333"/>
    <mergeCell ref="G334:H334"/>
    <mergeCell ref="G336:H336"/>
    <mergeCell ref="G330:H330"/>
    <mergeCell ref="G332:H332"/>
    <mergeCell ref="D340:E340"/>
    <mergeCell ref="C341:C345"/>
    <mergeCell ref="B167:B181"/>
    <mergeCell ref="B183:B200"/>
    <mergeCell ref="B202:B211"/>
    <mergeCell ref="C206:C208"/>
    <mergeCell ref="B213:B214"/>
    <mergeCell ref="B216:B252"/>
    <mergeCell ref="G329:H329"/>
    <mergeCell ref="B254:B286"/>
    <mergeCell ref="B288:B295"/>
    <mergeCell ref="B297:B308"/>
    <mergeCell ref="B310:B326"/>
    <mergeCell ref="G328:H328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I331">
      <formula1>INDIRECT($H$331)</formula1>
    </dataValidation>
    <dataValidation type="list" allowBlank="1" showInputMessage="1" showErrorMessage="1" sqref="H331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E341:E345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345"/>
  <sheetViews>
    <sheetView zoomScaleNormal="100" workbookViewId="0">
      <selection activeCell="G326" sqref="G32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9" t="s">
        <v>569</v>
      </c>
      <c r="H2" s="150"/>
      <c r="I2" s="151"/>
    </row>
    <row r="3" spans="2:9" ht="15.6">
      <c r="G3" s="152" t="s">
        <v>542</v>
      </c>
      <c r="H3" s="153"/>
      <c r="I3" s="78"/>
    </row>
    <row r="4" spans="2:9" ht="15.6">
      <c r="G4" s="152" t="s">
        <v>565</v>
      </c>
      <c r="H4" s="153"/>
      <c r="I4" s="78"/>
    </row>
    <row r="5" spans="2:9" ht="16.2" thickBot="1">
      <c r="G5" s="154" t="s">
        <v>1</v>
      </c>
      <c r="H5" s="155"/>
      <c r="I5" s="79"/>
    </row>
    <row r="6" spans="2:9" ht="15" thickBot="1"/>
    <row r="7" spans="2:9" ht="16.2" thickBot="1">
      <c r="B7" s="156" t="s">
        <v>261</v>
      </c>
      <c r="C7" s="157"/>
      <c r="D7" s="158"/>
      <c r="E7" s="159"/>
      <c r="G7" s="160" t="s">
        <v>560</v>
      </c>
      <c r="H7" s="161"/>
      <c r="I7" s="162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7" t="s">
        <v>559</v>
      </c>
      <c r="C9" s="138"/>
      <c r="D9" s="138"/>
      <c r="E9" s="139"/>
      <c r="G9" s="73" t="s">
        <v>561</v>
      </c>
      <c r="H9" s="216"/>
      <c r="I9" s="217"/>
    </row>
    <row r="10" spans="2:9" ht="14.4" customHeight="1">
      <c r="B10" s="140"/>
      <c r="C10" s="141"/>
      <c r="D10" s="141"/>
      <c r="E10" s="142"/>
      <c r="G10" s="209" t="s">
        <v>545</v>
      </c>
      <c r="H10" s="210"/>
      <c r="I10" s="211"/>
    </row>
    <row r="11" spans="2:9" ht="14.4" customHeight="1">
      <c r="B11" s="140"/>
      <c r="C11" s="141"/>
      <c r="D11" s="141"/>
      <c r="E11" s="142"/>
      <c r="G11" s="114"/>
      <c r="H11" s="212"/>
      <c r="I11" s="213"/>
    </row>
    <row r="12" spans="2:9" ht="14.4" customHeight="1">
      <c r="B12" s="140"/>
      <c r="C12" s="141"/>
      <c r="D12" s="141"/>
      <c r="E12" s="142"/>
      <c r="G12" s="77" t="s">
        <v>556</v>
      </c>
      <c r="H12" s="214"/>
      <c r="I12" s="215"/>
    </row>
    <row r="13" spans="2:9" ht="14.4" customHeight="1">
      <c r="B13" s="140"/>
      <c r="C13" s="141"/>
      <c r="D13" s="141"/>
      <c r="E13" s="142"/>
      <c r="G13" s="77" t="s">
        <v>2</v>
      </c>
      <c r="H13" s="207" t="s">
        <v>564</v>
      </c>
      <c r="I13" s="208"/>
    </row>
    <row r="14" spans="2:9" ht="14.4" customHeight="1">
      <c r="B14" s="140"/>
      <c r="C14" s="141"/>
      <c r="D14" s="141"/>
      <c r="E14" s="142"/>
      <c r="G14" s="4" t="s">
        <v>3</v>
      </c>
      <c r="H14" s="218"/>
      <c r="I14" s="219"/>
    </row>
    <row r="15" spans="2:9" ht="14.4" customHeight="1">
      <c r="B15" s="140"/>
      <c r="C15" s="141"/>
      <c r="D15" s="141"/>
      <c r="E15" s="142"/>
      <c r="G15" s="4" t="s">
        <v>4</v>
      </c>
      <c r="H15" s="218"/>
      <c r="I15" s="219"/>
    </row>
    <row r="16" spans="2:9" ht="15" customHeight="1" thickBot="1">
      <c r="B16" s="143"/>
      <c r="C16" s="144"/>
      <c r="D16" s="144"/>
      <c r="E16" s="145"/>
      <c r="G16" s="5" t="s">
        <v>5</v>
      </c>
      <c r="H16" s="205"/>
      <c r="I16" s="20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21" t="s">
        <v>540</v>
      </c>
      <c r="C18" s="121"/>
      <c r="D18" s="121"/>
      <c r="E18" s="121"/>
      <c r="F18" s="121"/>
      <c r="G18" s="121"/>
      <c r="H18" s="121"/>
      <c r="I18" s="121"/>
    </row>
    <row r="19" spans="2:10">
      <c r="B19" s="122"/>
      <c r="C19" s="122"/>
      <c r="D19" s="133"/>
      <c r="E19" s="134"/>
      <c r="F19" s="135"/>
      <c r="G19" s="136" t="s">
        <v>558</v>
      </c>
      <c r="H19" s="136"/>
      <c r="I19" s="136"/>
    </row>
    <row r="21" spans="2:10" ht="18">
      <c r="B21" s="128" t="s">
        <v>467</v>
      </c>
      <c r="C21" s="128"/>
      <c r="D21" s="128"/>
      <c r="E21" s="128"/>
      <c r="F21" s="128"/>
      <c r="G21" s="128"/>
      <c r="H21" s="128"/>
      <c r="I21" s="128"/>
    </row>
    <row r="22" spans="2:10" ht="15.6">
      <c r="B22" s="13" t="s">
        <v>7</v>
      </c>
      <c r="C22" s="13" t="s">
        <v>8</v>
      </c>
      <c r="D22" s="51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29" t="s">
        <v>11</v>
      </c>
      <c r="C23" s="16" t="s">
        <v>12</v>
      </c>
      <c r="D23" s="17" t="s">
        <v>13</v>
      </c>
      <c r="E23" s="22">
        <v>2</v>
      </c>
      <c r="F23" s="31">
        <v>3750.9728255999976</v>
      </c>
      <c r="G23" s="80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30"/>
      <c r="C24" s="16" t="s">
        <v>14</v>
      </c>
      <c r="D24" s="17" t="s">
        <v>15</v>
      </c>
      <c r="E24" s="22">
        <v>2</v>
      </c>
      <c r="F24" s="31">
        <v>3750.9728255999976</v>
      </c>
      <c r="G24" s="80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30"/>
      <c r="C25" s="16" t="s">
        <v>16</v>
      </c>
      <c r="D25" s="17" t="s">
        <v>17</v>
      </c>
      <c r="E25" s="22">
        <v>1</v>
      </c>
      <c r="F25" s="31">
        <v>1911.6045311999987</v>
      </c>
      <c r="G25" s="80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30"/>
      <c r="C26" s="16" t="s">
        <v>18</v>
      </c>
      <c r="D26" s="17" t="s">
        <v>19</v>
      </c>
      <c r="E26" s="22">
        <v>1</v>
      </c>
      <c r="F26" s="31">
        <v>1911.6045311999987</v>
      </c>
      <c r="G26" s="80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30"/>
      <c r="C27" s="20" t="s">
        <v>20</v>
      </c>
      <c r="D27" s="21" t="s">
        <v>21</v>
      </c>
      <c r="E27" s="23">
        <v>0.30399999999999999</v>
      </c>
      <c r="F27" s="31">
        <v>578.71215359999962</v>
      </c>
      <c r="G27" s="80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30"/>
      <c r="C28" s="16" t="s">
        <v>22</v>
      </c>
      <c r="D28" s="17" t="s">
        <v>23</v>
      </c>
      <c r="E28" s="22">
        <v>1</v>
      </c>
      <c r="F28" s="31">
        <v>1911.6045311999987</v>
      </c>
      <c r="G28" s="80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30"/>
      <c r="C29" s="20" t="s">
        <v>24</v>
      </c>
      <c r="D29" s="17" t="s">
        <v>25</v>
      </c>
      <c r="E29" s="23">
        <v>1</v>
      </c>
      <c r="F29" s="31">
        <v>1899.526003199999</v>
      </c>
      <c r="G29" s="80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30"/>
      <c r="C30" s="16" t="s">
        <v>26</v>
      </c>
      <c r="D30" s="17" t="s">
        <v>27</v>
      </c>
      <c r="E30" s="22">
        <v>0.52</v>
      </c>
      <c r="F30" s="31">
        <v>985.7866367999992</v>
      </c>
      <c r="G30" s="80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30"/>
      <c r="C31" s="16" t="s">
        <v>28</v>
      </c>
      <c r="D31" s="17" t="s">
        <v>29</v>
      </c>
      <c r="E31" s="22">
        <v>0.46500000000000002</v>
      </c>
      <c r="F31" s="31">
        <v>883.20341759999928</v>
      </c>
      <c r="G31" s="80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30"/>
      <c r="C32" s="16" t="s">
        <v>30</v>
      </c>
      <c r="D32" s="17" t="s">
        <v>31</v>
      </c>
      <c r="E32" s="22">
        <v>0.46500000000000002</v>
      </c>
      <c r="F32" s="31">
        <v>883.20341759999928</v>
      </c>
      <c r="G32" s="80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30"/>
      <c r="C33" s="16" t="s">
        <v>32</v>
      </c>
      <c r="D33" s="17" t="s">
        <v>33</v>
      </c>
      <c r="E33" s="22">
        <v>1.2</v>
      </c>
      <c r="F33" s="31">
        <v>2283.0665087999982</v>
      </c>
      <c r="G33" s="80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30"/>
      <c r="C34" s="16" t="s">
        <v>34</v>
      </c>
      <c r="D34" s="17" t="s">
        <v>35</v>
      </c>
      <c r="E34" s="22">
        <v>1.2</v>
      </c>
      <c r="F34" s="31">
        <v>2283.0665087999982</v>
      </c>
      <c r="G34" s="80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30"/>
      <c r="C35" s="16" t="s">
        <v>36</v>
      </c>
      <c r="D35" s="17" t="s">
        <v>37</v>
      </c>
      <c r="E35" s="22">
        <v>1.2</v>
      </c>
      <c r="F35" s="31">
        <v>2283.0665087999982</v>
      </c>
      <c r="G35" s="80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30"/>
      <c r="C36" s="16" t="s">
        <v>38</v>
      </c>
      <c r="D36" s="17" t="s">
        <v>39</v>
      </c>
      <c r="E36" s="22">
        <v>1.2</v>
      </c>
      <c r="F36" s="31">
        <v>2283.0665087999982</v>
      </c>
      <c r="G36" s="80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31"/>
      <c r="C37" s="20" t="s">
        <v>40</v>
      </c>
      <c r="D37" s="21" t="s">
        <v>41</v>
      </c>
      <c r="E37" s="23">
        <v>0.14499999999999999</v>
      </c>
      <c r="F37" s="31">
        <v>275.33425919999979</v>
      </c>
      <c r="G37" s="80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1" t="s">
        <v>9</v>
      </c>
      <c r="E38" s="14" t="s">
        <v>0</v>
      </c>
      <c r="F38" s="15" t="s">
        <v>10</v>
      </c>
      <c r="G38" s="15" t="s">
        <v>256</v>
      </c>
      <c r="H38" s="15" t="s">
        <v>257</v>
      </c>
      <c r="I38" s="15" t="s">
        <v>258</v>
      </c>
      <c r="J38" s="8"/>
    </row>
    <row r="39" spans="2:10" ht="15.6" customHeight="1">
      <c r="B39" s="129" t="s">
        <v>42</v>
      </c>
      <c r="C39" s="16" t="s">
        <v>43</v>
      </c>
      <c r="D39" s="17" t="s">
        <v>44</v>
      </c>
      <c r="E39" s="22">
        <v>0.10199999999999999</v>
      </c>
      <c r="F39" s="31">
        <v>194.39535359999988</v>
      </c>
      <c r="G39" s="80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30"/>
      <c r="C40" s="16" t="s">
        <v>45</v>
      </c>
      <c r="D40" s="17" t="s">
        <v>46</v>
      </c>
      <c r="E40" s="22">
        <v>0.10199999999999999</v>
      </c>
      <c r="F40" s="31">
        <v>194.39535359999988</v>
      </c>
      <c r="G40" s="80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30"/>
      <c r="C41" s="20" t="s">
        <v>47</v>
      </c>
      <c r="D41" s="21" t="s">
        <v>48</v>
      </c>
      <c r="E41" s="23">
        <v>0.1</v>
      </c>
      <c r="F41" s="31">
        <v>189.78355199999987</v>
      </c>
      <c r="G41" s="80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30"/>
      <c r="C42" s="20" t="s">
        <v>49</v>
      </c>
      <c r="D42" s="21" t="s">
        <v>50</v>
      </c>
      <c r="E42" s="22">
        <v>0.14599999999999999</v>
      </c>
      <c r="F42" s="31">
        <v>277.70910719999978</v>
      </c>
      <c r="G42" s="80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30"/>
      <c r="C43" s="20" t="s">
        <v>51</v>
      </c>
      <c r="D43" s="21" t="s">
        <v>52</v>
      </c>
      <c r="E43" s="23">
        <v>7.0999999999999994E-2</v>
      </c>
      <c r="F43" s="31">
        <v>135.14161919999989</v>
      </c>
      <c r="G43" s="80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30"/>
      <c r="C44" s="20" t="s">
        <v>53</v>
      </c>
      <c r="D44" s="21" t="s">
        <v>54</v>
      </c>
      <c r="E44" s="22">
        <v>9.6000000000000002E-2</v>
      </c>
      <c r="F44" s="31">
        <v>180.47823359999987</v>
      </c>
      <c r="G44" s="80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30"/>
      <c r="C45" s="20" t="s">
        <v>55</v>
      </c>
      <c r="D45" s="21" t="s">
        <v>56</v>
      </c>
      <c r="E45" s="22">
        <v>0.379</v>
      </c>
      <c r="F45" s="31">
        <v>719.98751999999945</v>
      </c>
      <c r="G45" s="80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30"/>
      <c r="C46" s="20" t="s">
        <v>57</v>
      </c>
      <c r="D46" s="21" t="s">
        <v>58</v>
      </c>
      <c r="E46" s="23">
        <v>0.45500000000000002</v>
      </c>
      <c r="F46" s="31">
        <v>864.45488639999928</v>
      </c>
      <c r="G46" s="80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30"/>
      <c r="C47" s="20" t="s">
        <v>59</v>
      </c>
      <c r="D47" s="21" t="s">
        <v>60</v>
      </c>
      <c r="E47" s="23">
        <v>1.9E-2</v>
      </c>
      <c r="F47" s="31">
        <v>36.072153599999972</v>
      </c>
      <c r="G47" s="80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31"/>
      <c r="C48" s="20" t="s">
        <v>61</v>
      </c>
      <c r="D48" s="21" t="s">
        <v>62</v>
      </c>
      <c r="E48" s="23">
        <v>1.9E-2</v>
      </c>
      <c r="F48" s="31">
        <v>36.072153599999972</v>
      </c>
      <c r="G48" s="80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1" t="s">
        <v>9</v>
      </c>
      <c r="E49" s="14" t="s">
        <v>0</v>
      </c>
      <c r="F49" s="15" t="s">
        <v>10</v>
      </c>
      <c r="G49" s="15" t="s">
        <v>256</v>
      </c>
      <c r="H49" s="15" t="s">
        <v>257</v>
      </c>
      <c r="I49" s="15" t="s">
        <v>258</v>
      </c>
      <c r="J49" s="8"/>
    </row>
    <row r="50" spans="2:10" ht="15.6" customHeight="1">
      <c r="B50" s="166" t="s">
        <v>63</v>
      </c>
      <c r="C50" s="20" t="s">
        <v>64</v>
      </c>
      <c r="D50" s="21" t="s">
        <v>65</v>
      </c>
      <c r="E50" s="96">
        <v>6.2E-2</v>
      </c>
      <c r="F50" s="31">
        <v>117.39409919999993</v>
      </c>
      <c r="G50" s="80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67"/>
      <c r="C51" s="20" t="s">
        <v>66</v>
      </c>
      <c r="D51" s="21" t="s">
        <v>67</v>
      </c>
      <c r="E51" s="96">
        <v>0.129</v>
      </c>
      <c r="F51" s="31">
        <v>245.29370879999982</v>
      </c>
      <c r="G51" s="80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68"/>
      <c r="C52" s="20" t="s">
        <v>68</v>
      </c>
      <c r="D52" s="21" t="s">
        <v>69</v>
      </c>
      <c r="E52" s="96">
        <v>0.13300000000000001</v>
      </c>
      <c r="F52" s="31">
        <v>253.77676799999983</v>
      </c>
      <c r="G52" s="80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1" t="s">
        <v>9</v>
      </c>
      <c r="E53" s="14" t="s">
        <v>0</v>
      </c>
      <c r="F53" s="15" t="s">
        <v>10</v>
      </c>
      <c r="G53" s="15" t="s">
        <v>256</v>
      </c>
      <c r="H53" s="15" t="s">
        <v>257</v>
      </c>
      <c r="I53" s="15" t="s">
        <v>258</v>
      </c>
      <c r="J53" s="8"/>
    </row>
    <row r="54" spans="2:10" ht="15.6" customHeight="1">
      <c r="B54" s="129" t="s">
        <v>70</v>
      </c>
      <c r="C54" s="20" t="s">
        <v>71</v>
      </c>
      <c r="D54" s="21" t="s">
        <v>72</v>
      </c>
      <c r="E54" s="22">
        <v>7.1999999999999995E-2</v>
      </c>
      <c r="F54" s="31">
        <v>136.06091519999987</v>
      </c>
      <c r="G54" s="80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30"/>
      <c r="C55" s="20" t="s">
        <v>73</v>
      </c>
      <c r="D55" s="21" t="s">
        <v>74</v>
      </c>
      <c r="E55" s="22">
        <v>7.1999999999999995E-2</v>
      </c>
      <c r="F55" s="31">
        <v>136.06091519999987</v>
      </c>
      <c r="G55" s="80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30"/>
      <c r="C56" s="20" t="s">
        <v>75</v>
      </c>
      <c r="D56" s="21" t="s">
        <v>76</v>
      </c>
      <c r="E56" s="22">
        <v>6.9000000000000006E-2</v>
      </c>
      <c r="F56" s="31">
        <v>131.29079039999991</v>
      </c>
      <c r="G56" s="80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30"/>
      <c r="C57" s="20" t="s">
        <v>77</v>
      </c>
      <c r="D57" s="21" t="s">
        <v>78</v>
      </c>
      <c r="E57" s="22">
        <v>0.12</v>
      </c>
      <c r="F57" s="31">
        <v>228.32759039999982</v>
      </c>
      <c r="G57" s="80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30"/>
      <c r="C58" s="20" t="s">
        <v>79</v>
      </c>
      <c r="D58" s="21" t="s">
        <v>80</v>
      </c>
      <c r="E58" s="22">
        <v>7.3999999999999996E-2</v>
      </c>
      <c r="F58" s="31">
        <v>139.77384959999986</v>
      </c>
      <c r="G58" s="80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30"/>
      <c r="C59" s="20" t="s">
        <v>81</v>
      </c>
      <c r="D59" s="21" t="s">
        <v>82</v>
      </c>
      <c r="E59" s="22">
        <v>5.1999999999999998E-2</v>
      </c>
      <c r="F59" s="31">
        <v>97.945881599999922</v>
      </c>
      <c r="G59" s="80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30"/>
      <c r="C60" s="20" t="s">
        <v>83</v>
      </c>
      <c r="D60" s="21" t="s">
        <v>84</v>
      </c>
      <c r="E60" s="22">
        <v>0.122</v>
      </c>
      <c r="F60" s="31">
        <v>232.95982079999982</v>
      </c>
      <c r="G60" s="80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30"/>
      <c r="C61" s="20" t="s">
        <v>85</v>
      </c>
      <c r="D61" s="21" t="s">
        <v>86</v>
      </c>
      <c r="E61" s="22">
        <v>0.122</v>
      </c>
      <c r="F61" s="31">
        <v>232.95982079999982</v>
      </c>
      <c r="G61" s="80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30"/>
      <c r="C62" s="20" t="s">
        <v>87</v>
      </c>
      <c r="D62" s="21" t="s">
        <v>88</v>
      </c>
      <c r="E62" s="22">
        <v>6.2E-2</v>
      </c>
      <c r="F62" s="31">
        <v>118.1755007999999</v>
      </c>
      <c r="G62" s="80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30"/>
      <c r="C63" s="20" t="s">
        <v>89</v>
      </c>
      <c r="D63" s="21" t="s">
        <v>90</v>
      </c>
      <c r="E63" s="22">
        <v>9.8000000000000004E-2</v>
      </c>
      <c r="F63" s="31">
        <v>185.91229439999987</v>
      </c>
      <c r="G63" s="80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30"/>
      <c r="C64" s="20" t="s">
        <v>91</v>
      </c>
      <c r="D64" s="21" t="s">
        <v>92</v>
      </c>
      <c r="E64" s="22">
        <v>8.4000000000000005E-2</v>
      </c>
      <c r="F64" s="31">
        <v>160.45290239999983</v>
      </c>
      <c r="G64" s="80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30"/>
      <c r="C65" s="20" t="s">
        <v>93</v>
      </c>
      <c r="D65" s="21" t="s">
        <v>94</v>
      </c>
      <c r="E65" s="22">
        <v>0.107</v>
      </c>
      <c r="F65" s="31">
        <v>202.73030399999985</v>
      </c>
      <c r="G65" s="80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30"/>
      <c r="C66" s="20" t="s">
        <v>95</v>
      </c>
      <c r="D66" s="21" t="s">
        <v>96</v>
      </c>
      <c r="E66" s="23">
        <v>0.11799999999999999</v>
      </c>
      <c r="F66" s="31">
        <v>224.44611839999985</v>
      </c>
      <c r="G66" s="80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30"/>
      <c r="C67" s="20" t="s">
        <v>97</v>
      </c>
      <c r="D67" s="21" t="s">
        <v>98</v>
      </c>
      <c r="E67" s="22">
        <v>0.106</v>
      </c>
      <c r="F67" s="31">
        <v>199.02758399999985</v>
      </c>
      <c r="G67" s="80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30"/>
      <c r="C68" s="20" t="s">
        <v>99</v>
      </c>
      <c r="D68" s="21" t="s">
        <v>100</v>
      </c>
      <c r="E68" s="22">
        <v>0.13600000000000001</v>
      </c>
      <c r="F68" s="31">
        <v>256.59083519999979</v>
      </c>
      <c r="G68" s="80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30"/>
      <c r="C69" s="20" t="s">
        <v>101</v>
      </c>
      <c r="D69" s="21" t="s">
        <v>102</v>
      </c>
      <c r="E69" s="22">
        <v>0.19</v>
      </c>
      <c r="F69" s="31">
        <v>338.24474879999985</v>
      </c>
      <c r="G69" s="80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30"/>
      <c r="C70" s="20" t="s">
        <v>103</v>
      </c>
      <c r="D70" s="21" t="s">
        <v>104</v>
      </c>
      <c r="E70" s="22">
        <v>0.13300000000000001</v>
      </c>
      <c r="F70" s="31">
        <v>252.28035839999978</v>
      </c>
      <c r="G70" s="80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30"/>
      <c r="C71" s="20" t="s">
        <v>105</v>
      </c>
      <c r="D71" s="21" t="s">
        <v>106</v>
      </c>
      <c r="E71" s="22">
        <v>0.06</v>
      </c>
      <c r="F71" s="31">
        <v>113.98248959999992</v>
      </c>
      <c r="G71" s="80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30"/>
      <c r="C72" s="20" t="s">
        <v>107</v>
      </c>
      <c r="D72" s="21" t="s">
        <v>108</v>
      </c>
      <c r="E72" s="22">
        <v>9.2999999999999999E-2</v>
      </c>
      <c r="F72" s="31">
        <v>176.62740479999988</v>
      </c>
      <c r="G72" s="80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30"/>
      <c r="C73" s="20" t="s">
        <v>109</v>
      </c>
      <c r="D73" s="21" t="s">
        <v>253</v>
      </c>
      <c r="E73" s="22">
        <v>0.12</v>
      </c>
      <c r="F73" s="31">
        <v>227.95476479999985</v>
      </c>
      <c r="G73" s="80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30"/>
      <c r="C74" s="20" t="s">
        <v>110</v>
      </c>
      <c r="D74" s="21" t="s">
        <v>254</v>
      </c>
      <c r="E74" s="22">
        <v>0.127</v>
      </c>
      <c r="F74" s="31">
        <v>241.30498559999975</v>
      </c>
      <c r="G74" s="80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30"/>
      <c r="C75" s="20" t="s">
        <v>111</v>
      </c>
      <c r="D75" s="21" t="s">
        <v>255</v>
      </c>
      <c r="E75" s="22">
        <v>0.12</v>
      </c>
      <c r="F75" s="31">
        <v>227.8781567999998</v>
      </c>
      <c r="G75" s="80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30"/>
      <c r="C76" s="24" t="s">
        <v>112</v>
      </c>
      <c r="D76" s="25" t="s">
        <v>113</v>
      </c>
      <c r="E76" s="26">
        <v>0.08</v>
      </c>
      <c r="F76" s="31">
        <v>151.9698431999999</v>
      </c>
      <c r="G76" s="80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30"/>
      <c r="C77" s="20" t="s">
        <v>114</v>
      </c>
      <c r="D77" s="21" t="s">
        <v>115</v>
      </c>
      <c r="E77" s="18">
        <v>0.30299999999999999</v>
      </c>
      <c r="F77" s="31">
        <v>575.64272639999956</v>
      </c>
      <c r="G77" s="80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31"/>
      <c r="C78" s="20" t="s">
        <v>116</v>
      </c>
      <c r="D78" s="21" t="s">
        <v>117</v>
      </c>
      <c r="E78" s="18">
        <v>0.30299999999999999</v>
      </c>
      <c r="F78" s="31">
        <v>575.64272639999956</v>
      </c>
      <c r="G78" s="80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1" t="s">
        <v>9</v>
      </c>
      <c r="E79" s="14" t="s">
        <v>0</v>
      </c>
      <c r="F79" s="15" t="s">
        <v>10</v>
      </c>
      <c r="G79" s="15" t="s">
        <v>256</v>
      </c>
      <c r="H79" s="15" t="s">
        <v>257</v>
      </c>
      <c r="I79" s="15" t="s">
        <v>258</v>
      </c>
      <c r="J79" s="8"/>
    </row>
    <row r="80" spans="2:10" ht="15.6" customHeight="1">
      <c r="B80" s="129" t="s">
        <v>118</v>
      </c>
      <c r="C80" s="20" t="s">
        <v>119</v>
      </c>
      <c r="D80" s="21" t="s">
        <v>120</v>
      </c>
      <c r="E80" s="95">
        <v>0.122</v>
      </c>
      <c r="F80" s="31">
        <v>232.95982079999982</v>
      </c>
      <c r="G80" s="80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30"/>
      <c r="C81" s="20" t="s">
        <v>268</v>
      </c>
      <c r="D81" s="21" t="s">
        <v>269</v>
      </c>
      <c r="E81" s="18">
        <v>1.4999999999999999E-2</v>
      </c>
      <c r="F81" s="31">
        <v>29.151897599999987</v>
      </c>
      <c r="G81" s="80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30"/>
      <c r="C82" s="20" t="s">
        <v>121</v>
      </c>
      <c r="D82" s="21" t="s">
        <v>122</v>
      </c>
      <c r="E82" s="95">
        <v>0.16700000000000001</v>
      </c>
      <c r="F82" s="31">
        <v>317.05497599999973</v>
      </c>
      <c r="G82" s="80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30"/>
      <c r="C83" s="27">
        <v>463</v>
      </c>
      <c r="D83" s="28" t="s">
        <v>123</v>
      </c>
      <c r="E83" s="27">
        <v>0.114</v>
      </c>
      <c r="F83" s="31">
        <v>216.52995839999983</v>
      </c>
      <c r="G83" s="80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30"/>
      <c r="C84" s="27">
        <v>464</v>
      </c>
      <c r="D84" s="28" t="s">
        <v>124</v>
      </c>
      <c r="E84" s="27">
        <v>0.115</v>
      </c>
      <c r="F84" s="31">
        <v>218.33790719999979</v>
      </c>
      <c r="G84" s="80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30"/>
      <c r="C85" s="27">
        <v>465</v>
      </c>
      <c r="D85" s="28" t="s">
        <v>125</v>
      </c>
      <c r="E85" s="29">
        <v>0.2</v>
      </c>
      <c r="F85" s="31">
        <v>379.93482239999969</v>
      </c>
      <c r="G85" s="80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30"/>
      <c r="C86" s="27">
        <v>466</v>
      </c>
      <c r="D86" s="28" t="s">
        <v>126</v>
      </c>
      <c r="E86" s="29">
        <v>0.2</v>
      </c>
      <c r="F86" s="31">
        <v>379.93482239999969</v>
      </c>
      <c r="G86" s="80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30"/>
      <c r="C87" s="9">
        <v>470</v>
      </c>
      <c r="D87" s="10" t="s">
        <v>127</v>
      </c>
      <c r="E87" s="9">
        <v>0.122</v>
      </c>
      <c r="F87" s="31">
        <v>231.68812799999978</v>
      </c>
      <c r="G87" s="80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31"/>
      <c r="C88" s="9">
        <v>471</v>
      </c>
      <c r="D88" s="10" t="s">
        <v>128</v>
      </c>
      <c r="E88" s="9">
        <v>0.122</v>
      </c>
      <c r="F88" s="31">
        <v>231.68812799999978</v>
      </c>
      <c r="G88" s="80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1" t="s">
        <v>9</v>
      </c>
      <c r="E89" s="14" t="s">
        <v>0</v>
      </c>
      <c r="F89" s="15" t="s">
        <v>10</v>
      </c>
      <c r="G89" s="15" t="s">
        <v>256</v>
      </c>
      <c r="H89" s="15" t="s">
        <v>257</v>
      </c>
      <c r="I89" s="15" t="s">
        <v>258</v>
      </c>
      <c r="J89" s="8"/>
    </row>
    <row r="90" spans="2:10" ht="15.6">
      <c r="B90" s="129" t="s">
        <v>129</v>
      </c>
      <c r="C90" s="20" t="s">
        <v>130</v>
      </c>
      <c r="D90" s="21" t="s">
        <v>131</v>
      </c>
      <c r="E90" s="22">
        <v>7.9000000000000001E-2</v>
      </c>
      <c r="F90" s="31">
        <v>150.73900799999987</v>
      </c>
      <c r="G90" s="80">
        <v>0</v>
      </c>
      <c r="H90" s="30">
        <f t="shared" ref="H90:H158" si="2">SUM(E90*G90)</f>
        <v>0</v>
      </c>
      <c r="I90" s="31">
        <f t="shared" ref="I90:I155" si="3">SUM(F90*G90)</f>
        <v>0</v>
      </c>
      <c r="J90" s="8"/>
    </row>
    <row r="91" spans="2:10" ht="15.6">
      <c r="B91" s="130"/>
      <c r="C91" s="20" t="s">
        <v>132</v>
      </c>
      <c r="D91" s="21" t="s">
        <v>133</v>
      </c>
      <c r="E91" s="22">
        <v>0.08</v>
      </c>
      <c r="F91" s="31">
        <v>152.10773759999987</v>
      </c>
      <c r="G91" s="80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30"/>
      <c r="C92" s="20" t="s">
        <v>134</v>
      </c>
      <c r="D92" s="21" t="s">
        <v>135</v>
      </c>
      <c r="E92" s="22">
        <v>0.32900000000000001</v>
      </c>
      <c r="F92" s="31">
        <v>628.68099839999957</v>
      </c>
      <c r="G92" s="80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30"/>
      <c r="C93" s="20" t="s">
        <v>136</v>
      </c>
      <c r="D93" s="21" t="s">
        <v>137</v>
      </c>
      <c r="E93" s="22">
        <v>0.109</v>
      </c>
      <c r="F93" s="31">
        <v>208.04689919999981</v>
      </c>
      <c r="G93" s="80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30"/>
      <c r="C94" s="20" t="s">
        <v>138</v>
      </c>
      <c r="D94" s="21" t="s">
        <v>139</v>
      </c>
      <c r="E94" s="22">
        <v>0.14599999999999999</v>
      </c>
      <c r="F94" s="31">
        <v>277.72953599999977</v>
      </c>
      <c r="G94" s="80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30"/>
      <c r="C95" s="20" t="s">
        <v>140</v>
      </c>
      <c r="D95" s="21" t="s">
        <v>141</v>
      </c>
      <c r="E95" s="22">
        <v>7.4999999999999997E-2</v>
      </c>
      <c r="F95" s="31">
        <v>142.25594879999991</v>
      </c>
      <c r="G95" s="80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30"/>
      <c r="C96" s="20" t="s">
        <v>142</v>
      </c>
      <c r="D96" s="21" t="s">
        <v>143</v>
      </c>
      <c r="E96" s="22">
        <v>0.06</v>
      </c>
      <c r="F96" s="31">
        <v>114.32467199999989</v>
      </c>
      <c r="G96" s="80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30"/>
      <c r="C97" s="20" t="s">
        <v>144</v>
      </c>
      <c r="D97" s="21" t="s">
        <v>145</v>
      </c>
      <c r="E97" s="22">
        <v>0.06</v>
      </c>
      <c r="F97" s="31">
        <v>114.32467199999989</v>
      </c>
      <c r="G97" s="80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30"/>
      <c r="C98" s="20" t="s">
        <v>146</v>
      </c>
      <c r="D98" s="21" t="s">
        <v>147</v>
      </c>
      <c r="E98" s="22">
        <v>0.06</v>
      </c>
      <c r="F98" s="31">
        <v>114.32467199999989</v>
      </c>
      <c r="G98" s="80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30"/>
      <c r="C99" s="20" t="s">
        <v>148</v>
      </c>
      <c r="D99" s="21" t="s">
        <v>149</v>
      </c>
      <c r="E99" s="22">
        <v>0.06</v>
      </c>
      <c r="F99" s="31">
        <v>114.32467199999989</v>
      </c>
      <c r="G99" s="80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30"/>
      <c r="C100" s="20" t="s">
        <v>150</v>
      </c>
      <c r="D100" s="21" t="s">
        <v>151</v>
      </c>
      <c r="E100" s="22">
        <v>0.129</v>
      </c>
      <c r="F100" s="31">
        <v>245.16602879999974</v>
      </c>
      <c r="G100" s="80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30"/>
      <c r="C101" s="20" t="s">
        <v>152</v>
      </c>
      <c r="D101" s="21" t="s">
        <v>153</v>
      </c>
      <c r="E101" s="22">
        <v>0.13300000000000001</v>
      </c>
      <c r="F101" s="31">
        <v>253.77676799999983</v>
      </c>
      <c r="G101" s="80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30"/>
      <c r="C102" s="20" t="s">
        <v>154</v>
      </c>
      <c r="D102" s="21" t="s">
        <v>155</v>
      </c>
      <c r="E102" s="23">
        <v>0.06</v>
      </c>
      <c r="F102" s="31">
        <v>114.32467199999989</v>
      </c>
      <c r="G102" s="80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30"/>
      <c r="C103" s="20" t="s">
        <v>156</v>
      </c>
      <c r="D103" s="21" t="s">
        <v>157</v>
      </c>
      <c r="E103" s="22">
        <v>9.8000000000000004E-2</v>
      </c>
      <c r="F103" s="31">
        <v>186.03997439999983</v>
      </c>
      <c r="G103" s="80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30"/>
      <c r="C104" s="20" t="s">
        <v>158</v>
      </c>
      <c r="D104" s="21" t="s">
        <v>159</v>
      </c>
      <c r="E104" s="22">
        <v>0.09</v>
      </c>
      <c r="F104" s="31">
        <v>168.94617599999984</v>
      </c>
      <c r="G104" s="80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30"/>
      <c r="C105" s="20" t="s">
        <v>160</v>
      </c>
      <c r="D105" s="21" t="s">
        <v>161</v>
      </c>
      <c r="E105" s="22">
        <v>0.08</v>
      </c>
      <c r="F105" s="31">
        <v>150.28957439999988</v>
      </c>
      <c r="G105" s="80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30"/>
      <c r="C106" s="20" t="s">
        <v>162</v>
      </c>
      <c r="D106" s="21" t="s">
        <v>163</v>
      </c>
      <c r="E106" s="22">
        <v>6.4000000000000001E-2</v>
      </c>
      <c r="F106" s="31">
        <v>120.7852799999999</v>
      </c>
      <c r="G106" s="80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30"/>
      <c r="C107" s="20" t="s">
        <v>164</v>
      </c>
      <c r="D107" s="21" t="s">
        <v>165</v>
      </c>
      <c r="E107" s="22">
        <v>0.30299999999999999</v>
      </c>
      <c r="F107" s="31">
        <v>575.5507967999996</v>
      </c>
      <c r="G107" s="80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30"/>
      <c r="C108" s="20" t="s">
        <v>166</v>
      </c>
      <c r="D108" s="21" t="s">
        <v>167</v>
      </c>
      <c r="E108" s="22">
        <v>0.11</v>
      </c>
      <c r="F108" s="31">
        <v>208.96619519999985</v>
      </c>
      <c r="G108" s="80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30"/>
      <c r="C109" s="20" t="s">
        <v>168</v>
      </c>
      <c r="D109" s="21" t="s">
        <v>169</v>
      </c>
      <c r="E109" s="22">
        <v>9.0999999999999998E-2</v>
      </c>
      <c r="F109" s="31">
        <v>172.77657599999986</v>
      </c>
      <c r="G109" s="80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30"/>
      <c r="C110" s="20" t="s">
        <v>170</v>
      </c>
      <c r="D110" s="21" t="s">
        <v>171</v>
      </c>
      <c r="E110" s="22">
        <v>0.10299999999999999</v>
      </c>
      <c r="F110" s="31">
        <v>195.61597439999986</v>
      </c>
      <c r="G110" s="80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30"/>
      <c r="C111" s="20" t="s">
        <v>172</v>
      </c>
      <c r="D111" s="21" t="s">
        <v>173</v>
      </c>
      <c r="E111" s="22">
        <v>8.4000000000000005E-2</v>
      </c>
      <c r="F111" s="31">
        <v>159.57446399999989</v>
      </c>
      <c r="G111" s="80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30"/>
      <c r="C112" s="20" t="s">
        <v>174</v>
      </c>
      <c r="D112" s="21" t="s">
        <v>175</v>
      </c>
      <c r="E112" s="22">
        <v>0.45500000000000002</v>
      </c>
      <c r="F112" s="31">
        <v>864.22506239999927</v>
      </c>
      <c r="G112" s="80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30"/>
      <c r="C113" s="20" t="s">
        <v>176</v>
      </c>
      <c r="D113" s="21" t="s">
        <v>177</v>
      </c>
      <c r="E113" s="22">
        <v>5.8999999999999997E-2</v>
      </c>
      <c r="F113" s="31">
        <v>112.05707519999991</v>
      </c>
      <c r="G113" s="80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30"/>
      <c r="C114" s="20" t="s">
        <v>178</v>
      </c>
      <c r="D114" s="21" t="s">
        <v>179</v>
      </c>
      <c r="E114" s="22">
        <v>5.8999999999999997E-2</v>
      </c>
      <c r="F114" s="31">
        <v>112.05707519999991</v>
      </c>
      <c r="G114" s="80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30"/>
      <c r="C115" s="20" t="s">
        <v>180</v>
      </c>
      <c r="D115" s="21" t="s">
        <v>181</v>
      </c>
      <c r="E115" s="22">
        <v>9.1999999999999998E-2</v>
      </c>
      <c r="F115" s="31">
        <v>174.71220479999985</v>
      </c>
      <c r="G115" s="80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30"/>
      <c r="C116" s="20" t="s">
        <v>182</v>
      </c>
      <c r="D116" s="21" t="s">
        <v>183</v>
      </c>
      <c r="E116" s="22">
        <v>8.4000000000000005E-2</v>
      </c>
      <c r="F116" s="31">
        <v>159.42635519999988</v>
      </c>
      <c r="G116" s="80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30"/>
      <c r="C117" s="20" t="s">
        <v>184</v>
      </c>
      <c r="D117" s="21" t="s">
        <v>185</v>
      </c>
      <c r="E117" s="22">
        <v>0.129</v>
      </c>
      <c r="F117" s="31">
        <v>245.03834879999982</v>
      </c>
      <c r="G117" s="80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31"/>
      <c r="C118" s="20" t="s">
        <v>186</v>
      </c>
      <c r="D118" s="21" t="s">
        <v>187</v>
      </c>
      <c r="E118" s="22">
        <v>5.8999999999999997E-2</v>
      </c>
      <c r="F118" s="31">
        <v>112.05707519999991</v>
      </c>
      <c r="G118" s="80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1" t="s">
        <v>9</v>
      </c>
      <c r="E119" s="14" t="s">
        <v>0</v>
      </c>
      <c r="F119" s="15"/>
      <c r="G119" s="15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29" t="s">
        <v>188</v>
      </c>
      <c r="C120" s="20" t="s">
        <v>140</v>
      </c>
      <c r="D120" s="21" t="s">
        <v>141</v>
      </c>
      <c r="E120" s="22">
        <v>7.4999999999999997E-2</v>
      </c>
      <c r="F120" s="31">
        <v>142.25594879999991</v>
      </c>
      <c r="G120" s="80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30"/>
      <c r="C121" s="20" t="s">
        <v>189</v>
      </c>
      <c r="D121" s="21" t="s">
        <v>190</v>
      </c>
      <c r="E121" s="22">
        <v>1.4E-2</v>
      </c>
      <c r="F121" s="31">
        <v>26.690227199999978</v>
      </c>
      <c r="G121" s="80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30"/>
      <c r="C122" s="20" t="s">
        <v>191</v>
      </c>
      <c r="D122" s="21" t="s">
        <v>192</v>
      </c>
      <c r="E122" s="23">
        <v>3.1E-2</v>
      </c>
      <c r="F122" s="31">
        <v>58.92176639999996</v>
      </c>
      <c r="G122" s="80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30"/>
      <c r="C123" s="20" t="s">
        <v>193</v>
      </c>
      <c r="D123" s="21" t="s">
        <v>194</v>
      </c>
      <c r="E123" s="22">
        <v>0.08</v>
      </c>
      <c r="F123" s="31">
        <v>152.10773759999987</v>
      </c>
      <c r="G123" s="80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30"/>
      <c r="C124" s="20" t="s">
        <v>195</v>
      </c>
      <c r="D124" s="21" t="s">
        <v>196</v>
      </c>
      <c r="E124" s="23">
        <v>5.1999999999999998E-2</v>
      </c>
      <c r="F124" s="31">
        <v>97.358553599999937</v>
      </c>
      <c r="G124" s="80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30"/>
      <c r="C125" s="20" t="s">
        <v>197</v>
      </c>
      <c r="D125" s="21" t="s">
        <v>198</v>
      </c>
      <c r="E125" s="23">
        <v>2.9000000000000001E-2</v>
      </c>
      <c r="F125" s="31">
        <v>55.070937599999958</v>
      </c>
      <c r="G125" s="80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30"/>
      <c r="C126" s="20" t="s">
        <v>199</v>
      </c>
      <c r="D126" s="21" t="s">
        <v>200</v>
      </c>
      <c r="E126" s="23">
        <v>0.06</v>
      </c>
      <c r="F126" s="31">
        <v>114.32467199999989</v>
      </c>
      <c r="G126" s="80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30"/>
      <c r="C127" s="20" t="s">
        <v>201</v>
      </c>
      <c r="D127" s="21" t="s">
        <v>202</v>
      </c>
      <c r="E127" s="23">
        <v>0.06</v>
      </c>
      <c r="F127" s="31">
        <v>114.32467199999989</v>
      </c>
      <c r="G127" s="80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30"/>
      <c r="C128" s="20" t="s">
        <v>203</v>
      </c>
      <c r="D128" s="21" t="s">
        <v>204</v>
      </c>
      <c r="E128" s="23">
        <v>9.2999999999999999E-2</v>
      </c>
      <c r="F128" s="31">
        <v>177.42923519999985</v>
      </c>
      <c r="G128" s="80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30"/>
      <c r="C129" s="20" t="s">
        <v>205</v>
      </c>
      <c r="D129" s="21" t="s">
        <v>206</v>
      </c>
      <c r="E129" s="23">
        <v>0.17699999999999999</v>
      </c>
      <c r="F129" s="31">
        <v>338.3519999999998</v>
      </c>
      <c r="G129" s="80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30"/>
      <c r="C130" s="20" t="s">
        <v>207</v>
      </c>
      <c r="D130" s="21" t="s">
        <v>208</v>
      </c>
      <c r="E130" s="23">
        <v>0.17699999999999999</v>
      </c>
      <c r="F130" s="31">
        <v>338.3519999999998</v>
      </c>
      <c r="G130" s="80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30"/>
      <c r="C131" s="20" t="s">
        <v>209</v>
      </c>
      <c r="D131" s="21" t="s">
        <v>210</v>
      </c>
      <c r="E131" s="23">
        <v>7.0000000000000007E-2</v>
      </c>
      <c r="F131" s="31">
        <v>132.08240639999988</v>
      </c>
      <c r="G131" s="80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30"/>
      <c r="C132" s="20" t="s">
        <v>211</v>
      </c>
      <c r="D132" s="21" t="s">
        <v>212</v>
      </c>
      <c r="E132" s="23">
        <v>7.0000000000000007E-2</v>
      </c>
      <c r="F132" s="31">
        <v>132.08240639999988</v>
      </c>
      <c r="G132" s="80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30"/>
      <c r="C133" s="20" t="s">
        <v>213</v>
      </c>
      <c r="D133" s="21" t="s">
        <v>214</v>
      </c>
      <c r="E133" s="23">
        <v>2.7E-2</v>
      </c>
      <c r="F133" s="31">
        <v>51.240537599999968</v>
      </c>
      <c r="G133" s="80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30"/>
      <c r="C134" s="20" t="s">
        <v>215</v>
      </c>
      <c r="D134" s="21" t="s">
        <v>216</v>
      </c>
      <c r="E134" s="23">
        <v>9.9000000000000005E-2</v>
      </c>
      <c r="F134" s="31">
        <v>188.15946239999988</v>
      </c>
      <c r="G134" s="80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30"/>
      <c r="C135" s="20" t="s">
        <v>270</v>
      </c>
      <c r="D135" s="21" t="s">
        <v>275</v>
      </c>
      <c r="E135" s="23">
        <v>1.7000000000000001E-2</v>
      </c>
      <c r="F135" s="31">
        <v>32.349004799999975</v>
      </c>
      <c r="G135" s="80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30"/>
      <c r="C136" s="20" t="s">
        <v>271</v>
      </c>
      <c r="D136" s="21" t="s">
        <v>276</v>
      </c>
      <c r="E136" s="23">
        <v>9.6000000000000002E-2</v>
      </c>
      <c r="F136" s="31">
        <v>182.26575359999987</v>
      </c>
      <c r="G136" s="80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30"/>
      <c r="C137" s="20" t="s">
        <v>274</v>
      </c>
      <c r="D137" s="21" t="s">
        <v>277</v>
      </c>
      <c r="E137" s="23">
        <v>9.6000000000000002E-2</v>
      </c>
      <c r="F137" s="31">
        <v>182.26575359999987</v>
      </c>
      <c r="G137" s="80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30"/>
      <c r="C138" s="20" t="s">
        <v>272</v>
      </c>
      <c r="D138" s="21" t="s">
        <v>278</v>
      </c>
      <c r="E138" s="23">
        <v>9.6000000000000002E-2</v>
      </c>
      <c r="F138" s="31">
        <v>182.26575359999987</v>
      </c>
      <c r="G138" s="80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30"/>
      <c r="C139" s="20" t="s">
        <v>273</v>
      </c>
      <c r="D139" s="21" t="s">
        <v>279</v>
      </c>
      <c r="E139" s="23">
        <v>9.6000000000000002E-2</v>
      </c>
      <c r="F139" s="31">
        <v>182.26575359999987</v>
      </c>
      <c r="G139" s="80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31"/>
      <c r="C140" s="27">
        <v>462</v>
      </c>
      <c r="D140" s="28" t="s">
        <v>217</v>
      </c>
      <c r="E140" s="29">
        <v>0.02</v>
      </c>
      <c r="F140" s="31">
        <v>37.977139199999968</v>
      </c>
      <c r="G140" s="80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1" t="s">
        <v>9</v>
      </c>
      <c r="E141" s="14" t="s">
        <v>0</v>
      </c>
      <c r="F141" s="15"/>
      <c r="G141" s="15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29" t="s">
        <v>218</v>
      </c>
      <c r="C142" s="16" t="s">
        <v>265</v>
      </c>
      <c r="D142" s="17" t="s">
        <v>266</v>
      </c>
      <c r="E142" s="22">
        <v>4.4999999999999998E-2</v>
      </c>
      <c r="F142" s="31">
        <v>73.900000000000006</v>
      </c>
      <c r="G142" s="80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30"/>
      <c r="C143" s="20" t="s">
        <v>219</v>
      </c>
      <c r="D143" s="21" t="s">
        <v>220</v>
      </c>
      <c r="E143" s="95">
        <v>0.59899999999999998</v>
      </c>
      <c r="F143" s="31">
        <v>1137.7513727999994</v>
      </c>
      <c r="G143" s="80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30"/>
      <c r="C144" s="20" t="s">
        <v>221</v>
      </c>
      <c r="D144" s="21" t="s">
        <v>222</v>
      </c>
      <c r="E144" s="95">
        <v>0.128</v>
      </c>
      <c r="F144" s="31">
        <v>243.23039999999986</v>
      </c>
      <c r="G144" s="80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30"/>
      <c r="C145" s="20" t="s">
        <v>223</v>
      </c>
      <c r="D145" s="21" t="s">
        <v>224</v>
      </c>
      <c r="E145" s="95">
        <v>9.6000000000000002E-2</v>
      </c>
      <c r="F145" s="31">
        <v>182.26575359999987</v>
      </c>
      <c r="G145" s="80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30"/>
      <c r="C146" s="20" t="s">
        <v>225</v>
      </c>
      <c r="D146" s="21" t="s">
        <v>226</v>
      </c>
      <c r="E146" s="95">
        <v>0.128</v>
      </c>
      <c r="F146" s="31">
        <v>182.26575359999987</v>
      </c>
      <c r="G146" s="80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30"/>
      <c r="C147" s="20" t="s">
        <v>227</v>
      </c>
      <c r="D147" s="21" t="s">
        <v>228</v>
      </c>
      <c r="E147" s="95">
        <v>0.122</v>
      </c>
      <c r="F147" s="31">
        <v>231.68812799999978</v>
      </c>
      <c r="G147" s="80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30"/>
      <c r="C148" s="20" t="s">
        <v>229</v>
      </c>
      <c r="D148" s="21" t="s">
        <v>230</v>
      </c>
      <c r="E148" s="95">
        <v>0.159</v>
      </c>
      <c r="F148" s="31">
        <v>302.02448639999977</v>
      </c>
      <c r="G148" s="80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30"/>
      <c r="C149" s="20" t="s">
        <v>231</v>
      </c>
      <c r="D149" s="21" t="s">
        <v>232</v>
      </c>
      <c r="E149" s="95">
        <v>0.13300000000000001</v>
      </c>
      <c r="F149" s="31">
        <v>252.28035839999978</v>
      </c>
      <c r="G149" s="80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1" t="s">
        <v>9</v>
      </c>
      <c r="E150" s="14" t="s">
        <v>0</v>
      </c>
      <c r="F150" s="15"/>
      <c r="G150" s="15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66" t="s">
        <v>233</v>
      </c>
      <c r="C151" s="27">
        <v>371</v>
      </c>
      <c r="D151" s="28" t="s">
        <v>234</v>
      </c>
      <c r="E151" s="27">
        <v>0.158</v>
      </c>
      <c r="F151" s="31">
        <v>300.1092863999998</v>
      </c>
      <c r="G151" s="80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67"/>
      <c r="C152" s="27">
        <v>372</v>
      </c>
      <c r="D152" s="28" t="s">
        <v>235</v>
      </c>
      <c r="E152" s="27">
        <v>0.158</v>
      </c>
      <c r="F152" s="31">
        <v>300.1092863999998</v>
      </c>
      <c r="G152" s="80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68"/>
      <c r="C153" s="27">
        <v>373</v>
      </c>
      <c r="D153" s="28" t="s">
        <v>236</v>
      </c>
      <c r="E153" s="27">
        <v>0.158</v>
      </c>
      <c r="F153" s="31">
        <v>300.1092863999998</v>
      </c>
      <c r="G153" s="80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1" t="s">
        <v>9</v>
      </c>
      <c r="E154" s="14" t="s">
        <v>0</v>
      </c>
      <c r="F154" s="15" t="s">
        <v>10</v>
      </c>
      <c r="G154" s="15" t="s">
        <v>256</v>
      </c>
      <c r="H154" s="15" t="s">
        <v>257</v>
      </c>
      <c r="I154" s="15" t="s">
        <v>258</v>
      </c>
      <c r="J154" s="8"/>
    </row>
    <row r="155" spans="2:10" ht="15.6" customHeight="1">
      <c r="B155" s="179" t="s">
        <v>237</v>
      </c>
      <c r="C155" s="20" t="s">
        <v>238</v>
      </c>
      <c r="D155" s="21" t="s">
        <v>239</v>
      </c>
      <c r="E155" s="9">
        <v>8.2000000000000003E-2</v>
      </c>
      <c r="F155" s="33">
        <v>155.70320639999989</v>
      </c>
      <c r="G155" s="80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180"/>
      <c r="C156" s="20" t="s">
        <v>240</v>
      </c>
      <c r="D156" s="21" t="s">
        <v>241</v>
      </c>
      <c r="E156" s="9">
        <v>0.13100000000000001</v>
      </c>
      <c r="F156" s="33">
        <v>248.76149759999981</v>
      </c>
      <c r="G156" s="80">
        <v>0</v>
      </c>
      <c r="H156" s="30">
        <f t="shared" si="2"/>
        <v>0</v>
      </c>
      <c r="I156" s="31">
        <f t="shared" ref="I156:I162" si="5">SUM(F155*G156)</f>
        <v>0</v>
      </c>
      <c r="J156" s="8"/>
    </row>
    <row r="157" spans="2:10" ht="15.6">
      <c r="B157" s="180"/>
      <c r="C157" s="20" t="s">
        <v>242</v>
      </c>
      <c r="D157" s="21" t="s">
        <v>243</v>
      </c>
      <c r="E157" s="9">
        <v>6.9000000000000006E-2</v>
      </c>
      <c r="F157" s="33">
        <v>131.06607359999992</v>
      </c>
      <c r="G157" s="80">
        <v>0</v>
      </c>
      <c r="H157" s="30">
        <f t="shared" si="2"/>
        <v>0</v>
      </c>
      <c r="I157" s="31">
        <f t="shared" si="5"/>
        <v>0</v>
      </c>
      <c r="J157" s="8"/>
    </row>
    <row r="158" spans="2:10" ht="15.6">
      <c r="B158" s="180"/>
      <c r="C158" s="20" t="s">
        <v>244</v>
      </c>
      <c r="D158" s="21" t="s">
        <v>245</v>
      </c>
      <c r="E158" s="9">
        <v>9.7000000000000003E-2</v>
      </c>
      <c r="F158" s="33">
        <v>184.21159679999985</v>
      </c>
      <c r="G158" s="80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80"/>
      <c r="C159" s="20" t="s">
        <v>246</v>
      </c>
      <c r="D159" s="21" t="s">
        <v>247</v>
      </c>
      <c r="E159" s="9">
        <v>0.11600000000000001</v>
      </c>
      <c r="F159" s="33">
        <v>220.26332159999984</v>
      </c>
      <c r="G159" s="80">
        <v>0</v>
      </c>
      <c r="H159" s="30">
        <f t="shared" ref="H159:H162" si="6">SUM(E159*G159)</f>
        <v>0</v>
      </c>
      <c r="I159" s="31">
        <f t="shared" si="5"/>
        <v>0</v>
      </c>
      <c r="J159" s="8"/>
    </row>
    <row r="160" spans="2:10" ht="15.6">
      <c r="B160" s="180"/>
      <c r="C160" s="20" t="s">
        <v>248</v>
      </c>
      <c r="D160" s="21" t="s">
        <v>249</v>
      </c>
      <c r="E160" s="9">
        <v>0.13500000000000001</v>
      </c>
      <c r="F160" s="33">
        <v>256.33547519999979</v>
      </c>
      <c r="G160" s="80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180"/>
      <c r="C161" s="20" t="s">
        <v>250</v>
      </c>
      <c r="D161" s="21" t="s">
        <v>251</v>
      </c>
      <c r="E161" s="9">
        <v>0.193</v>
      </c>
      <c r="F161" s="33">
        <v>366.59481599999975</v>
      </c>
      <c r="G161" s="80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80"/>
      <c r="C162" s="20" t="s">
        <v>40</v>
      </c>
      <c r="D162" s="21" t="s">
        <v>252</v>
      </c>
      <c r="E162" s="9">
        <v>0.14499999999999999</v>
      </c>
      <c r="F162" s="33">
        <v>275.33425919999979</v>
      </c>
      <c r="G162" s="80">
        <v>0</v>
      </c>
      <c r="H162" s="30">
        <f t="shared" si="6"/>
        <v>0</v>
      </c>
      <c r="I162" s="31">
        <f t="shared" si="5"/>
        <v>0</v>
      </c>
      <c r="J162" s="8"/>
    </row>
    <row r="163" spans="2:10" ht="14.4" customHeight="1">
      <c r="B163" s="181"/>
      <c r="C163" s="182"/>
      <c r="D163" s="182"/>
      <c r="E163" s="182"/>
      <c r="F163" s="182"/>
      <c r="G163" s="182"/>
      <c r="H163" s="182"/>
      <c r="I163" s="183"/>
      <c r="J163" s="12"/>
    </row>
    <row r="164" spans="2:10" ht="14.4" customHeight="1">
      <c r="B164" s="188" t="s">
        <v>466</v>
      </c>
      <c r="C164" s="188"/>
      <c r="D164" s="188"/>
      <c r="E164" s="188"/>
      <c r="F164" s="188"/>
      <c r="G164" s="188"/>
      <c r="H164" s="188"/>
      <c r="I164" s="188"/>
      <c r="J164" s="12"/>
    </row>
    <row r="165" spans="2:10" ht="14.4" customHeight="1">
      <c r="B165" s="184" t="s">
        <v>535</v>
      </c>
      <c r="C165" s="184"/>
      <c r="D165" s="184"/>
      <c r="E165" s="184"/>
      <c r="F165" s="184"/>
      <c r="G165" s="184"/>
      <c r="H165" s="184"/>
      <c r="I165" s="184"/>
      <c r="J165" s="12"/>
    </row>
    <row r="166" spans="2:10" ht="14.4" customHeight="1">
      <c r="B166" s="13" t="s">
        <v>7</v>
      </c>
      <c r="C166" s="13" t="s">
        <v>8</v>
      </c>
      <c r="D166" s="51" t="s">
        <v>536</v>
      </c>
      <c r="E166" s="34"/>
      <c r="F166" s="15" t="s">
        <v>10</v>
      </c>
      <c r="G166" s="15" t="s">
        <v>256</v>
      </c>
      <c r="H166" s="15"/>
      <c r="I166" s="15" t="s">
        <v>258</v>
      </c>
      <c r="J166" s="12"/>
    </row>
    <row r="167" spans="2:10" ht="15.6" customHeight="1">
      <c r="B167" s="132" t="s">
        <v>281</v>
      </c>
      <c r="C167" s="43">
        <v>1000</v>
      </c>
      <c r="D167" s="47" t="s">
        <v>282</v>
      </c>
      <c r="E167" s="34"/>
      <c r="F167" s="52">
        <v>4.4223529411764702</v>
      </c>
      <c r="G167" s="82">
        <v>0</v>
      </c>
      <c r="H167" s="15"/>
      <c r="I167" s="55">
        <f>SUM(F167*G167)</f>
        <v>0</v>
      </c>
      <c r="J167" s="12"/>
    </row>
    <row r="168" spans="2:10" ht="15.6">
      <c r="B168" s="132"/>
      <c r="C168" s="43">
        <v>1001</v>
      </c>
      <c r="D168" s="47" t="s">
        <v>283</v>
      </c>
      <c r="E168" s="34"/>
      <c r="F168" s="52">
        <v>12.445263157894736</v>
      </c>
      <c r="G168" s="83">
        <v>0</v>
      </c>
      <c r="H168" s="15"/>
      <c r="I168" s="55">
        <f t="shared" ref="I168:I231" si="7">SUM(F168*G168)</f>
        <v>0</v>
      </c>
      <c r="J168" s="12"/>
    </row>
    <row r="169" spans="2:10" ht="15.6">
      <c r="B169" s="132"/>
      <c r="C169" s="43">
        <v>1004</v>
      </c>
      <c r="D169" s="47" t="s">
        <v>284</v>
      </c>
      <c r="E169" s="34"/>
      <c r="F169" s="53">
        <v>100.07</v>
      </c>
      <c r="G169" s="83">
        <v>0</v>
      </c>
      <c r="H169" s="15"/>
      <c r="I169" s="55">
        <f t="shared" si="7"/>
        <v>0</v>
      </c>
      <c r="J169" s="12"/>
    </row>
    <row r="170" spans="2:10" ht="15.6">
      <c r="B170" s="132"/>
      <c r="C170" s="43">
        <v>1005</v>
      </c>
      <c r="D170" s="47" t="s">
        <v>285</v>
      </c>
      <c r="E170" s="34"/>
      <c r="F170" s="53">
        <v>100.07</v>
      </c>
      <c r="G170" s="82">
        <v>0</v>
      </c>
      <c r="H170" s="15"/>
      <c r="I170" s="55">
        <f t="shared" si="7"/>
        <v>0</v>
      </c>
      <c r="J170" s="12"/>
    </row>
    <row r="171" spans="2:10" ht="15.6">
      <c r="B171" s="132"/>
      <c r="C171" s="43">
        <v>1006</v>
      </c>
      <c r="D171" s="47" t="s">
        <v>286</v>
      </c>
      <c r="E171" s="34"/>
      <c r="F171" s="53">
        <v>100.07</v>
      </c>
      <c r="G171" s="83">
        <v>0</v>
      </c>
      <c r="H171" s="15"/>
      <c r="I171" s="55">
        <f t="shared" si="7"/>
        <v>0</v>
      </c>
      <c r="J171" s="12"/>
    </row>
    <row r="172" spans="2:10" ht="15.6">
      <c r="B172" s="132"/>
      <c r="C172" s="43">
        <v>1007</v>
      </c>
      <c r="D172" s="47" t="s">
        <v>287</v>
      </c>
      <c r="E172" s="34"/>
      <c r="F172" s="53">
        <v>100.07</v>
      </c>
      <c r="G172" s="83">
        <v>0</v>
      </c>
      <c r="H172" s="15"/>
      <c r="I172" s="55">
        <f t="shared" si="7"/>
        <v>0</v>
      </c>
      <c r="J172" s="12"/>
    </row>
    <row r="173" spans="2:10" ht="15.6">
      <c r="B173" s="132"/>
      <c r="C173" s="43">
        <v>1002</v>
      </c>
      <c r="D173" s="47" t="s">
        <v>288</v>
      </c>
      <c r="E173" s="34"/>
      <c r="F173" s="53">
        <v>100.07</v>
      </c>
      <c r="G173" s="82">
        <v>0</v>
      </c>
      <c r="H173" s="15"/>
      <c r="I173" s="55">
        <f t="shared" si="7"/>
        <v>0</v>
      </c>
      <c r="J173" s="12"/>
    </row>
    <row r="174" spans="2:10" ht="15.6">
      <c r="B174" s="132"/>
      <c r="C174" s="43">
        <v>1008</v>
      </c>
      <c r="D174" s="47" t="s">
        <v>289</v>
      </c>
      <c r="E174" s="34"/>
      <c r="F174" s="52">
        <v>15</v>
      </c>
      <c r="G174" s="83">
        <v>0</v>
      </c>
      <c r="H174" s="15"/>
      <c r="I174" s="55">
        <f t="shared" si="7"/>
        <v>0</v>
      </c>
      <c r="J174" s="12"/>
    </row>
    <row r="175" spans="2:10" ht="15.6">
      <c r="B175" s="132"/>
      <c r="C175" s="43">
        <v>1009</v>
      </c>
      <c r="D175" s="47" t="s">
        <v>461</v>
      </c>
      <c r="E175" s="34"/>
      <c r="F175" s="52">
        <v>15</v>
      </c>
      <c r="G175" s="83">
        <v>0</v>
      </c>
      <c r="H175" s="15"/>
      <c r="I175" s="55">
        <f t="shared" si="7"/>
        <v>0</v>
      </c>
      <c r="J175" s="12"/>
    </row>
    <row r="176" spans="2:10" ht="15.6">
      <c r="B176" s="132"/>
      <c r="C176" s="44">
        <v>1134</v>
      </c>
      <c r="D176" s="48" t="s">
        <v>290</v>
      </c>
      <c r="E176" s="34"/>
      <c r="F176" s="52">
        <v>1.3152631578947367</v>
      </c>
      <c r="G176" s="82">
        <v>0</v>
      </c>
      <c r="H176" s="15"/>
      <c r="I176" s="55">
        <f t="shared" si="7"/>
        <v>0</v>
      </c>
      <c r="J176" s="12"/>
    </row>
    <row r="177" spans="2:10" ht="15.6">
      <c r="B177" s="132"/>
      <c r="C177" s="43">
        <v>1406</v>
      </c>
      <c r="D177" s="47" t="s">
        <v>291</v>
      </c>
      <c r="E177" s="34"/>
      <c r="F177" s="53">
        <v>62.01</v>
      </c>
      <c r="G177" s="83">
        <v>0</v>
      </c>
      <c r="H177" s="15"/>
      <c r="I177" s="55">
        <f t="shared" si="7"/>
        <v>0</v>
      </c>
      <c r="J177" s="12"/>
    </row>
    <row r="178" spans="2:10" ht="15.6">
      <c r="B178" s="132"/>
      <c r="C178" s="43">
        <v>1408</v>
      </c>
      <c r="D178" s="47" t="s">
        <v>292</v>
      </c>
      <c r="E178" s="34"/>
      <c r="F178" s="53">
        <v>62.01</v>
      </c>
      <c r="G178" s="83">
        <v>0</v>
      </c>
      <c r="H178" s="15"/>
      <c r="I178" s="55">
        <f t="shared" si="7"/>
        <v>0</v>
      </c>
      <c r="J178" s="12"/>
    </row>
    <row r="179" spans="2:10" ht="15.6">
      <c r="B179" s="132"/>
      <c r="C179" s="43">
        <v>1407</v>
      </c>
      <c r="D179" s="47" t="s">
        <v>293</v>
      </c>
      <c r="E179" s="34"/>
      <c r="F179" s="53">
        <v>62.01</v>
      </c>
      <c r="G179" s="82">
        <v>0</v>
      </c>
      <c r="H179" s="15"/>
      <c r="I179" s="55">
        <f t="shared" si="7"/>
        <v>0</v>
      </c>
      <c r="J179" s="12"/>
    </row>
    <row r="180" spans="2:10" ht="15.6">
      <c r="B180" s="132"/>
      <c r="C180" s="43">
        <v>1409</v>
      </c>
      <c r="D180" s="47" t="s">
        <v>294</v>
      </c>
      <c r="E180" s="34"/>
      <c r="F180" s="53">
        <v>62.01</v>
      </c>
      <c r="G180" s="83">
        <v>0</v>
      </c>
      <c r="H180" s="15"/>
      <c r="I180" s="55">
        <f t="shared" si="7"/>
        <v>0</v>
      </c>
      <c r="J180" s="12"/>
    </row>
    <row r="181" spans="2:10" ht="15.6">
      <c r="B181" s="132"/>
      <c r="C181" s="43">
        <v>1410</v>
      </c>
      <c r="D181" s="47" t="s">
        <v>295</v>
      </c>
      <c r="E181" s="34"/>
      <c r="F181" s="53">
        <v>62.01</v>
      </c>
      <c r="G181" s="82">
        <v>0</v>
      </c>
      <c r="H181" s="15"/>
      <c r="I181" s="55">
        <f t="shared" si="7"/>
        <v>0</v>
      </c>
      <c r="J181" s="12"/>
    </row>
    <row r="182" spans="2:10" ht="15.6">
      <c r="B182" s="13" t="s">
        <v>7</v>
      </c>
      <c r="C182" s="13" t="s">
        <v>8</v>
      </c>
      <c r="D182" s="51" t="s">
        <v>536</v>
      </c>
      <c r="E182" s="34"/>
      <c r="F182" s="15" t="s">
        <v>10</v>
      </c>
      <c r="G182" s="15" t="s">
        <v>256</v>
      </c>
      <c r="H182" s="15"/>
      <c r="I182" s="15" t="s">
        <v>258</v>
      </c>
      <c r="J182" s="12"/>
    </row>
    <row r="183" spans="2:10" ht="15.6" customHeight="1">
      <c r="B183" s="132" t="s">
        <v>296</v>
      </c>
      <c r="C183" s="43">
        <v>1011</v>
      </c>
      <c r="D183" s="47" t="s">
        <v>297</v>
      </c>
      <c r="E183" s="34"/>
      <c r="F183" s="53">
        <v>14.95</v>
      </c>
      <c r="G183" s="82">
        <v>0</v>
      </c>
      <c r="H183" s="15"/>
      <c r="I183" s="55">
        <f t="shared" si="7"/>
        <v>0</v>
      </c>
      <c r="J183" s="12"/>
    </row>
    <row r="184" spans="2:10" ht="15.6">
      <c r="B184" s="132"/>
      <c r="C184" s="43">
        <v>1100</v>
      </c>
      <c r="D184" s="47" t="s">
        <v>298</v>
      </c>
      <c r="E184" s="34"/>
      <c r="F184" s="53">
        <v>8.01</v>
      </c>
      <c r="G184" s="82">
        <v>0</v>
      </c>
      <c r="H184" s="15"/>
      <c r="I184" s="55">
        <f t="shared" si="7"/>
        <v>0</v>
      </c>
      <c r="J184" s="12"/>
    </row>
    <row r="185" spans="2:10" ht="15.6">
      <c r="B185" s="132"/>
      <c r="C185" s="43">
        <v>1101</v>
      </c>
      <c r="D185" s="47" t="s">
        <v>299</v>
      </c>
      <c r="E185" s="34"/>
      <c r="F185" s="52">
        <v>2.5076470588235291</v>
      </c>
      <c r="G185" s="82">
        <v>0</v>
      </c>
      <c r="H185" s="15"/>
      <c r="I185" s="55">
        <f t="shared" si="7"/>
        <v>0</v>
      </c>
      <c r="J185" s="12"/>
    </row>
    <row r="186" spans="2:10" ht="15.6">
      <c r="B186" s="132"/>
      <c r="C186" s="43">
        <v>1102</v>
      </c>
      <c r="D186" s="47" t="s">
        <v>300</v>
      </c>
      <c r="E186" s="34"/>
      <c r="F186" s="53">
        <v>1.32</v>
      </c>
      <c r="G186" s="82">
        <v>0</v>
      </c>
      <c r="H186" s="15"/>
      <c r="I186" s="55">
        <f t="shared" si="7"/>
        <v>0</v>
      </c>
      <c r="J186" s="12"/>
    </row>
    <row r="187" spans="2:10" ht="15.6">
      <c r="B187" s="132"/>
      <c r="C187" s="43">
        <v>1105</v>
      </c>
      <c r="D187" s="47" t="s">
        <v>301</v>
      </c>
      <c r="E187" s="34"/>
      <c r="F187" s="53">
        <v>1.68</v>
      </c>
      <c r="G187" s="82">
        <v>0</v>
      </c>
      <c r="H187" s="15"/>
      <c r="I187" s="55">
        <f t="shared" si="7"/>
        <v>0</v>
      </c>
      <c r="J187" s="12"/>
    </row>
    <row r="188" spans="2:10" ht="15.6">
      <c r="B188" s="132"/>
      <c r="C188" s="43">
        <v>1103</v>
      </c>
      <c r="D188" s="47" t="s">
        <v>302</v>
      </c>
      <c r="E188" s="34"/>
      <c r="F188" s="53">
        <v>14.95</v>
      </c>
      <c r="G188" s="82">
        <v>0</v>
      </c>
      <c r="H188" s="15"/>
      <c r="I188" s="55">
        <f t="shared" si="7"/>
        <v>0</v>
      </c>
      <c r="J188" s="12"/>
    </row>
    <row r="189" spans="2:10" ht="15.6">
      <c r="B189" s="132"/>
      <c r="C189" s="43">
        <v>1104</v>
      </c>
      <c r="D189" s="47" t="s">
        <v>303</v>
      </c>
      <c r="E189" s="34"/>
      <c r="F189" s="53">
        <v>14.95</v>
      </c>
      <c r="G189" s="82">
        <v>0</v>
      </c>
      <c r="H189" s="15"/>
      <c r="I189" s="55">
        <f t="shared" si="7"/>
        <v>0</v>
      </c>
      <c r="J189" s="12"/>
    </row>
    <row r="190" spans="2:10" ht="15.6">
      <c r="B190" s="132"/>
      <c r="C190" s="43">
        <v>1106</v>
      </c>
      <c r="D190" s="47" t="s">
        <v>304</v>
      </c>
      <c r="E190" s="34"/>
      <c r="F190" s="52">
        <v>2.5076470588235291</v>
      </c>
      <c r="G190" s="82">
        <v>0</v>
      </c>
      <c r="H190" s="15"/>
      <c r="I190" s="55">
        <f t="shared" si="7"/>
        <v>0</v>
      </c>
      <c r="J190" s="12"/>
    </row>
    <row r="191" spans="2:10" ht="15.6">
      <c r="B191" s="132"/>
      <c r="C191" s="43">
        <v>1107</v>
      </c>
      <c r="D191" s="47" t="s">
        <v>305</v>
      </c>
      <c r="E191" s="34"/>
      <c r="F191" s="52">
        <v>2.5076470588235291</v>
      </c>
      <c r="G191" s="82">
        <v>0</v>
      </c>
      <c r="H191" s="15"/>
      <c r="I191" s="55">
        <f t="shared" si="7"/>
        <v>0</v>
      </c>
      <c r="J191" s="12"/>
    </row>
    <row r="192" spans="2:10" ht="15.6">
      <c r="B192" s="132"/>
      <c r="C192" s="43">
        <v>1108</v>
      </c>
      <c r="D192" s="47" t="s">
        <v>306</v>
      </c>
      <c r="E192" s="34"/>
      <c r="F192" s="53">
        <v>1.32</v>
      </c>
      <c r="G192" s="82">
        <v>0</v>
      </c>
      <c r="H192" s="15"/>
      <c r="I192" s="55">
        <f t="shared" si="7"/>
        <v>0</v>
      </c>
      <c r="J192" s="12"/>
    </row>
    <row r="193" spans="2:10" ht="15.6">
      <c r="B193" s="132"/>
      <c r="C193" s="43">
        <v>1113</v>
      </c>
      <c r="D193" s="47" t="s">
        <v>307</v>
      </c>
      <c r="E193" s="34"/>
      <c r="F193" s="52">
        <v>2.5076470588235291</v>
      </c>
      <c r="G193" s="82">
        <v>0</v>
      </c>
      <c r="H193" s="15"/>
      <c r="I193" s="55">
        <f t="shared" si="7"/>
        <v>0</v>
      </c>
      <c r="J193" s="12"/>
    </row>
    <row r="194" spans="2:10" ht="15.6">
      <c r="B194" s="132"/>
      <c r="C194" s="43">
        <v>1120</v>
      </c>
      <c r="D194" s="47" t="s">
        <v>308</v>
      </c>
      <c r="E194" s="34"/>
      <c r="F194" s="53">
        <v>1.32</v>
      </c>
      <c r="G194" s="82">
        <v>0</v>
      </c>
      <c r="H194" s="15"/>
      <c r="I194" s="55">
        <f t="shared" si="7"/>
        <v>0</v>
      </c>
      <c r="J194" s="12"/>
    </row>
    <row r="195" spans="2:10" ht="15.6">
      <c r="B195" s="132"/>
      <c r="C195" s="43">
        <v>1121</v>
      </c>
      <c r="D195" s="47" t="s">
        <v>309</v>
      </c>
      <c r="E195" s="34"/>
      <c r="F195" s="53">
        <v>2.5099999999999998</v>
      </c>
      <c r="G195" s="82">
        <v>0</v>
      </c>
      <c r="H195" s="15"/>
      <c r="I195" s="55">
        <f t="shared" si="7"/>
        <v>0</v>
      </c>
      <c r="J195" s="12"/>
    </row>
    <row r="196" spans="2:10" ht="15.6">
      <c r="B196" s="132"/>
      <c r="C196" s="43">
        <v>1123</v>
      </c>
      <c r="D196" s="47" t="s">
        <v>310</v>
      </c>
      <c r="E196" s="34"/>
      <c r="F196" s="52">
        <v>4.4210526315789469</v>
      </c>
      <c r="G196" s="82">
        <v>0</v>
      </c>
      <c r="H196" s="15"/>
      <c r="I196" s="55">
        <f t="shared" si="7"/>
        <v>0</v>
      </c>
      <c r="J196" s="12"/>
    </row>
    <row r="197" spans="2:10" ht="15.6">
      <c r="B197" s="132"/>
      <c r="C197" s="43">
        <v>1124</v>
      </c>
      <c r="D197" s="47" t="s">
        <v>311</v>
      </c>
      <c r="E197" s="34"/>
      <c r="F197" s="52">
        <v>1.3152631578947367</v>
      </c>
      <c r="G197" s="82">
        <v>0</v>
      </c>
      <c r="H197" s="15"/>
      <c r="I197" s="55">
        <f t="shared" si="7"/>
        <v>0</v>
      </c>
      <c r="J197" s="12"/>
    </row>
    <row r="198" spans="2:10" ht="15.6">
      <c r="B198" s="132"/>
      <c r="C198" s="43">
        <v>1130</v>
      </c>
      <c r="D198" s="47" t="s">
        <v>312</v>
      </c>
      <c r="E198" s="34"/>
      <c r="F198" s="53">
        <v>1.32</v>
      </c>
      <c r="G198" s="82">
        <v>0</v>
      </c>
      <c r="H198" s="15"/>
      <c r="I198" s="55">
        <f t="shared" si="7"/>
        <v>0</v>
      </c>
      <c r="J198" s="12"/>
    </row>
    <row r="199" spans="2:10" ht="15.6">
      <c r="B199" s="132"/>
      <c r="C199" s="43">
        <v>1133</v>
      </c>
      <c r="D199" s="47" t="s">
        <v>313</v>
      </c>
      <c r="E199" s="34"/>
      <c r="F199" s="52">
        <v>49.792105263157886</v>
      </c>
      <c r="G199" s="82">
        <v>0</v>
      </c>
      <c r="H199" s="15"/>
      <c r="I199" s="55">
        <f t="shared" si="7"/>
        <v>0</v>
      </c>
      <c r="J199" s="12"/>
    </row>
    <row r="200" spans="2:10" ht="15.6">
      <c r="B200" s="132"/>
      <c r="C200" s="43">
        <v>1136</v>
      </c>
      <c r="D200" s="47" t="s">
        <v>314</v>
      </c>
      <c r="E200" s="34"/>
      <c r="F200" s="52">
        <v>5.0276470588235309</v>
      </c>
      <c r="G200" s="82">
        <v>0</v>
      </c>
      <c r="H200" s="15"/>
      <c r="I200" s="55">
        <f t="shared" si="7"/>
        <v>0</v>
      </c>
      <c r="J200" s="12"/>
    </row>
    <row r="201" spans="2:10" ht="15.6">
      <c r="B201" s="13" t="s">
        <v>7</v>
      </c>
      <c r="C201" s="13" t="s">
        <v>8</v>
      </c>
      <c r="D201" s="51" t="s">
        <v>536</v>
      </c>
      <c r="E201" s="34"/>
      <c r="F201" s="15" t="s">
        <v>10</v>
      </c>
      <c r="G201" s="15" t="s">
        <v>256</v>
      </c>
      <c r="H201" s="15"/>
      <c r="I201" s="15" t="s">
        <v>258</v>
      </c>
      <c r="J201" s="12"/>
    </row>
    <row r="202" spans="2:10" ht="15.6" customHeight="1">
      <c r="B202" s="132" t="s">
        <v>462</v>
      </c>
      <c r="C202" s="43">
        <v>1201</v>
      </c>
      <c r="D202" s="47" t="s">
        <v>315</v>
      </c>
      <c r="E202" s="34"/>
      <c r="F202" s="52">
        <v>49.792105263157886</v>
      </c>
      <c r="G202" s="82">
        <v>0</v>
      </c>
      <c r="H202" s="15"/>
      <c r="I202" s="55">
        <f t="shared" si="7"/>
        <v>0</v>
      </c>
      <c r="J202" s="12"/>
    </row>
    <row r="203" spans="2:10" ht="15.6">
      <c r="B203" s="132"/>
      <c r="C203" s="43">
        <v>1202</v>
      </c>
      <c r="D203" s="47" t="s">
        <v>316</v>
      </c>
      <c r="E203" s="34"/>
      <c r="F203" s="52">
        <v>6</v>
      </c>
      <c r="G203" s="82">
        <v>0</v>
      </c>
      <c r="H203" s="15"/>
      <c r="I203" s="55">
        <f t="shared" si="7"/>
        <v>0</v>
      </c>
      <c r="J203" s="12"/>
    </row>
    <row r="204" spans="2:10" ht="15.6">
      <c r="B204" s="132"/>
      <c r="C204" s="43">
        <v>1204</v>
      </c>
      <c r="D204" s="47" t="s">
        <v>317</v>
      </c>
      <c r="E204" s="34"/>
      <c r="F204" s="52">
        <v>2</v>
      </c>
      <c r="G204" s="82">
        <v>0</v>
      </c>
      <c r="H204" s="15"/>
      <c r="I204" s="55">
        <f t="shared" si="7"/>
        <v>0</v>
      </c>
      <c r="J204" s="12"/>
    </row>
    <row r="205" spans="2:10" ht="15.6">
      <c r="B205" s="132"/>
      <c r="C205" s="43">
        <v>1210</v>
      </c>
      <c r="D205" s="47" t="s">
        <v>318</v>
      </c>
      <c r="E205" s="34"/>
      <c r="F205" s="53">
        <v>80.069999999999993</v>
      </c>
      <c r="G205" s="82">
        <v>0</v>
      </c>
      <c r="H205" s="15"/>
      <c r="I205" s="55">
        <f t="shared" si="7"/>
        <v>0</v>
      </c>
      <c r="J205" s="12"/>
    </row>
    <row r="206" spans="2:10" ht="15.6">
      <c r="B206" s="132"/>
      <c r="C206" s="163">
        <v>1502</v>
      </c>
      <c r="D206" s="47" t="s">
        <v>319</v>
      </c>
      <c r="E206" s="34"/>
      <c r="F206" s="52">
        <v>62.005263157894738</v>
      </c>
      <c r="G206" s="82">
        <v>0</v>
      </c>
      <c r="H206" s="15"/>
      <c r="I206" s="55">
        <f t="shared" si="7"/>
        <v>0</v>
      </c>
      <c r="J206" s="12"/>
    </row>
    <row r="207" spans="2:10" ht="15.6">
      <c r="B207" s="132"/>
      <c r="C207" s="164"/>
      <c r="D207" s="47" t="s">
        <v>320</v>
      </c>
      <c r="E207" s="34"/>
      <c r="F207" s="52">
        <v>124.01052631578948</v>
      </c>
      <c r="G207" s="82">
        <v>0</v>
      </c>
      <c r="H207" s="15"/>
      <c r="I207" s="55">
        <f t="shared" si="7"/>
        <v>0</v>
      </c>
      <c r="J207" s="12"/>
    </row>
    <row r="208" spans="2:10" ht="15.6">
      <c r="B208" s="132"/>
      <c r="C208" s="165"/>
      <c r="D208" s="47" t="s">
        <v>321</v>
      </c>
      <c r="E208" s="34"/>
      <c r="F208" s="52">
        <v>186.01578947368421</v>
      </c>
      <c r="G208" s="82">
        <v>0</v>
      </c>
      <c r="H208" s="15"/>
      <c r="I208" s="55">
        <f t="shared" si="7"/>
        <v>0</v>
      </c>
      <c r="J208" s="12"/>
    </row>
    <row r="209" spans="2:10" ht="15.6">
      <c r="B209" s="132"/>
      <c r="C209" s="43">
        <v>1505</v>
      </c>
      <c r="D209" s="47" t="s">
        <v>322</v>
      </c>
      <c r="E209" s="34"/>
      <c r="F209" s="52">
        <v>425.5263157894737</v>
      </c>
      <c r="G209" s="82">
        <v>0</v>
      </c>
      <c r="H209" s="15"/>
      <c r="I209" s="55">
        <f t="shared" si="7"/>
        <v>0</v>
      </c>
      <c r="J209" s="12"/>
    </row>
    <row r="210" spans="2:10" ht="15.6">
      <c r="B210" s="132"/>
      <c r="C210" s="43">
        <v>1536</v>
      </c>
      <c r="D210" s="47" t="s">
        <v>323</v>
      </c>
      <c r="E210" s="34"/>
      <c r="F210" s="52">
        <v>488.61473684210523</v>
      </c>
      <c r="G210" s="82">
        <v>0</v>
      </c>
      <c r="H210" s="15"/>
      <c r="I210" s="55">
        <f t="shared" si="7"/>
        <v>0</v>
      </c>
      <c r="J210" s="12"/>
    </row>
    <row r="211" spans="2:10" ht="15.6">
      <c r="B211" s="132"/>
      <c r="C211" s="43">
        <v>1301</v>
      </c>
      <c r="D211" s="47" t="s">
        <v>324</v>
      </c>
      <c r="E211" s="34"/>
      <c r="F211" s="52">
        <v>50</v>
      </c>
      <c r="G211" s="82">
        <v>0</v>
      </c>
      <c r="H211" s="15"/>
      <c r="I211" s="55">
        <f t="shared" si="7"/>
        <v>0</v>
      </c>
      <c r="J211" s="12"/>
    </row>
    <row r="212" spans="2:10" ht="15.6">
      <c r="B212" s="13" t="s">
        <v>7</v>
      </c>
      <c r="C212" s="13" t="s">
        <v>8</v>
      </c>
      <c r="D212" s="51" t="s">
        <v>536</v>
      </c>
      <c r="E212" s="34"/>
      <c r="F212" s="15" t="s">
        <v>10</v>
      </c>
      <c r="G212" s="15" t="s">
        <v>256</v>
      </c>
      <c r="H212" s="15"/>
      <c r="I212" s="15" t="s">
        <v>258</v>
      </c>
      <c r="J212" s="12"/>
    </row>
    <row r="213" spans="2:10" ht="15.6" customHeight="1">
      <c r="B213" s="169" t="s">
        <v>463</v>
      </c>
      <c r="C213" s="43">
        <v>1212</v>
      </c>
      <c r="D213" s="47" t="s">
        <v>464</v>
      </c>
      <c r="E213" s="34"/>
      <c r="F213" s="52">
        <v>0</v>
      </c>
      <c r="G213" s="82">
        <v>0</v>
      </c>
      <c r="H213" s="15"/>
      <c r="I213" s="55">
        <f t="shared" si="7"/>
        <v>0</v>
      </c>
      <c r="J213" s="12"/>
    </row>
    <row r="214" spans="2:10" ht="15.6">
      <c r="B214" s="169"/>
      <c r="C214" s="45">
        <v>1537</v>
      </c>
      <c r="D214" s="49" t="s">
        <v>325</v>
      </c>
      <c r="E214" s="34"/>
      <c r="F214" s="52">
        <v>0</v>
      </c>
      <c r="G214" s="82">
        <v>0</v>
      </c>
      <c r="H214" s="15"/>
      <c r="I214" s="55">
        <f t="shared" si="7"/>
        <v>0</v>
      </c>
      <c r="J214" s="12"/>
    </row>
    <row r="215" spans="2:10" ht="15.6">
      <c r="B215" s="13" t="s">
        <v>7</v>
      </c>
      <c r="C215" s="13" t="s">
        <v>8</v>
      </c>
      <c r="D215" s="51" t="s">
        <v>536</v>
      </c>
      <c r="E215" s="34"/>
      <c r="F215" s="15" t="s">
        <v>10</v>
      </c>
      <c r="G215" s="15" t="s">
        <v>256</v>
      </c>
      <c r="H215" s="15"/>
      <c r="I215" s="15" t="s">
        <v>258</v>
      </c>
      <c r="J215" s="12"/>
    </row>
    <row r="216" spans="2:10" ht="15.6" customHeight="1">
      <c r="B216" s="132" t="s">
        <v>326</v>
      </c>
      <c r="C216" s="43">
        <v>1207</v>
      </c>
      <c r="D216" s="47" t="s">
        <v>327</v>
      </c>
      <c r="E216" s="34"/>
      <c r="F216" s="52">
        <v>150.1</v>
      </c>
      <c r="G216" s="82">
        <v>0</v>
      </c>
      <c r="H216" s="15"/>
      <c r="I216" s="55">
        <f t="shared" si="7"/>
        <v>0</v>
      </c>
      <c r="J216" s="12"/>
    </row>
    <row r="217" spans="2:10" ht="15.6">
      <c r="B217" s="132"/>
      <c r="C217" s="43">
        <v>1402</v>
      </c>
      <c r="D217" s="47" t="s">
        <v>328</v>
      </c>
      <c r="E217" s="34"/>
      <c r="F217" s="52">
        <v>62.005263157894738</v>
      </c>
      <c r="G217" s="82">
        <v>0</v>
      </c>
      <c r="H217" s="15"/>
      <c r="I217" s="55">
        <f t="shared" si="7"/>
        <v>0</v>
      </c>
      <c r="J217" s="12"/>
    </row>
    <row r="218" spans="2:10" ht="15.6">
      <c r="B218" s="132"/>
      <c r="C218" s="43">
        <v>1418</v>
      </c>
      <c r="D218" s="47" t="s">
        <v>329</v>
      </c>
      <c r="E218" s="34"/>
      <c r="F218" s="53">
        <v>62.01</v>
      </c>
      <c r="G218" s="82">
        <v>0</v>
      </c>
      <c r="H218" s="15"/>
      <c r="I218" s="55">
        <f t="shared" si="7"/>
        <v>0</v>
      </c>
      <c r="J218" s="12"/>
    </row>
    <row r="219" spans="2:10" ht="15.6">
      <c r="B219" s="132"/>
      <c r="C219" s="43">
        <v>1419</v>
      </c>
      <c r="D219" s="47" t="s">
        <v>330</v>
      </c>
      <c r="E219" s="34"/>
      <c r="F219" s="53">
        <v>62.01</v>
      </c>
      <c r="G219" s="82">
        <v>0</v>
      </c>
      <c r="H219" s="15"/>
      <c r="I219" s="55">
        <f t="shared" si="7"/>
        <v>0</v>
      </c>
      <c r="J219" s="12"/>
    </row>
    <row r="220" spans="2:10" ht="15.6">
      <c r="B220" s="132"/>
      <c r="C220" s="43">
        <v>1420</v>
      </c>
      <c r="D220" s="47" t="s">
        <v>331</v>
      </c>
      <c r="E220" s="34"/>
      <c r="F220" s="53">
        <v>200.01</v>
      </c>
      <c r="G220" s="82">
        <v>0</v>
      </c>
      <c r="H220" s="15"/>
      <c r="I220" s="55">
        <f t="shared" si="7"/>
        <v>0</v>
      </c>
      <c r="J220" s="12"/>
    </row>
    <row r="221" spans="2:10" ht="15.6">
      <c r="B221" s="132"/>
      <c r="C221" s="43">
        <v>1503</v>
      </c>
      <c r="D221" s="47" t="s">
        <v>332</v>
      </c>
      <c r="E221" s="34"/>
      <c r="F221" s="53">
        <v>1341.07</v>
      </c>
      <c r="G221" s="82">
        <v>0</v>
      </c>
      <c r="H221" s="15"/>
      <c r="I221" s="55">
        <f t="shared" si="7"/>
        <v>0</v>
      </c>
      <c r="J221" s="12"/>
    </row>
    <row r="222" spans="2:10" ht="15.6">
      <c r="B222" s="132"/>
      <c r="C222" s="43">
        <v>1538</v>
      </c>
      <c r="D222" s="47" t="s">
        <v>333</v>
      </c>
      <c r="E222" s="34"/>
      <c r="F222" s="53">
        <v>350.03</v>
      </c>
      <c r="G222" s="82">
        <v>0</v>
      </c>
      <c r="H222" s="15"/>
      <c r="I222" s="55">
        <f t="shared" si="7"/>
        <v>0</v>
      </c>
      <c r="J222" s="12"/>
    </row>
    <row r="223" spans="2:10" ht="15.6">
      <c r="B223" s="132"/>
      <c r="C223" s="43">
        <v>1508</v>
      </c>
      <c r="D223" s="47" t="s">
        <v>334</v>
      </c>
      <c r="E223" s="34"/>
      <c r="F223" s="53">
        <v>600.08000000000004</v>
      </c>
      <c r="G223" s="82">
        <v>0</v>
      </c>
      <c r="H223" s="15"/>
      <c r="I223" s="55">
        <f t="shared" si="7"/>
        <v>0</v>
      </c>
      <c r="J223" s="12"/>
    </row>
    <row r="224" spans="2:10" ht="15.6">
      <c r="B224" s="132"/>
      <c r="C224" s="43">
        <v>1509</v>
      </c>
      <c r="D224" s="47" t="s">
        <v>335</v>
      </c>
      <c r="E224" s="34"/>
      <c r="F224" s="53">
        <v>600.08000000000004</v>
      </c>
      <c r="G224" s="82">
        <v>0</v>
      </c>
      <c r="H224" s="15"/>
      <c r="I224" s="55">
        <f t="shared" si="7"/>
        <v>0</v>
      </c>
      <c r="J224" s="12"/>
    </row>
    <row r="225" spans="2:10" ht="15.6">
      <c r="B225" s="132"/>
      <c r="C225" s="43">
        <v>1510</v>
      </c>
      <c r="D225" s="47" t="s">
        <v>336</v>
      </c>
      <c r="E225" s="34"/>
      <c r="F225" s="53">
        <v>600.08000000000004</v>
      </c>
      <c r="G225" s="82">
        <v>0</v>
      </c>
      <c r="H225" s="15"/>
      <c r="I225" s="55">
        <f t="shared" si="7"/>
        <v>0</v>
      </c>
      <c r="J225" s="12"/>
    </row>
    <row r="226" spans="2:10" ht="15.6">
      <c r="B226" s="132"/>
      <c r="C226" s="43">
        <v>1511</v>
      </c>
      <c r="D226" s="47" t="s">
        <v>337</v>
      </c>
      <c r="E226" s="34"/>
      <c r="F226" s="53">
        <v>600.08000000000004</v>
      </c>
      <c r="G226" s="82">
        <v>0</v>
      </c>
      <c r="H226" s="15"/>
      <c r="I226" s="55">
        <f t="shared" si="7"/>
        <v>0</v>
      </c>
      <c r="J226" s="12"/>
    </row>
    <row r="227" spans="2:10" ht="15.6">
      <c r="B227" s="132"/>
      <c r="C227" s="43">
        <v>1512</v>
      </c>
      <c r="D227" s="47" t="s">
        <v>338</v>
      </c>
      <c r="E227" s="34"/>
      <c r="F227" s="53">
        <v>600.08000000000004</v>
      </c>
      <c r="G227" s="82">
        <v>0</v>
      </c>
      <c r="H227" s="15"/>
      <c r="I227" s="55">
        <f t="shared" si="7"/>
        <v>0</v>
      </c>
      <c r="J227" s="12"/>
    </row>
    <row r="228" spans="2:10" ht="15.6">
      <c r="B228" s="132"/>
      <c r="C228" s="43">
        <v>1513</v>
      </c>
      <c r="D228" s="47" t="s">
        <v>339</v>
      </c>
      <c r="E228" s="34"/>
      <c r="F228" s="53">
        <v>600.08000000000004</v>
      </c>
      <c r="G228" s="82">
        <v>0</v>
      </c>
      <c r="H228" s="15"/>
      <c r="I228" s="55">
        <f t="shared" si="7"/>
        <v>0</v>
      </c>
      <c r="J228" s="12"/>
    </row>
    <row r="229" spans="2:10" ht="15.6">
      <c r="B229" s="132"/>
      <c r="C229" s="43">
        <v>1514</v>
      </c>
      <c r="D229" s="47" t="s">
        <v>340</v>
      </c>
      <c r="E229" s="34"/>
      <c r="F229" s="53">
        <v>600.08000000000004</v>
      </c>
      <c r="G229" s="82">
        <v>0</v>
      </c>
      <c r="H229" s="15"/>
      <c r="I229" s="55">
        <f t="shared" si="7"/>
        <v>0</v>
      </c>
      <c r="J229" s="12"/>
    </row>
    <row r="230" spans="2:10" ht="15.6">
      <c r="B230" s="132"/>
      <c r="C230" s="43">
        <v>1515</v>
      </c>
      <c r="D230" s="47" t="s">
        <v>341</v>
      </c>
      <c r="E230" s="34"/>
      <c r="F230" s="53">
        <v>600.08000000000004</v>
      </c>
      <c r="G230" s="82">
        <v>0</v>
      </c>
      <c r="H230" s="15"/>
      <c r="I230" s="55">
        <f t="shared" si="7"/>
        <v>0</v>
      </c>
      <c r="J230" s="12"/>
    </row>
    <row r="231" spans="2:10" ht="15.6">
      <c r="B231" s="132"/>
      <c r="C231" s="43">
        <v>1516</v>
      </c>
      <c r="D231" s="47" t="s">
        <v>342</v>
      </c>
      <c r="E231" s="34"/>
      <c r="F231" s="53">
        <v>600.08000000000004</v>
      </c>
      <c r="G231" s="82">
        <v>0</v>
      </c>
      <c r="H231" s="15"/>
      <c r="I231" s="55">
        <f t="shared" si="7"/>
        <v>0</v>
      </c>
      <c r="J231" s="12"/>
    </row>
    <row r="232" spans="2:10" ht="15.6">
      <c r="B232" s="132"/>
      <c r="C232" s="43">
        <v>1518</v>
      </c>
      <c r="D232" s="47" t="s">
        <v>343</v>
      </c>
      <c r="E232" s="34"/>
      <c r="F232" s="53">
        <v>600.08000000000004</v>
      </c>
      <c r="G232" s="82">
        <v>0</v>
      </c>
      <c r="H232" s="15"/>
      <c r="I232" s="55">
        <f t="shared" ref="I232:I298" si="8">SUM(F232*G232)</f>
        <v>0</v>
      </c>
      <c r="J232" s="12"/>
    </row>
    <row r="233" spans="2:10" ht="15.6">
      <c r="B233" s="132"/>
      <c r="C233" s="43">
        <v>1528</v>
      </c>
      <c r="D233" s="47" t="s">
        <v>344</v>
      </c>
      <c r="E233" s="34"/>
      <c r="F233" s="53">
        <v>600.08000000000004</v>
      </c>
      <c r="G233" s="82">
        <v>0</v>
      </c>
      <c r="H233" s="15"/>
      <c r="I233" s="55">
        <f t="shared" si="8"/>
        <v>0</v>
      </c>
      <c r="J233" s="12"/>
    </row>
    <row r="234" spans="2:10" ht="15.6">
      <c r="B234" s="132"/>
      <c r="C234" s="43">
        <v>1532</v>
      </c>
      <c r="D234" s="47" t="s">
        <v>345</v>
      </c>
      <c r="E234" s="34"/>
      <c r="F234" s="53">
        <v>670.05</v>
      </c>
      <c r="G234" s="82">
        <v>0</v>
      </c>
      <c r="H234" s="15"/>
      <c r="I234" s="55">
        <f t="shared" si="8"/>
        <v>0</v>
      </c>
      <c r="J234" s="12"/>
    </row>
    <row r="235" spans="2:10" ht="15.6">
      <c r="B235" s="132"/>
      <c r="C235" s="43">
        <v>1533</v>
      </c>
      <c r="D235" s="47" t="s">
        <v>346</v>
      </c>
      <c r="E235" s="34"/>
      <c r="F235" s="53">
        <v>600.08000000000004</v>
      </c>
      <c r="G235" s="82">
        <v>0</v>
      </c>
      <c r="H235" s="15"/>
      <c r="I235" s="55">
        <f t="shared" si="8"/>
        <v>0</v>
      </c>
      <c r="J235" s="12"/>
    </row>
    <row r="236" spans="2:10" ht="15.6">
      <c r="B236" s="132"/>
      <c r="C236" s="43">
        <v>1534</v>
      </c>
      <c r="D236" s="47" t="s">
        <v>347</v>
      </c>
      <c r="E236" s="34"/>
      <c r="F236" s="53">
        <v>600.08000000000004</v>
      </c>
      <c r="G236" s="82">
        <v>0</v>
      </c>
      <c r="H236" s="15"/>
      <c r="I236" s="55">
        <f t="shared" si="8"/>
        <v>0</v>
      </c>
      <c r="J236" s="12"/>
    </row>
    <row r="237" spans="2:10" ht="15.6">
      <c r="B237" s="132"/>
      <c r="C237" s="43">
        <v>1535</v>
      </c>
      <c r="D237" s="47" t="s">
        <v>348</v>
      </c>
      <c r="E237" s="34"/>
      <c r="F237" s="53">
        <v>600.08000000000004</v>
      </c>
      <c r="G237" s="82">
        <v>0</v>
      </c>
      <c r="H237" s="15"/>
      <c r="I237" s="55">
        <f t="shared" si="8"/>
        <v>0</v>
      </c>
      <c r="J237" s="12"/>
    </row>
    <row r="238" spans="2:10" ht="15.6">
      <c r="B238" s="132"/>
      <c r="C238" s="43">
        <v>1539</v>
      </c>
      <c r="D238" s="47" t="s">
        <v>349</v>
      </c>
      <c r="E238" s="34"/>
      <c r="F238" s="53">
        <v>600.08000000000004</v>
      </c>
      <c r="G238" s="82">
        <v>0</v>
      </c>
      <c r="H238" s="15"/>
      <c r="I238" s="55">
        <f t="shared" si="8"/>
        <v>0</v>
      </c>
      <c r="J238" s="12"/>
    </row>
    <row r="239" spans="2:10" ht="15.6">
      <c r="B239" s="132"/>
      <c r="C239" s="43">
        <v>1540</v>
      </c>
      <c r="D239" s="47" t="s">
        <v>350</v>
      </c>
      <c r="E239" s="34"/>
      <c r="F239" s="53">
        <v>600.08000000000004</v>
      </c>
      <c r="G239" s="82">
        <v>0</v>
      </c>
      <c r="H239" s="15"/>
      <c r="I239" s="55">
        <f t="shared" si="8"/>
        <v>0</v>
      </c>
      <c r="J239" s="12"/>
    </row>
    <row r="240" spans="2:10" ht="15.6">
      <c r="B240" s="132"/>
      <c r="C240" s="43">
        <v>1541</v>
      </c>
      <c r="D240" s="47" t="s">
        <v>351</v>
      </c>
      <c r="E240" s="34"/>
      <c r="F240" s="53">
        <v>600.08000000000004</v>
      </c>
      <c r="G240" s="82">
        <v>0</v>
      </c>
      <c r="H240" s="15"/>
      <c r="I240" s="55">
        <f t="shared" si="8"/>
        <v>0</v>
      </c>
      <c r="J240" s="12"/>
    </row>
    <row r="241" spans="2:10" ht="15.6">
      <c r="B241" s="132"/>
      <c r="C241" s="43">
        <v>1602</v>
      </c>
      <c r="D241" s="47" t="s">
        <v>352</v>
      </c>
      <c r="E241" s="34"/>
      <c r="F241" s="53">
        <v>11.13</v>
      </c>
      <c r="G241" s="82">
        <v>0</v>
      </c>
      <c r="H241" s="15"/>
      <c r="I241" s="55">
        <f t="shared" si="8"/>
        <v>0</v>
      </c>
      <c r="J241" s="12"/>
    </row>
    <row r="242" spans="2:10" ht="15.6">
      <c r="B242" s="132"/>
      <c r="C242" s="43">
        <v>1605</v>
      </c>
      <c r="D242" s="47" t="s">
        <v>353</v>
      </c>
      <c r="E242" s="34"/>
      <c r="F242" s="52">
        <v>10</v>
      </c>
      <c r="G242" s="82">
        <v>0</v>
      </c>
      <c r="H242" s="15"/>
      <c r="I242" s="55">
        <f t="shared" si="8"/>
        <v>0</v>
      </c>
      <c r="J242" s="12"/>
    </row>
    <row r="243" spans="2:10" ht="15.6">
      <c r="B243" s="132"/>
      <c r="C243" s="43">
        <v>1614</v>
      </c>
      <c r="D243" s="47" t="s">
        <v>354</v>
      </c>
      <c r="E243" s="34"/>
      <c r="F243" s="52">
        <v>10</v>
      </c>
      <c r="G243" s="82">
        <v>0</v>
      </c>
      <c r="H243" s="15"/>
      <c r="I243" s="55">
        <f t="shared" si="8"/>
        <v>0</v>
      </c>
      <c r="J243" s="12"/>
    </row>
    <row r="244" spans="2:10" ht="15.6">
      <c r="B244" s="132"/>
      <c r="C244" s="43">
        <v>1800</v>
      </c>
      <c r="D244" s="47" t="s">
        <v>355</v>
      </c>
      <c r="E244" s="34"/>
      <c r="F244" s="53">
        <v>1.68</v>
      </c>
      <c r="G244" s="82">
        <v>0</v>
      </c>
      <c r="H244" s="15"/>
      <c r="I244" s="55">
        <f t="shared" si="8"/>
        <v>0</v>
      </c>
      <c r="J244" s="12"/>
    </row>
    <row r="245" spans="2:10" ht="15.6">
      <c r="B245" s="132"/>
      <c r="C245" s="43">
        <v>1801</v>
      </c>
      <c r="D245" s="47" t="s">
        <v>356</v>
      </c>
      <c r="E245" s="34"/>
      <c r="F245" s="52">
        <v>8.621052631578948</v>
      </c>
      <c r="G245" s="82">
        <v>0</v>
      </c>
      <c r="H245" s="15"/>
      <c r="I245" s="55">
        <f t="shared" si="8"/>
        <v>0</v>
      </c>
      <c r="J245" s="12"/>
    </row>
    <row r="246" spans="2:10" ht="15.6">
      <c r="B246" s="132"/>
      <c r="C246" s="43">
        <v>1803</v>
      </c>
      <c r="D246" s="47" t="s">
        <v>357</v>
      </c>
      <c r="E246" s="34"/>
      <c r="F246" s="53">
        <v>0.96</v>
      </c>
      <c r="G246" s="82">
        <v>0</v>
      </c>
      <c r="H246" s="15"/>
      <c r="I246" s="55">
        <f t="shared" si="8"/>
        <v>0</v>
      </c>
      <c r="J246" s="12"/>
    </row>
    <row r="247" spans="2:10" ht="15.6">
      <c r="B247" s="132"/>
      <c r="C247" s="43">
        <v>6015</v>
      </c>
      <c r="D247" s="47" t="s">
        <v>358</v>
      </c>
      <c r="E247" s="34"/>
      <c r="F247" s="52">
        <v>12.445263157894736</v>
      </c>
      <c r="G247" s="82">
        <v>0</v>
      </c>
      <c r="H247" s="15"/>
      <c r="I247" s="55">
        <f t="shared" si="8"/>
        <v>0</v>
      </c>
      <c r="J247" s="12"/>
    </row>
    <row r="248" spans="2:10" ht="15.6">
      <c r="B248" s="132"/>
      <c r="C248" s="43">
        <v>6016</v>
      </c>
      <c r="D248" s="47" t="s">
        <v>359</v>
      </c>
      <c r="E248" s="34"/>
      <c r="F248" s="53">
        <v>12.45</v>
      </c>
      <c r="G248" s="82">
        <v>0</v>
      </c>
      <c r="H248" s="15"/>
      <c r="I248" s="55">
        <f t="shared" si="8"/>
        <v>0</v>
      </c>
      <c r="J248" s="12"/>
    </row>
    <row r="249" spans="2:10" ht="15.6">
      <c r="B249" s="132"/>
      <c r="C249" s="44">
        <v>6017</v>
      </c>
      <c r="D249" s="48" t="s">
        <v>360</v>
      </c>
      <c r="E249" s="34"/>
      <c r="F249" s="53">
        <v>12.45</v>
      </c>
      <c r="G249" s="82">
        <v>0</v>
      </c>
      <c r="H249" s="15"/>
      <c r="I249" s="55">
        <f t="shared" si="8"/>
        <v>0</v>
      </c>
      <c r="J249" s="12"/>
    </row>
    <row r="250" spans="2:10" ht="15.6">
      <c r="B250" s="132"/>
      <c r="C250" s="43">
        <v>7003</v>
      </c>
      <c r="D250" s="47" t="s">
        <v>361</v>
      </c>
      <c r="E250" s="34"/>
      <c r="F250" s="52">
        <v>250</v>
      </c>
      <c r="G250" s="82">
        <v>0</v>
      </c>
      <c r="H250" s="15"/>
      <c r="I250" s="55">
        <f t="shared" ref="I250" si="9">SUM(F250*G250)</f>
        <v>0</v>
      </c>
      <c r="J250" s="12"/>
    </row>
    <row r="251" spans="2:10" ht="15.6">
      <c r="B251" s="132"/>
      <c r="C251" s="43">
        <v>7004</v>
      </c>
      <c r="D251" s="47" t="s">
        <v>524</v>
      </c>
      <c r="E251" s="34"/>
      <c r="F251" s="52">
        <v>250</v>
      </c>
      <c r="G251" s="82">
        <v>0</v>
      </c>
      <c r="H251" s="15"/>
      <c r="I251" s="55">
        <f t="shared" ref="I251:I252" si="10">SUM(F251*G251)</f>
        <v>0</v>
      </c>
      <c r="J251" s="12"/>
    </row>
    <row r="252" spans="2:10" ht="15.6">
      <c r="B252" s="132"/>
      <c r="C252" s="43">
        <v>7005</v>
      </c>
      <c r="D252" s="47" t="s">
        <v>525</v>
      </c>
      <c r="E252" s="34"/>
      <c r="F252" s="52">
        <v>250</v>
      </c>
      <c r="G252" s="82">
        <v>0</v>
      </c>
      <c r="H252" s="15"/>
      <c r="I252" s="55">
        <f t="shared" si="10"/>
        <v>0</v>
      </c>
      <c r="J252" s="12"/>
    </row>
    <row r="253" spans="2:10" ht="15.6">
      <c r="B253" s="13" t="s">
        <v>7</v>
      </c>
      <c r="C253" s="13" t="s">
        <v>8</v>
      </c>
      <c r="D253" s="51" t="s">
        <v>536</v>
      </c>
      <c r="E253" s="34"/>
      <c r="F253" s="15" t="s">
        <v>10</v>
      </c>
      <c r="G253" s="15" t="s">
        <v>256</v>
      </c>
      <c r="H253" s="15"/>
      <c r="I253" s="15" t="s">
        <v>258</v>
      </c>
      <c r="J253" s="12"/>
    </row>
    <row r="254" spans="2:10" ht="15.6" customHeight="1">
      <c r="B254" s="132" t="s">
        <v>362</v>
      </c>
      <c r="C254" s="46" t="s">
        <v>363</v>
      </c>
      <c r="D254" s="47" t="s">
        <v>364</v>
      </c>
      <c r="E254" s="34"/>
      <c r="F254" s="52">
        <v>370.35157894736841</v>
      </c>
      <c r="G254" s="82">
        <v>0</v>
      </c>
      <c r="H254" s="15"/>
      <c r="I254" s="55">
        <f t="shared" si="8"/>
        <v>0</v>
      </c>
      <c r="J254" s="12"/>
    </row>
    <row r="255" spans="2:10" ht="15.6">
      <c r="B255" s="132"/>
      <c r="C255" s="46" t="s">
        <v>365</v>
      </c>
      <c r="D255" s="47" t="s">
        <v>366</v>
      </c>
      <c r="E255" s="34"/>
      <c r="F255" s="52">
        <v>247.05882352941177</v>
      </c>
      <c r="G255" s="82">
        <v>0</v>
      </c>
      <c r="H255" s="15"/>
      <c r="I255" s="55">
        <f t="shared" si="8"/>
        <v>0</v>
      </c>
      <c r="J255" s="12"/>
    </row>
    <row r="256" spans="2:10" ht="15.6">
      <c r="B256" s="132"/>
      <c r="C256" s="46" t="s">
        <v>367</v>
      </c>
      <c r="D256" s="47" t="s">
        <v>368</v>
      </c>
      <c r="E256" s="34"/>
      <c r="F256" s="52">
        <v>247.05882352941177</v>
      </c>
      <c r="G256" s="82">
        <v>0</v>
      </c>
      <c r="H256" s="15"/>
      <c r="I256" s="55">
        <f t="shared" si="8"/>
        <v>0</v>
      </c>
      <c r="J256" s="12"/>
    </row>
    <row r="257" spans="2:10" ht="15.6">
      <c r="B257" s="132"/>
      <c r="C257" s="46" t="s">
        <v>369</v>
      </c>
      <c r="D257" s="47" t="s">
        <v>370</v>
      </c>
      <c r="E257" s="34"/>
      <c r="F257" s="52">
        <v>247.05882352941177</v>
      </c>
      <c r="G257" s="82">
        <v>0</v>
      </c>
      <c r="H257" s="15"/>
      <c r="I257" s="55">
        <f t="shared" si="8"/>
        <v>0</v>
      </c>
      <c r="J257" s="12"/>
    </row>
    <row r="258" spans="2:10" ht="15.6">
      <c r="B258" s="132"/>
      <c r="C258" s="43">
        <v>1608</v>
      </c>
      <c r="D258" s="47" t="s">
        <v>371</v>
      </c>
      <c r="E258" s="34"/>
      <c r="F258" s="52">
        <v>135.98117647058825</v>
      </c>
      <c r="G258" s="82">
        <v>0</v>
      </c>
      <c r="H258" s="15"/>
      <c r="I258" s="55">
        <f t="shared" si="8"/>
        <v>0</v>
      </c>
      <c r="J258" s="12"/>
    </row>
    <row r="259" spans="2:10" ht="15.6">
      <c r="B259" s="132"/>
      <c r="C259" s="43">
        <v>1609</v>
      </c>
      <c r="D259" s="47" t="s">
        <v>372</v>
      </c>
      <c r="E259" s="34"/>
      <c r="F259" s="52">
        <v>148.2970588235294</v>
      </c>
      <c r="G259" s="82">
        <v>0</v>
      </c>
      <c r="H259" s="15"/>
      <c r="I259" s="55">
        <f t="shared" si="8"/>
        <v>0</v>
      </c>
      <c r="J259" s="12"/>
    </row>
    <row r="260" spans="2:10" ht="15.6">
      <c r="B260" s="132"/>
      <c r="C260" s="43">
        <v>1610</v>
      </c>
      <c r="D260" s="47" t="s">
        <v>373</v>
      </c>
      <c r="E260" s="34"/>
      <c r="F260" s="52">
        <v>62.005263157894738</v>
      </c>
      <c r="G260" s="82">
        <v>0</v>
      </c>
      <c r="H260" s="15"/>
      <c r="I260" s="55">
        <f t="shared" si="8"/>
        <v>0</v>
      </c>
      <c r="J260" s="12"/>
    </row>
    <row r="261" spans="2:10" ht="15.6">
      <c r="B261" s="132"/>
      <c r="C261" s="43">
        <v>1611</v>
      </c>
      <c r="D261" s="47" t="s">
        <v>374</v>
      </c>
      <c r="E261" s="34"/>
      <c r="F261" s="53">
        <v>180.03</v>
      </c>
      <c r="G261" s="82">
        <v>0</v>
      </c>
      <c r="H261" s="15"/>
      <c r="I261" s="55">
        <f t="shared" si="8"/>
        <v>0</v>
      </c>
      <c r="J261" s="12"/>
    </row>
    <row r="262" spans="2:10" ht="15.6">
      <c r="B262" s="132"/>
      <c r="C262" s="43">
        <v>1612</v>
      </c>
      <c r="D262" s="47" t="s">
        <v>375</v>
      </c>
      <c r="E262" s="34"/>
      <c r="F262" s="52">
        <v>123.87789473684211</v>
      </c>
      <c r="G262" s="82">
        <v>0</v>
      </c>
      <c r="H262" s="15"/>
      <c r="I262" s="55">
        <f t="shared" si="8"/>
        <v>0</v>
      </c>
      <c r="J262" s="12"/>
    </row>
    <row r="263" spans="2:10" ht="15.6">
      <c r="B263" s="132"/>
      <c r="C263" s="43">
        <v>1613</v>
      </c>
      <c r="D263" s="47" t="s">
        <v>376</v>
      </c>
      <c r="E263" s="67" t="s">
        <v>534</v>
      </c>
      <c r="F263" s="86">
        <v>0</v>
      </c>
      <c r="G263" s="82">
        <v>0</v>
      </c>
      <c r="H263" s="15"/>
      <c r="I263" s="55">
        <f t="shared" si="8"/>
        <v>0</v>
      </c>
      <c r="J263" s="12"/>
    </row>
    <row r="264" spans="2:10" ht="15.6">
      <c r="B264" s="132"/>
      <c r="C264" s="46" t="s">
        <v>377</v>
      </c>
      <c r="D264" s="47" t="s">
        <v>378</v>
      </c>
      <c r="E264" s="67" t="s">
        <v>534</v>
      </c>
      <c r="F264" s="86">
        <v>0</v>
      </c>
      <c r="G264" s="82">
        <v>0</v>
      </c>
      <c r="H264" s="15"/>
      <c r="I264" s="55">
        <f t="shared" si="8"/>
        <v>0</v>
      </c>
      <c r="J264" s="12"/>
    </row>
    <row r="265" spans="2:10" ht="15.6">
      <c r="B265" s="132"/>
      <c r="C265" s="46" t="s">
        <v>379</v>
      </c>
      <c r="D265" s="47" t="s">
        <v>380</v>
      </c>
      <c r="E265" s="67" t="s">
        <v>534</v>
      </c>
      <c r="F265" s="86">
        <v>0</v>
      </c>
      <c r="G265" s="82">
        <v>0</v>
      </c>
      <c r="H265" s="15"/>
      <c r="I265" s="55">
        <f t="shared" si="8"/>
        <v>0</v>
      </c>
      <c r="J265" s="12"/>
    </row>
    <row r="266" spans="2:10" ht="15.6">
      <c r="B266" s="132"/>
      <c r="C266" s="46" t="s">
        <v>381</v>
      </c>
      <c r="D266" s="47" t="s">
        <v>382</v>
      </c>
      <c r="E266" s="67" t="s">
        <v>534</v>
      </c>
      <c r="F266" s="86">
        <v>0</v>
      </c>
      <c r="G266" s="82">
        <v>0</v>
      </c>
      <c r="H266" s="15"/>
      <c r="I266" s="55">
        <f t="shared" si="8"/>
        <v>0</v>
      </c>
      <c r="J266" s="12"/>
    </row>
    <row r="267" spans="2:10" ht="15.6">
      <c r="B267" s="132"/>
      <c r="C267" s="46" t="s">
        <v>383</v>
      </c>
      <c r="D267" s="47" t="s">
        <v>384</v>
      </c>
      <c r="E267" s="67" t="s">
        <v>534</v>
      </c>
      <c r="F267" s="86">
        <v>0</v>
      </c>
      <c r="G267" s="82">
        <v>0</v>
      </c>
      <c r="H267" s="15"/>
      <c r="I267" s="55">
        <f t="shared" si="8"/>
        <v>0</v>
      </c>
      <c r="J267" s="12"/>
    </row>
    <row r="268" spans="2:10" ht="15.6">
      <c r="B268" s="132"/>
      <c r="C268" s="46" t="s">
        <v>385</v>
      </c>
      <c r="D268" s="47" t="s">
        <v>386</v>
      </c>
      <c r="E268" s="67" t="s">
        <v>534</v>
      </c>
      <c r="F268" s="86">
        <v>0</v>
      </c>
      <c r="G268" s="82">
        <v>0</v>
      </c>
      <c r="H268" s="15"/>
      <c r="I268" s="55">
        <f t="shared" si="8"/>
        <v>0</v>
      </c>
      <c r="J268" s="12"/>
    </row>
    <row r="269" spans="2:10" ht="15.6">
      <c r="B269" s="132"/>
      <c r="C269" s="46" t="s">
        <v>387</v>
      </c>
      <c r="D269" s="47" t="s">
        <v>388</v>
      </c>
      <c r="E269" s="67" t="s">
        <v>534</v>
      </c>
      <c r="F269" s="86">
        <v>0</v>
      </c>
      <c r="G269" s="82">
        <v>0</v>
      </c>
      <c r="H269" s="15"/>
      <c r="I269" s="55">
        <f t="shared" si="8"/>
        <v>0</v>
      </c>
      <c r="J269" s="12"/>
    </row>
    <row r="270" spans="2:10" ht="15.6">
      <c r="B270" s="132"/>
      <c r="C270" s="43">
        <v>1621</v>
      </c>
      <c r="D270" s="47" t="s">
        <v>389</v>
      </c>
      <c r="E270" s="67" t="s">
        <v>534</v>
      </c>
      <c r="F270" s="86">
        <v>0</v>
      </c>
      <c r="G270" s="82">
        <v>0</v>
      </c>
      <c r="H270" s="15"/>
      <c r="I270" s="55">
        <f t="shared" si="8"/>
        <v>0</v>
      </c>
      <c r="J270" s="12"/>
    </row>
    <row r="271" spans="2:10" ht="15.6">
      <c r="B271" s="132"/>
      <c r="C271" s="43">
        <v>1622</v>
      </c>
      <c r="D271" s="47" t="s">
        <v>390</v>
      </c>
      <c r="E271" s="67" t="s">
        <v>534</v>
      </c>
      <c r="F271" s="86">
        <v>0</v>
      </c>
      <c r="G271" s="82">
        <v>0</v>
      </c>
      <c r="H271" s="15"/>
      <c r="I271" s="55">
        <f t="shared" si="8"/>
        <v>0</v>
      </c>
      <c r="J271" s="12"/>
    </row>
    <row r="272" spans="2:10" ht="15.6">
      <c r="B272" s="132"/>
      <c r="C272" s="43">
        <v>1623</v>
      </c>
      <c r="D272" s="47" t="s">
        <v>391</v>
      </c>
      <c r="E272" s="67" t="s">
        <v>534</v>
      </c>
      <c r="F272" s="86">
        <v>0</v>
      </c>
      <c r="G272" s="82">
        <v>0</v>
      </c>
      <c r="H272" s="15"/>
      <c r="I272" s="55">
        <f t="shared" si="8"/>
        <v>0</v>
      </c>
      <c r="J272" s="12"/>
    </row>
    <row r="273" spans="2:10" ht="15.6">
      <c r="B273" s="132"/>
      <c r="C273" s="43">
        <v>1624</v>
      </c>
      <c r="D273" s="47" t="s">
        <v>392</v>
      </c>
      <c r="E273" s="67" t="s">
        <v>534</v>
      </c>
      <c r="F273" s="86">
        <v>0</v>
      </c>
      <c r="G273" s="82">
        <v>0</v>
      </c>
      <c r="H273" s="15"/>
      <c r="I273" s="55">
        <f t="shared" si="8"/>
        <v>0</v>
      </c>
      <c r="J273" s="12"/>
    </row>
    <row r="274" spans="2:10" ht="15.6">
      <c r="B274" s="132"/>
      <c r="C274" s="43">
        <v>1625</v>
      </c>
      <c r="D274" s="47" t="s">
        <v>393</v>
      </c>
      <c r="E274" s="67" t="s">
        <v>534</v>
      </c>
      <c r="F274" s="86">
        <v>0</v>
      </c>
      <c r="G274" s="82">
        <v>0</v>
      </c>
      <c r="H274" s="15"/>
      <c r="I274" s="55">
        <f t="shared" si="8"/>
        <v>0</v>
      </c>
      <c r="J274" s="12"/>
    </row>
    <row r="275" spans="2:10" ht="15.6">
      <c r="B275" s="132"/>
      <c r="C275" s="43">
        <v>1626</v>
      </c>
      <c r="D275" s="47" t="s">
        <v>394</v>
      </c>
      <c r="E275" s="67" t="s">
        <v>534</v>
      </c>
      <c r="F275" s="86">
        <v>0</v>
      </c>
      <c r="G275" s="82">
        <v>0</v>
      </c>
      <c r="H275" s="15"/>
      <c r="I275" s="55">
        <f t="shared" si="8"/>
        <v>0</v>
      </c>
      <c r="J275" s="12"/>
    </row>
    <row r="276" spans="2:10" ht="15.6">
      <c r="B276" s="132"/>
      <c r="C276" s="43">
        <v>1627</v>
      </c>
      <c r="D276" s="47" t="s">
        <v>395</v>
      </c>
      <c r="E276" s="67" t="s">
        <v>534</v>
      </c>
      <c r="F276" s="86">
        <v>0</v>
      </c>
      <c r="G276" s="82">
        <v>0</v>
      </c>
      <c r="H276" s="15"/>
      <c r="I276" s="55">
        <f t="shared" si="8"/>
        <v>0</v>
      </c>
      <c r="J276" s="12"/>
    </row>
    <row r="277" spans="2:10" ht="15.6">
      <c r="B277" s="132"/>
      <c r="C277" s="43">
        <v>1628</v>
      </c>
      <c r="D277" s="47" t="s">
        <v>396</v>
      </c>
      <c r="E277" s="67" t="s">
        <v>534</v>
      </c>
      <c r="F277" s="86">
        <v>0</v>
      </c>
      <c r="G277" s="82">
        <v>0</v>
      </c>
      <c r="H277" s="15"/>
      <c r="I277" s="55">
        <f t="shared" si="8"/>
        <v>0</v>
      </c>
      <c r="J277" s="12"/>
    </row>
    <row r="278" spans="2:10" ht="15.6">
      <c r="B278" s="132"/>
      <c r="C278" s="43">
        <v>1629</v>
      </c>
      <c r="D278" s="47" t="s">
        <v>397</v>
      </c>
      <c r="E278" s="67" t="s">
        <v>534</v>
      </c>
      <c r="F278" s="86">
        <v>0</v>
      </c>
      <c r="G278" s="82">
        <v>0</v>
      </c>
      <c r="H278" s="15"/>
      <c r="I278" s="55">
        <f t="shared" si="8"/>
        <v>0</v>
      </c>
      <c r="J278" s="12"/>
    </row>
    <row r="279" spans="2:10" ht="15.6">
      <c r="B279" s="132"/>
      <c r="C279" s="43">
        <v>1630</v>
      </c>
      <c r="D279" s="47" t="s">
        <v>398</v>
      </c>
      <c r="E279" s="67" t="s">
        <v>534</v>
      </c>
      <c r="F279" s="86">
        <v>0</v>
      </c>
      <c r="G279" s="82">
        <v>0</v>
      </c>
      <c r="H279" s="15"/>
      <c r="I279" s="55">
        <f t="shared" si="8"/>
        <v>0</v>
      </c>
      <c r="J279" s="12"/>
    </row>
    <row r="280" spans="2:10" ht="15.6">
      <c r="B280" s="132"/>
      <c r="C280" s="43">
        <v>1631</v>
      </c>
      <c r="D280" s="50" t="s">
        <v>399</v>
      </c>
      <c r="E280" s="67" t="s">
        <v>534</v>
      </c>
      <c r="F280" s="86">
        <v>0</v>
      </c>
      <c r="G280" s="82">
        <v>0</v>
      </c>
      <c r="H280" s="15"/>
      <c r="I280" s="55">
        <f t="shared" si="8"/>
        <v>0</v>
      </c>
      <c r="J280" s="12"/>
    </row>
    <row r="281" spans="2:10" ht="15.6">
      <c r="B281" s="132"/>
      <c r="C281" s="43">
        <v>1632</v>
      </c>
      <c r="D281" s="50" t="s">
        <v>400</v>
      </c>
      <c r="E281" s="67" t="s">
        <v>534</v>
      </c>
      <c r="F281" s="86">
        <v>0</v>
      </c>
      <c r="G281" s="82">
        <v>0</v>
      </c>
      <c r="H281" s="15"/>
      <c r="I281" s="55">
        <f t="shared" si="8"/>
        <v>0</v>
      </c>
      <c r="J281" s="12"/>
    </row>
    <row r="282" spans="2:10" ht="15.6">
      <c r="B282" s="132"/>
      <c r="C282" s="43">
        <v>1633</v>
      </c>
      <c r="D282" s="50" t="s">
        <v>401</v>
      </c>
      <c r="E282" s="67" t="s">
        <v>534</v>
      </c>
      <c r="F282" s="86">
        <v>0</v>
      </c>
      <c r="G282" s="82">
        <v>0</v>
      </c>
      <c r="H282" s="15"/>
      <c r="I282" s="55">
        <f t="shared" si="8"/>
        <v>0</v>
      </c>
      <c r="J282" s="12"/>
    </row>
    <row r="283" spans="2:10" ht="15.6">
      <c r="B283" s="132"/>
      <c r="C283" s="43">
        <v>1634</v>
      </c>
      <c r="D283" s="50" t="s">
        <v>402</v>
      </c>
      <c r="E283" s="67" t="s">
        <v>534</v>
      </c>
      <c r="F283" s="86">
        <v>0</v>
      </c>
      <c r="G283" s="82">
        <v>0</v>
      </c>
      <c r="H283" s="15"/>
      <c r="I283" s="55">
        <f t="shared" si="8"/>
        <v>0</v>
      </c>
      <c r="J283" s="12"/>
    </row>
    <row r="284" spans="2:10" ht="15.6">
      <c r="B284" s="132"/>
      <c r="C284" s="43">
        <v>1634</v>
      </c>
      <c r="D284" s="50" t="s">
        <v>402</v>
      </c>
      <c r="E284" s="67" t="s">
        <v>534</v>
      </c>
      <c r="F284" s="86">
        <v>0</v>
      </c>
      <c r="G284" s="82">
        <v>0</v>
      </c>
      <c r="H284" s="15"/>
      <c r="I284" s="55">
        <f t="shared" si="8"/>
        <v>0</v>
      </c>
      <c r="J284" s="12"/>
    </row>
    <row r="285" spans="2:10" ht="15.6">
      <c r="B285" s="132"/>
      <c r="C285" s="43">
        <v>1635</v>
      </c>
      <c r="D285" s="47" t="s">
        <v>403</v>
      </c>
      <c r="E285" s="67" t="s">
        <v>534</v>
      </c>
      <c r="F285" s="86">
        <v>0</v>
      </c>
      <c r="G285" s="82">
        <v>0</v>
      </c>
      <c r="H285" s="15"/>
      <c r="I285" s="55">
        <f t="shared" si="8"/>
        <v>0</v>
      </c>
      <c r="J285" s="12"/>
    </row>
    <row r="286" spans="2:10" ht="15.6">
      <c r="B286" s="132"/>
      <c r="C286" s="43">
        <v>1636</v>
      </c>
      <c r="D286" s="47" t="s">
        <v>404</v>
      </c>
      <c r="E286" s="34"/>
      <c r="F286" s="53">
        <v>300.08</v>
      </c>
      <c r="G286" s="82">
        <v>0</v>
      </c>
      <c r="H286" s="15"/>
      <c r="I286" s="55">
        <f t="shared" si="8"/>
        <v>0</v>
      </c>
      <c r="J286" s="12"/>
    </row>
    <row r="287" spans="2:10" ht="15.6">
      <c r="B287" s="13" t="s">
        <v>7</v>
      </c>
      <c r="C287" s="13" t="s">
        <v>8</v>
      </c>
      <c r="D287" s="51" t="s">
        <v>536</v>
      </c>
      <c r="E287" s="34"/>
      <c r="F287" s="15" t="s">
        <v>10</v>
      </c>
      <c r="G287" s="15" t="s">
        <v>256</v>
      </c>
      <c r="H287" s="15"/>
      <c r="I287" s="15" t="s">
        <v>258</v>
      </c>
      <c r="J287" s="12"/>
    </row>
    <row r="288" spans="2:10" ht="15.6" customHeight="1">
      <c r="B288" s="185" t="s">
        <v>405</v>
      </c>
      <c r="C288" s="46" t="s">
        <v>406</v>
      </c>
      <c r="D288" s="47" t="s">
        <v>407</v>
      </c>
      <c r="E288" s="34"/>
      <c r="F288" s="52">
        <v>30.991578947368421</v>
      </c>
      <c r="G288" s="82">
        <v>0</v>
      </c>
      <c r="H288" s="15"/>
      <c r="I288" s="55">
        <f t="shared" si="8"/>
        <v>0</v>
      </c>
      <c r="J288" s="12"/>
    </row>
    <row r="289" spans="2:10" ht="15.6">
      <c r="B289" s="185"/>
      <c r="C289" s="46" t="s">
        <v>408</v>
      </c>
      <c r="D289" s="47" t="s">
        <v>143</v>
      </c>
      <c r="E289" s="34"/>
      <c r="F289" s="52">
        <v>30.991578947368421</v>
      </c>
      <c r="G289" s="82">
        <v>0</v>
      </c>
      <c r="H289" s="15"/>
      <c r="I289" s="55">
        <f t="shared" si="8"/>
        <v>0</v>
      </c>
      <c r="J289" s="12"/>
    </row>
    <row r="290" spans="2:10" ht="15.6">
      <c r="B290" s="185"/>
      <c r="C290" s="46" t="s">
        <v>409</v>
      </c>
      <c r="D290" s="47" t="s">
        <v>410</v>
      </c>
      <c r="E290" s="34"/>
      <c r="F290" s="52">
        <v>30.991578947368421</v>
      </c>
      <c r="G290" s="82">
        <v>0</v>
      </c>
      <c r="H290" s="15"/>
      <c r="I290" s="55">
        <f t="shared" si="8"/>
        <v>0</v>
      </c>
      <c r="J290" s="12"/>
    </row>
    <row r="291" spans="2:10" ht="15.6">
      <c r="B291" s="185"/>
      <c r="C291" s="46" t="s">
        <v>411</v>
      </c>
      <c r="D291" s="47" t="s">
        <v>149</v>
      </c>
      <c r="E291" s="34"/>
      <c r="F291" s="52">
        <v>30.991578947368421</v>
      </c>
      <c r="G291" s="82">
        <v>0</v>
      </c>
      <c r="H291" s="15"/>
      <c r="I291" s="55">
        <f t="shared" si="8"/>
        <v>0</v>
      </c>
      <c r="J291" s="12"/>
    </row>
    <row r="292" spans="2:10" ht="15.6">
      <c r="B292" s="185"/>
      <c r="C292" s="46" t="s">
        <v>412</v>
      </c>
      <c r="D292" s="47" t="s">
        <v>413</v>
      </c>
      <c r="E292" s="34"/>
      <c r="F292" s="52">
        <v>30.991578947368421</v>
      </c>
      <c r="G292" s="82">
        <v>0</v>
      </c>
      <c r="H292" s="15"/>
      <c r="I292" s="55">
        <f t="shared" si="8"/>
        <v>0</v>
      </c>
      <c r="J292" s="12"/>
    </row>
    <row r="293" spans="2:10" ht="15.6">
      <c r="B293" s="185"/>
      <c r="C293" s="46" t="s">
        <v>414</v>
      </c>
      <c r="D293" s="47" t="s">
        <v>192</v>
      </c>
      <c r="E293" s="34"/>
      <c r="F293" s="52">
        <v>30.991578947368421</v>
      </c>
      <c r="G293" s="82">
        <v>0</v>
      </c>
      <c r="H293" s="15"/>
      <c r="I293" s="55">
        <f t="shared" si="8"/>
        <v>0</v>
      </c>
      <c r="J293" s="12"/>
    </row>
    <row r="294" spans="2:10" ht="15.6">
      <c r="B294" s="185"/>
      <c r="C294" s="46" t="s">
        <v>415</v>
      </c>
      <c r="D294" s="47" t="s">
        <v>210</v>
      </c>
      <c r="E294" s="34"/>
      <c r="F294" s="52">
        <v>30.991578947368421</v>
      </c>
      <c r="G294" s="82">
        <v>0</v>
      </c>
      <c r="H294" s="15"/>
      <c r="I294" s="55">
        <f t="shared" si="8"/>
        <v>0</v>
      </c>
      <c r="J294" s="12"/>
    </row>
    <row r="295" spans="2:10" ht="15.6">
      <c r="B295" s="185"/>
      <c r="C295" s="46" t="s">
        <v>416</v>
      </c>
      <c r="D295" s="47" t="s">
        <v>417</v>
      </c>
      <c r="E295" s="34"/>
      <c r="F295" s="52">
        <v>30.991578947368421</v>
      </c>
      <c r="G295" s="82">
        <v>0</v>
      </c>
      <c r="H295" s="15"/>
      <c r="I295" s="55">
        <f t="shared" si="8"/>
        <v>0</v>
      </c>
      <c r="J295" s="12"/>
    </row>
    <row r="296" spans="2:10" ht="15.6">
      <c r="B296" s="13" t="s">
        <v>7</v>
      </c>
      <c r="C296" s="13" t="s">
        <v>8</v>
      </c>
      <c r="D296" s="51" t="s">
        <v>536</v>
      </c>
      <c r="E296" s="34"/>
      <c r="F296" s="15" t="s">
        <v>10</v>
      </c>
      <c r="G296" s="15" t="s">
        <v>256</v>
      </c>
      <c r="H296" s="15"/>
      <c r="I296" s="15" t="s">
        <v>258</v>
      </c>
      <c r="J296" s="12"/>
    </row>
    <row r="297" spans="2:10" ht="15.6" customHeight="1">
      <c r="B297" s="186" t="s">
        <v>465</v>
      </c>
      <c r="C297" s="46" t="s">
        <v>418</v>
      </c>
      <c r="D297" s="47" t="s">
        <v>419</v>
      </c>
      <c r="E297" s="34"/>
      <c r="F297" s="52">
        <v>24.901578947368421</v>
      </c>
      <c r="G297" s="82">
        <v>0</v>
      </c>
      <c r="H297" s="15"/>
      <c r="I297" s="55">
        <f t="shared" si="8"/>
        <v>0</v>
      </c>
      <c r="J297" s="12"/>
    </row>
    <row r="298" spans="2:10" ht="15.6">
      <c r="B298" s="186"/>
      <c r="C298" s="46" t="s">
        <v>420</v>
      </c>
      <c r="D298" s="47" t="s">
        <v>421</v>
      </c>
      <c r="E298" s="34"/>
      <c r="F298" s="52">
        <v>34.588235294117645</v>
      </c>
      <c r="G298" s="82">
        <v>0</v>
      </c>
      <c r="H298" s="15"/>
      <c r="I298" s="55">
        <f t="shared" si="8"/>
        <v>0</v>
      </c>
      <c r="J298" s="12"/>
    </row>
    <row r="299" spans="2:10" ht="15.6">
      <c r="B299" s="186"/>
      <c r="C299" s="46" t="s">
        <v>422</v>
      </c>
      <c r="D299" s="47" t="s">
        <v>423</v>
      </c>
      <c r="E299" s="34"/>
      <c r="F299" s="53">
        <v>100.07</v>
      </c>
      <c r="G299" s="82">
        <v>0</v>
      </c>
      <c r="H299" s="15"/>
      <c r="I299" s="55">
        <f t="shared" ref="I299:I326" si="11">SUM(F299*G299)</f>
        <v>0</v>
      </c>
      <c r="J299" s="12"/>
    </row>
    <row r="300" spans="2:10" ht="15.6">
      <c r="B300" s="186"/>
      <c r="C300" s="46" t="s">
        <v>424</v>
      </c>
      <c r="D300" s="47" t="s">
        <v>425</v>
      </c>
      <c r="E300" s="34"/>
      <c r="F300" s="52">
        <v>74.085789473684216</v>
      </c>
      <c r="G300" s="82">
        <v>0</v>
      </c>
      <c r="H300" s="15"/>
      <c r="I300" s="55">
        <f t="shared" si="11"/>
        <v>0</v>
      </c>
      <c r="J300" s="12"/>
    </row>
    <row r="301" spans="2:10" ht="15.6">
      <c r="B301" s="186"/>
      <c r="C301" s="46" t="s">
        <v>426</v>
      </c>
      <c r="D301" s="47" t="s">
        <v>427</v>
      </c>
      <c r="E301" s="34"/>
      <c r="F301" s="52">
        <v>43.20473684210527</v>
      </c>
      <c r="G301" s="82">
        <v>0</v>
      </c>
      <c r="H301" s="15"/>
      <c r="I301" s="55">
        <f t="shared" si="11"/>
        <v>0</v>
      </c>
      <c r="J301" s="12"/>
    </row>
    <row r="302" spans="2:10" ht="15.6">
      <c r="B302" s="186"/>
      <c r="C302" s="46" t="s">
        <v>428</v>
      </c>
      <c r="D302" s="47" t="s">
        <v>429</v>
      </c>
      <c r="E302" s="34"/>
      <c r="F302" s="52">
        <v>55.296315789473688</v>
      </c>
      <c r="G302" s="82">
        <v>0</v>
      </c>
      <c r="H302" s="15"/>
      <c r="I302" s="55">
        <f t="shared" si="11"/>
        <v>0</v>
      </c>
      <c r="J302" s="12"/>
    </row>
    <row r="303" spans="2:10" ht="15.6">
      <c r="B303" s="186"/>
      <c r="C303" s="46" t="s">
        <v>430</v>
      </c>
      <c r="D303" s="47" t="s">
        <v>431</v>
      </c>
      <c r="E303" s="34"/>
      <c r="F303" s="52">
        <v>43.20473684210527</v>
      </c>
      <c r="G303" s="82">
        <v>0</v>
      </c>
      <c r="H303" s="15"/>
      <c r="I303" s="55">
        <f t="shared" si="11"/>
        <v>0</v>
      </c>
      <c r="J303" s="12"/>
    </row>
    <row r="304" spans="2:10" ht="15.6">
      <c r="B304" s="186"/>
      <c r="C304" s="46" t="s">
        <v>432</v>
      </c>
      <c r="D304" s="47" t="s">
        <v>433</v>
      </c>
      <c r="E304" s="34"/>
      <c r="F304" s="52">
        <v>21.6</v>
      </c>
      <c r="G304" s="82">
        <v>0</v>
      </c>
      <c r="H304" s="15"/>
      <c r="I304" s="55">
        <f t="shared" si="11"/>
        <v>0</v>
      </c>
      <c r="J304" s="12"/>
    </row>
    <row r="305" spans="2:10" ht="15.6">
      <c r="B305" s="186"/>
      <c r="C305" s="46" t="s">
        <v>434</v>
      </c>
      <c r="D305" s="47" t="s">
        <v>435</v>
      </c>
      <c r="E305" s="34"/>
      <c r="F305" s="52">
        <v>43.2</v>
      </c>
      <c r="G305" s="82">
        <v>0</v>
      </c>
      <c r="H305" s="15"/>
      <c r="I305" s="55">
        <f t="shared" si="11"/>
        <v>0</v>
      </c>
      <c r="J305" s="12"/>
    </row>
    <row r="306" spans="2:10" ht="15.6">
      <c r="B306" s="186"/>
      <c r="C306" s="46" t="s">
        <v>436</v>
      </c>
      <c r="D306" s="47" t="s">
        <v>437</v>
      </c>
      <c r="E306" s="34"/>
      <c r="F306" s="52">
        <v>43.2</v>
      </c>
      <c r="G306" s="82">
        <v>0</v>
      </c>
      <c r="H306" s="15"/>
      <c r="I306" s="55">
        <f t="shared" si="11"/>
        <v>0</v>
      </c>
      <c r="J306" s="12"/>
    </row>
    <row r="307" spans="2:10" ht="15.6">
      <c r="B307" s="186"/>
      <c r="C307" s="46" t="s">
        <v>438</v>
      </c>
      <c r="D307" s="47" t="s">
        <v>439</v>
      </c>
      <c r="E307" s="34"/>
      <c r="F307" s="52">
        <v>43.2</v>
      </c>
      <c r="G307" s="82">
        <v>0</v>
      </c>
      <c r="H307" s="15"/>
      <c r="I307" s="55">
        <f t="shared" si="11"/>
        <v>0</v>
      </c>
      <c r="J307" s="12"/>
    </row>
    <row r="308" spans="2:10" ht="15.6">
      <c r="B308" s="186"/>
      <c r="C308" s="46" t="s">
        <v>440</v>
      </c>
      <c r="D308" s="47" t="s">
        <v>441</v>
      </c>
      <c r="E308" s="34"/>
      <c r="F308" s="52">
        <v>21.6</v>
      </c>
      <c r="G308" s="82">
        <v>0</v>
      </c>
      <c r="H308" s="15"/>
      <c r="I308" s="55">
        <f t="shared" si="11"/>
        <v>0</v>
      </c>
      <c r="J308" s="12"/>
    </row>
    <row r="309" spans="2:10" ht="15.6">
      <c r="B309" s="13" t="s">
        <v>7</v>
      </c>
      <c r="C309" s="13" t="s">
        <v>8</v>
      </c>
      <c r="D309" s="51" t="s">
        <v>536</v>
      </c>
      <c r="E309" s="34"/>
      <c r="F309" s="15" t="s">
        <v>10</v>
      </c>
      <c r="G309" s="15" t="s">
        <v>256</v>
      </c>
      <c r="H309" s="15"/>
      <c r="I309" s="15" t="s">
        <v>258</v>
      </c>
      <c r="J309" s="12"/>
    </row>
    <row r="310" spans="2:10" ht="15.6" customHeight="1">
      <c r="B310" s="187" t="s">
        <v>442</v>
      </c>
      <c r="C310" s="46" t="s">
        <v>566</v>
      </c>
      <c r="D310" s="47" t="s">
        <v>567</v>
      </c>
      <c r="E310" s="34"/>
      <c r="F310" s="52">
        <v>170</v>
      </c>
      <c r="G310" s="82">
        <v>0</v>
      </c>
      <c r="H310" s="15"/>
      <c r="I310" s="55">
        <f t="shared" si="11"/>
        <v>0</v>
      </c>
      <c r="J310" s="12"/>
    </row>
    <row r="311" spans="2:10" ht="15.6">
      <c r="B311" s="187"/>
      <c r="C311" s="46" t="s">
        <v>443</v>
      </c>
      <c r="D311" s="47" t="s">
        <v>444</v>
      </c>
      <c r="E311" s="34"/>
      <c r="F311" s="52">
        <v>148.19368421052633</v>
      </c>
      <c r="G311" s="82">
        <v>0</v>
      </c>
      <c r="H311" s="15"/>
      <c r="I311" s="55">
        <f t="shared" si="11"/>
        <v>0</v>
      </c>
      <c r="J311" s="12"/>
    </row>
    <row r="312" spans="2:10" ht="15.6">
      <c r="B312" s="187"/>
      <c r="C312" s="46" t="s">
        <v>445</v>
      </c>
      <c r="D312" s="47" t="s">
        <v>446</v>
      </c>
      <c r="E312" s="34"/>
      <c r="F312" s="52">
        <v>276.38210526315788</v>
      </c>
      <c r="G312" s="82">
        <v>0</v>
      </c>
      <c r="H312" s="15"/>
      <c r="I312" s="55">
        <f t="shared" si="11"/>
        <v>0</v>
      </c>
      <c r="J312" s="12"/>
    </row>
    <row r="313" spans="2:10" ht="15.6">
      <c r="B313" s="187"/>
      <c r="C313" s="43">
        <v>6043</v>
      </c>
      <c r="D313" s="47" t="s">
        <v>447</v>
      </c>
      <c r="E313" s="34"/>
      <c r="F313" s="52">
        <v>331.67842105263156</v>
      </c>
      <c r="G313" s="82">
        <v>0</v>
      </c>
      <c r="H313" s="15"/>
      <c r="I313" s="55">
        <f t="shared" si="11"/>
        <v>0</v>
      </c>
      <c r="J313" s="12"/>
    </row>
    <row r="314" spans="2:10" ht="15.6">
      <c r="B314" s="187"/>
      <c r="C314" s="43">
        <v>6043</v>
      </c>
      <c r="D314" s="47" t="s">
        <v>448</v>
      </c>
      <c r="E314" s="34"/>
      <c r="F314" s="52">
        <v>331.67842105263156</v>
      </c>
      <c r="G314" s="82">
        <v>0</v>
      </c>
      <c r="H314" s="15"/>
      <c r="I314" s="55">
        <f t="shared" si="11"/>
        <v>0</v>
      </c>
      <c r="J314" s="12"/>
    </row>
    <row r="315" spans="2:10" ht="15.6">
      <c r="B315" s="187"/>
      <c r="C315" s="43">
        <v>6020</v>
      </c>
      <c r="D315" s="47" t="s">
        <v>449</v>
      </c>
      <c r="E315" s="34"/>
      <c r="F315" s="52">
        <v>160</v>
      </c>
      <c r="G315" s="82">
        <v>0</v>
      </c>
      <c r="H315" s="15"/>
      <c r="I315" s="55">
        <f t="shared" si="11"/>
        <v>0</v>
      </c>
      <c r="J315" s="12"/>
    </row>
    <row r="316" spans="2:10" ht="15.6">
      <c r="B316" s="187"/>
      <c r="C316" s="43">
        <v>6021</v>
      </c>
      <c r="D316" s="47" t="s">
        <v>450</v>
      </c>
      <c r="E316" s="34"/>
      <c r="F316" s="52">
        <v>160</v>
      </c>
      <c r="G316" s="82">
        <v>0</v>
      </c>
      <c r="H316" s="15"/>
      <c r="I316" s="55">
        <f t="shared" si="11"/>
        <v>0</v>
      </c>
      <c r="J316" s="12"/>
    </row>
    <row r="317" spans="2:10" ht="15.6">
      <c r="B317" s="187"/>
      <c r="C317" s="43">
        <v>6022</v>
      </c>
      <c r="D317" s="47" t="s">
        <v>451</v>
      </c>
      <c r="E317" s="34"/>
      <c r="F317" s="32">
        <v>160</v>
      </c>
      <c r="G317" s="82">
        <v>0</v>
      </c>
      <c r="H317" s="15"/>
      <c r="I317" s="55">
        <f t="shared" si="11"/>
        <v>0</v>
      </c>
    </row>
    <row r="318" spans="2:10" ht="15.6">
      <c r="B318" s="187"/>
      <c r="C318" s="43">
        <v>6030</v>
      </c>
      <c r="D318" s="47" t="s">
        <v>452</v>
      </c>
      <c r="E318" s="34"/>
      <c r="F318" s="32">
        <v>160</v>
      </c>
      <c r="G318" s="82">
        <v>0</v>
      </c>
      <c r="H318" s="15"/>
      <c r="I318" s="55">
        <f t="shared" si="11"/>
        <v>0</v>
      </c>
    </row>
    <row r="319" spans="2:10" ht="15.6">
      <c r="B319" s="187"/>
      <c r="C319" s="43">
        <v>6034</v>
      </c>
      <c r="D319" s="47" t="s">
        <v>453</v>
      </c>
      <c r="E319" s="34"/>
      <c r="F319" s="54">
        <v>59.96</v>
      </c>
      <c r="G319" s="82">
        <v>0</v>
      </c>
      <c r="H319" s="15"/>
      <c r="I319" s="55">
        <f t="shared" si="11"/>
        <v>0</v>
      </c>
    </row>
    <row r="320" spans="2:10" ht="15.6">
      <c r="B320" s="187"/>
      <c r="C320" s="43">
        <v>6033</v>
      </c>
      <c r="D320" s="47" t="s">
        <v>454</v>
      </c>
      <c r="E320" s="34"/>
      <c r="F320" s="32">
        <v>160</v>
      </c>
      <c r="G320" s="82">
        <v>0</v>
      </c>
      <c r="H320" s="15"/>
      <c r="I320" s="55">
        <f t="shared" si="11"/>
        <v>0</v>
      </c>
    </row>
    <row r="321" spans="2:9" ht="15.6">
      <c r="B321" s="187"/>
      <c r="C321" s="43">
        <v>6061</v>
      </c>
      <c r="D321" s="47" t="s">
        <v>455</v>
      </c>
      <c r="E321" s="34"/>
      <c r="F321" s="32">
        <v>40</v>
      </c>
      <c r="G321" s="82">
        <v>0</v>
      </c>
      <c r="H321" s="15"/>
      <c r="I321" s="55">
        <f t="shared" si="11"/>
        <v>0</v>
      </c>
    </row>
    <row r="322" spans="2:9" ht="15.6">
      <c r="B322" s="187"/>
      <c r="C322" s="43">
        <v>6023</v>
      </c>
      <c r="D322" s="47" t="s">
        <v>456</v>
      </c>
      <c r="E322" s="34"/>
      <c r="F322" s="32">
        <v>40</v>
      </c>
      <c r="G322" s="82">
        <v>0</v>
      </c>
      <c r="H322" s="15"/>
      <c r="I322" s="55">
        <f t="shared" si="11"/>
        <v>0</v>
      </c>
    </row>
    <row r="323" spans="2:9" ht="15.6">
      <c r="B323" s="187"/>
      <c r="C323" s="43">
        <v>6018</v>
      </c>
      <c r="D323" s="47" t="s">
        <v>457</v>
      </c>
      <c r="E323" s="34"/>
      <c r="F323" s="54">
        <v>12.45</v>
      </c>
      <c r="G323" s="82">
        <v>0</v>
      </c>
      <c r="H323" s="15"/>
      <c r="I323" s="55">
        <f t="shared" si="11"/>
        <v>0</v>
      </c>
    </row>
    <row r="324" spans="2:9" ht="15.6">
      <c r="B324" s="187"/>
      <c r="C324" s="43">
        <v>6024</v>
      </c>
      <c r="D324" s="47" t="s">
        <v>458</v>
      </c>
      <c r="E324" s="34"/>
      <c r="F324" s="32">
        <v>100</v>
      </c>
      <c r="G324" s="82">
        <v>0</v>
      </c>
      <c r="H324" s="15"/>
      <c r="I324" s="55">
        <f t="shared" si="11"/>
        <v>0</v>
      </c>
    </row>
    <row r="325" spans="2:9" ht="15.6">
      <c r="B325" s="187"/>
      <c r="C325" s="43">
        <v>6025</v>
      </c>
      <c r="D325" s="47" t="s">
        <v>459</v>
      </c>
      <c r="E325" s="34"/>
      <c r="F325" s="32">
        <v>20</v>
      </c>
      <c r="G325" s="82">
        <v>0</v>
      </c>
      <c r="H325" s="15"/>
      <c r="I325" s="55">
        <f t="shared" si="11"/>
        <v>0</v>
      </c>
    </row>
    <row r="326" spans="2:9" ht="15.6">
      <c r="B326" s="187"/>
      <c r="C326" s="43">
        <v>6026</v>
      </c>
      <c r="D326" s="47" t="s">
        <v>460</v>
      </c>
      <c r="E326" s="34"/>
      <c r="F326" s="32">
        <v>10</v>
      </c>
      <c r="G326" s="82">
        <v>0</v>
      </c>
      <c r="H326" s="15"/>
      <c r="I326" s="55">
        <f t="shared" si="11"/>
        <v>0</v>
      </c>
    </row>
    <row r="327" spans="2:9" ht="15" thickBot="1"/>
    <row r="328" spans="2:9">
      <c r="G328" s="115" t="s">
        <v>470</v>
      </c>
      <c r="H328" s="222"/>
      <c r="I328" s="59">
        <f>SUM(I23:I163)</f>
        <v>0</v>
      </c>
    </row>
    <row r="329" spans="2:9">
      <c r="G329" s="117" t="s">
        <v>537</v>
      </c>
      <c r="H329" s="220"/>
      <c r="I329" s="60">
        <f>SUM(I167:I326)</f>
        <v>0</v>
      </c>
    </row>
    <row r="330" spans="2:9" ht="15" thickBot="1">
      <c r="G330" s="117" t="s">
        <v>521</v>
      </c>
      <c r="H330" s="221"/>
      <c r="I330" s="60">
        <f>SUM(I328)*0.129139571+I328+I329</f>
        <v>0</v>
      </c>
    </row>
    <row r="331" spans="2:9" ht="15" thickBot="1">
      <c r="G331" s="69" t="s">
        <v>522</v>
      </c>
      <c r="H331" s="90" t="s">
        <v>530</v>
      </c>
      <c r="I331" s="84">
        <v>0</v>
      </c>
    </row>
    <row r="332" spans="2:9">
      <c r="G332" s="117" t="s">
        <v>280</v>
      </c>
      <c r="H332" s="220"/>
      <c r="I332" s="60">
        <f>SUM(I328,I329,I331)*100/114</f>
        <v>0</v>
      </c>
    </row>
    <row r="333" spans="2:9">
      <c r="G333" s="117" t="s">
        <v>6</v>
      </c>
      <c r="H333" s="220"/>
      <c r="I333" s="60">
        <f>SUM(I332)*14/100</f>
        <v>0</v>
      </c>
    </row>
    <row r="334" spans="2:9" ht="15" thickBot="1">
      <c r="G334" s="224" t="s">
        <v>469</v>
      </c>
      <c r="H334" s="225"/>
      <c r="I334" s="61">
        <f>SUM(H23:H37,H39:H48,H50:H52,H54:H78,H80:H88,H90:H118,H120:H140,H142:H149,H151:H153,H155:H162)</f>
        <v>0</v>
      </c>
    </row>
    <row r="335" spans="2:9" ht="15" thickBot="1">
      <c r="G335" s="3"/>
      <c r="H335" s="68" t="s">
        <v>543</v>
      </c>
      <c r="I335" s="91">
        <f>SUM(I336)/1.2</f>
        <v>0</v>
      </c>
    </row>
    <row r="336" spans="2:9" ht="15" thickBot="1">
      <c r="G336" s="111" t="s">
        <v>544</v>
      </c>
      <c r="H336" s="112"/>
      <c r="I336" s="93">
        <f>SUM(I332:I333)</f>
        <v>0</v>
      </c>
    </row>
    <row r="339" spans="3:6">
      <c r="D339" s="75" t="s">
        <v>547</v>
      </c>
      <c r="E339" s="76" t="s">
        <v>546</v>
      </c>
      <c r="F339" t="s">
        <v>570</v>
      </c>
    </row>
    <row r="340" spans="3:6">
      <c r="D340" s="226"/>
      <c r="E340" s="227"/>
      <c r="F340" t="s">
        <v>571</v>
      </c>
    </row>
    <row r="341" spans="3:6" ht="14.4" customHeight="1">
      <c r="C341" s="187" t="s">
        <v>551</v>
      </c>
      <c r="D341" s="74" t="s">
        <v>548</v>
      </c>
      <c r="E341" s="83"/>
    </row>
    <row r="342" spans="3:6">
      <c r="C342" s="187"/>
      <c r="D342" s="74" t="s">
        <v>549</v>
      </c>
      <c r="E342" s="83"/>
    </row>
    <row r="343" spans="3:6">
      <c r="C343" s="187"/>
      <c r="D343" s="74" t="s">
        <v>557</v>
      </c>
      <c r="E343" s="83"/>
    </row>
    <row r="344" spans="3:6">
      <c r="C344" s="187"/>
      <c r="D344" s="74" t="s">
        <v>550</v>
      </c>
      <c r="E344" s="83"/>
    </row>
    <row r="345" spans="3:6">
      <c r="C345" s="187"/>
      <c r="D345" s="74" t="s">
        <v>568</v>
      </c>
      <c r="E345" s="83"/>
    </row>
  </sheetData>
  <sheetProtection sheet="1" objects="1" scenarios="1" selectLockedCells="1"/>
  <mergeCells count="52">
    <mergeCell ref="B165:I165"/>
    <mergeCell ref="B39:B48"/>
    <mergeCell ref="B50:B52"/>
    <mergeCell ref="B54:B78"/>
    <mergeCell ref="B80:B88"/>
    <mergeCell ref="B90:B118"/>
    <mergeCell ref="B120:B140"/>
    <mergeCell ref="B142:B149"/>
    <mergeCell ref="B151:B153"/>
    <mergeCell ref="B155:B162"/>
    <mergeCell ref="B163:I163"/>
    <mergeCell ref="B164:I164"/>
    <mergeCell ref="G333:H333"/>
    <mergeCell ref="G334:H334"/>
    <mergeCell ref="G336:H336"/>
    <mergeCell ref="G330:H330"/>
    <mergeCell ref="G332:H332"/>
    <mergeCell ref="D340:E340"/>
    <mergeCell ref="C341:C345"/>
    <mergeCell ref="B167:B181"/>
    <mergeCell ref="B183:B200"/>
    <mergeCell ref="B202:B211"/>
    <mergeCell ref="C206:C208"/>
    <mergeCell ref="B213:B214"/>
    <mergeCell ref="B216:B252"/>
    <mergeCell ref="G329:H329"/>
    <mergeCell ref="B254:B286"/>
    <mergeCell ref="B288:B295"/>
    <mergeCell ref="B297:B308"/>
    <mergeCell ref="B310:B326"/>
    <mergeCell ref="G328:H328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H331">
      <formula1>CourierRange</formula1>
    </dataValidation>
    <dataValidation type="list" allowBlank="1" showInputMessage="1" showErrorMessage="1" sqref="I331">
      <formula1>INDIRECT($H$331)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E341:E345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345"/>
  <sheetViews>
    <sheetView zoomScaleNormal="100" workbookViewId="0">
      <selection activeCell="E341" sqref="E341:E345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9" t="s">
        <v>569</v>
      </c>
      <c r="H2" s="150"/>
      <c r="I2" s="151"/>
    </row>
    <row r="3" spans="2:9" ht="15.6">
      <c r="G3" s="152" t="s">
        <v>542</v>
      </c>
      <c r="H3" s="153"/>
      <c r="I3" s="78"/>
    </row>
    <row r="4" spans="2:9" ht="15.6">
      <c r="G4" s="152" t="s">
        <v>565</v>
      </c>
      <c r="H4" s="153"/>
      <c r="I4" s="78"/>
    </row>
    <row r="5" spans="2:9" ht="16.2" thickBot="1">
      <c r="G5" s="154" t="s">
        <v>1</v>
      </c>
      <c r="H5" s="155"/>
      <c r="I5" s="79"/>
    </row>
    <row r="6" spans="2:9" ht="15" thickBot="1"/>
    <row r="7" spans="2:9" ht="16.2" thickBot="1">
      <c r="B7" s="156" t="s">
        <v>260</v>
      </c>
      <c r="C7" s="157"/>
      <c r="D7" s="158"/>
      <c r="E7" s="159"/>
      <c r="G7" s="160" t="s">
        <v>560</v>
      </c>
      <c r="H7" s="161"/>
      <c r="I7" s="162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7" t="s">
        <v>559</v>
      </c>
      <c r="C9" s="138"/>
      <c r="D9" s="138"/>
      <c r="E9" s="139"/>
      <c r="G9" s="73" t="s">
        <v>561</v>
      </c>
      <c r="H9" s="216"/>
      <c r="I9" s="217"/>
    </row>
    <row r="10" spans="2:9" ht="14.4" customHeight="1">
      <c r="B10" s="140"/>
      <c r="C10" s="141"/>
      <c r="D10" s="141"/>
      <c r="E10" s="142"/>
      <c r="G10" s="209" t="s">
        <v>545</v>
      </c>
      <c r="H10" s="210"/>
      <c r="I10" s="211"/>
    </row>
    <row r="11" spans="2:9" ht="14.4" customHeight="1">
      <c r="B11" s="140"/>
      <c r="C11" s="141"/>
      <c r="D11" s="141"/>
      <c r="E11" s="142"/>
      <c r="G11" s="114"/>
      <c r="H11" s="212"/>
      <c r="I11" s="213"/>
    </row>
    <row r="12" spans="2:9" ht="14.4" customHeight="1">
      <c r="B12" s="140"/>
      <c r="C12" s="141"/>
      <c r="D12" s="141"/>
      <c r="E12" s="142"/>
      <c r="G12" s="77" t="s">
        <v>556</v>
      </c>
      <c r="H12" s="214"/>
      <c r="I12" s="215"/>
    </row>
    <row r="13" spans="2:9" ht="14.4" customHeight="1">
      <c r="B13" s="140"/>
      <c r="C13" s="141"/>
      <c r="D13" s="141"/>
      <c r="E13" s="142"/>
      <c r="G13" s="77" t="s">
        <v>2</v>
      </c>
      <c r="H13" s="207" t="s">
        <v>564</v>
      </c>
      <c r="I13" s="208"/>
    </row>
    <row r="14" spans="2:9" ht="14.4" customHeight="1">
      <c r="B14" s="140"/>
      <c r="C14" s="141"/>
      <c r="D14" s="141"/>
      <c r="E14" s="142"/>
      <c r="G14" s="4" t="s">
        <v>3</v>
      </c>
      <c r="H14" s="218"/>
      <c r="I14" s="219"/>
    </row>
    <row r="15" spans="2:9" ht="14.4" customHeight="1">
      <c r="B15" s="140"/>
      <c r="C15" s="141"/>
      <c r="D15" s="141"/>
      <c r="E15" s="142"/>
      <c r="G15" s="4" t="s">
        <v>4</v>
      </c>
      <c r="H15" s="218"/>
      <c r="I15" s="219"/>
    </row>
    <row r="16" spans="2:9" ht="15" customHeight="1" thickBot="1">
      <c r="B16" s="143"/>
      <c r="C16" s="144"/>
      <c r="D16" s="144"/>
      <c r="E16" s="145"/>
      <c r="G16" s="5" t="s">
        <v>5</v>
      </c>
      <c r="H16" s="205"/>
      <c r="I16" s="20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21" t="s">
        <v>539</v>
      </c>
      <c r="C18" s="121"/>
      <c r="D18" s="121"/>
      <c r="E18" s="121"/>
      <c r="F18" s="121"/>
      <c r="G18" s="121"/>
      <c r="H18" s="121"/>
      <c r="I18" s="121"/>
    </row>
    <row r="19" spans="2:10">
      <c r="B19" s="122"/>
      <c r="C19" s="122"/>
      <c r="D19" s="133"/>
      <c r="E19" s="134"/>
      <c r="F19" s="135"/>
      <c r="G19" s="136" t="s">
        <v>558</v>
      </c>
      <c r="H19" s="136"/>
      <c r="I19" s="136"/>
    </row>
    <row r="21" spans="2:10" ht="18">
      <c r="B21" s="128" t="s">
        <v>467</v>
      </c>
      <c r="C21" s="128"/>
      <c r="D21" s="128"/>
      <c r="E21" s="128"/>
      <c r="F21" s="128"/>
      <c r="G21" s="128"/>
      <c r="H21" s="128"/>
      <c r="I21" s="128"/>
    </row>
    <row r="22" spans="2:10" ht="15.6">
      <c r="B22" s="13" t="s">
        <v>7</v>
      </c>
      <c r="C22" s="13" t="s">
        <v>8</v>
      </c>
      <c r="D22" s="51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29" t="s">
        <v>11</v>
      </c>
      <c r="C23" s="16" t="s">
        <v>12</v>
      </c>
      <c r="D23" s="17" t="s">
        <v>13</v>
      </c>
      <c r="E23" s="22">
        <v>2</v>
      </c>
      <c r="F23" s="31">
        <v>3448.3648415999978</v>
      </c>
      <c r="G23" s="80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30"/>
      <c r="C24" s="16" t="s">
        <v>14</v>
      </c>
      <c r="D24" s="17" t="s">
        <v>15</v>
      </c>
      <c r="E24" s="22">
        <v>2</v>
      </c>
      <c r="F24" s="31">
        <v>3448.3648415999978</v>
      </c>
      <c r="G24" s="80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30"/>
      <c r="C25" s="16" t="s">
        <v>16</v>
      </c>
      <c r="D25" s="17" t="s">
        <v>17</v>
      </c>
      <c r="E25" s="22">
        <v>1</v>
      </c>
      <c r="F25" s="31">
        <v>1757.2585631999989</v>
      </c>
      <c r="G25" s="80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30"/>
      <c r="C26" s="16" t="s">
        <v>18</v>
      </c>
      <c r="D26" s="17" t="s">
        <v>19</v>
      </c>
      <c r="E26" s="22">
        <v>1</v>
      </c>
      <c r="F26" s="31">
        <v>1757.2585631999989</v>
      </c>
      <c r="G26" s="80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30"/>
      <c r="C27" s="20" t="s">
        <v>20</v>
      </c>
      <c r="D27" s="21" t="s">
        <v>21</v>
      </c>
      <c r="E27" s="23">
        <v>0.30399999999999999</v>
      </c>
      <c r="F27" s="31">
        <v>532.07064959999957</v>
      </c>
      <c r="G27" s="80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30"/>
      <c r="C28" s="16" t="s">
        <v>22</v>
      </c>
      <c r="D28" s="17" t="s">
        <v>23</v>
      </c>
      <c r="E28" s="22">
        <v>1</v>
      </c>
      <c r="F28" s="31">
        <v>1757.2585631999989</v>
      </c>
      <c r="G28" s="80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30"/>
      <c r="C29" s="20" t="s">
        <v>24</v>
      </c>
      <c r="D29" s="17" t="s">
        <v>25</v>
      </c>
      <c r="E29" s="23">
        <v>1</v>
      </c>
      <c r="F29" s="31">
        <v>1746.1695551999987</v>
      </c>
      <c r="G29" s="80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30"/>
      <c r="C30" s="16" t="s">
        <v>26</v>
      </c>
      <c r="D30" s="17" t="s">
        <v>27</v>
      </c>
      <c r="E30" s="22">
        <v>0.52</v>
      </c>
      <c r="F30" s="31">
        <v>906.28668479999931</v>
      </c>
      <c r="G30" s="80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30"/>
      <c r="C31" s="16" t="s">
        <v>28</v>
      </c>
      <c r="D31" s="17" t="s">
        <v>29</v>
      </c>
      <c r="E31" s="22">
        <v>0.46500000000000002</v>
      </c>
      <c r="F31" s="31">
        <v>811.88775359999931</v>
      </c>
      <c r="G31" s="80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30"/>
      <c r="C32" s="16" t="s">
        <v>30</v>
      </c>
      <c r="D32" s="17" t="s">
        <v>31</v>
      </c>
      <c r="E32" s="22">
        <v>0.46500000000000002</v>
      </c>
      <c r="F32" s="31">
        <v>811.88775359999931</v>
      </c>
      <c r="G32" s="80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30"/>
      <c r="C33" s="16" t="s">
        <v>32</v>
      </c>
      <c r="D33" s="17" t="s">
        <v>33</v>
      </c>
      <c r="E33" s="22">
        <v>1.2</v>
      </c>
      <c r="F33" s="31">
        <v>2098.7412767999981</v>
      </c>
      <c r="G33" s="80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30"/>
      <c r="C34" s="16" t="s">
        <v>34</v>
      </c>
      <c r="D34" s="17" t="s">
        <v>35</v>
      </c>
      <c r="E34" s="22">
        <v>1.2</v>
      </c>
      <c r="F34" s="31">
        <v>2098.7412767999981</v>
      </c>
      <c r="G34" s="80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30"/>
      <c r="C35" s="16" t="s">
        <v>36</v>
      </c>
      <c r="D35" s="17" t="s">
        <v>37</v>
      </c>
      <c r="E35" s="22">
        <v>1.2</v>
      </c>
      <c r="F35" s="31">
        <v>2098.7412767999981</v>
      </c>
      <c r="G35" s="80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30"/>
      <c r="C36" s="16" t="s">
        <v>38</v>
      </c>
      <c r="D36" s="17" t="s">
        <v>39</v>
      </c>
      <c r="E36" s="22">
        <v>1.2</v>
      </c>
      <c r="F36" s="31">
        <v>2098.7412767999981</v>
      </c>
      <c r="G36" s="80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31"/>
      <c r="C37" s="20" t="s">
        <v>40</v>
      </c>
      <c r="D37" s="21" t="s">
        <v>41</v>
      </c>
      <c r="E37" s="23">
        <v>0.14499999999999999</v>
      </c>
      <c r="F37" s="31">
        <v>253.1051711999998</v>
      </c>
      <c r="G37" s="80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1" t="s">
        <v>9</v>
      </c>
      <c r="E38" s="14" t="s">
        <v>0</v>
      </c>
      <c r="F38" s="15" t="s">
        <v>10</v>
      </c>
      <c r="G38" s="81" t="s">
        <v>256</v>
      </c>
      <c r="H38" s="15" t="s">
        <v>257</v>
      </c>
      <c r="I38" s="15" t="s">
        <v>258</v>
      </c>
      <c r="J38" s="8"/>
    </row>
    <row r="39" spans="2:10" ht="15.6" customHeight="1">
      <c r="B39" s="129" t="s">
        <v>42</v>
      </c>
      <c r="C39" s="16" t="s">
        <v>43</v>
      </c>
      <c r="D39" s="17" t="s">
        <v>44</v>
      </c>
      <c r="E39" s="22">
        <v>0.10199999999999999</v>
      </c>
      <c r="F39" s="31">
        <v>178.71624959999988</v>
      </c>
      <c r="G39" s="80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30"/>
      <c r="C40" s="16" t="s">
        <v>45</v>
      </c>
      <c r="D40" s="17" t="s">
        <v>46</v>
      </c>
      <c r="E40" s="22">
        <v>0.10199999999999999</v>
      </c>
      <c r="F40" s="31">
        <v>178.71624959999988</v>
      </c>
      <c r="G40" s="80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30"/>
      <c r="C41" s="20" t="s">
        <v>47</v>
      </c>
      <c r="D41" s="21" t="s">
        <v>48</v>
      </c>
      <c r="E41" s="23">
        <v>0.1</v>
      </c>
      <c r="F41" s="31">
        <v>174.4938719999999</v>
      </c>
      <c r="G41" s="80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30"/>
      <c r="C42" s="20" t="s">
        <v>49</v>
      </c>
      <c r="D42" s="21" t="s">
        <v>50</v>
      </c>
      <c r="E42" s="22">
        <v>0.14599999999999999</v>
      </c>
      <c r="F42" s="31">
        <v>255.28849919999979</v>
      </c>
      <c r="G42" s="80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30"/>
      <c r="C43" s="20" t="s">
        <v>51</v>
      </c>
      <c r="D43" s="21" t="s">
        <v>52</v>
      </c>
      <c r="E43" s="23">
        <v>7.0999999999999994E-2</v>
      </c>
      <c r="F43" s="31">
        <v>124.2441311999999</v>
      </c>
      <c r="G43" s="80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30"/>
      <c r="C44" s="20" t="s">
        <v>53</v>
      </c>
      <c r="D44" s="21" t="s">
        <v>54</v>
      </c>
      <c r="E44" s="22">
        <v>9.6000000000000002E-2</v>
      </c>
      <c r="F44" s="31">
        <v>165.91632959999984</v>
      </c>
      <c r="G44" s="80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30"/>
      <c r="C45" s="20" t="s">
        <v>55</v>
      </c>
      <c r="D45" s="21" t="s">
        <v>56</v>
      </c>
      <c r="E45" s="22">
        <v>0.379</v>
      </c>
      <c r="F45" s="31">
        <v>661.8931199999995</v>
      </c>
      <c r="G45" s="80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30"/>
      <c r="C46" s="20" t="s">
        <v>57</v>
      </c>
      <c r="D46" s="21" t="s">
        <v>58</v>
      </c>
      <c r="E46" s="23">
        <v>0.45500000000000002</v>
      </c>
      <c r="F46" s="31">
        <v>794.74799039999937</v>
      </c>
      <c r="G46" s="80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30"/>
      <c r="C47" s="20" t="s">
        <v>59</v>
      </c>
      <c r="D47" s="21" t="s">
        <v>60</v>
      </c>
      <c r="E47" s="23">
        <v>1.9E-2</v>
      </c>
      <c r="F47" s="31">
        <v>33.161049599999977</v>
      </c>
      <c r="G47" s="80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31"/>
      <c r="C48" s="20" t="s">
        <v>61</v>
      </c>
      <c r="D48" s="21" t="s">
        <v>62</v>
      </c>
      <c r="E48" s="23">
        <v>1.9E-2</v>
      </c>
      <c r="F48" s="31">
        <v>33.161049599999977</v>
      </c>
      <c r="G48" s="80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1" t="s">
        <v>9</v>
      </c>
      <c r="E49" s="14" t="s">
        <v>0</v>
      </c>
      <c r="F49" s="15" t="s">
        <v>10</v>
      </c>
      <c r="G49" s="81" t="s">
        <v>256</v>
      </c>
      <c r="H49" s="15" t="s">
        <v>257</v>
      </c>
      <c r="I49" s="15" t="s">
        <v>258</v>
      </c>
      <c r="J49" s="8"/>
    </row>
    <row r="50" spans="2:10" ht="15.6" customHeight="1">
      <c r="B50" s="166" t="s">
        <v>63</v>
      </c>
      <c r="C50" s="20" t="s">
        <v>64</v>
      </c>
      <c r="D50" s="21" t="s">
        <v>65</v>
      </c>
      <c r="E50" s="96">
        <v>6.2E-2</v>
      </c>
      <c r="F50" s="31">
        <v>107.93301119999992</v>
      </c>
      <c r="G50" s="80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67"/>
      <c r="C51" s="20" t="s">
        <v>66</v>
      </c>
      <c r="D51" s="21" t="s">
        <v>67</v>
      </c>
      <c r="E51" s="96">
        <v>0.129</v>
      </c>
      <c r="F51" s="31">
        <v>225.51607679999981</v>
      </c>
      <c r="G51" s="80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68"/>
      <c r="C52" s="20" t="s">
        <v>68</v>
      </c>
      <c r="D52" s="21" t="s">
        <v>69</v>
      </c>
      <c r="E52" s="96">
        <v>0.13300000000000001</v>
      </c>
      <c r="F52" s="31">
        <v>233.31604799999988</v>
      </c>
      <c r="G52" s="80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1" t="s">
        <v>9</v>
      </c>
      <c r="E53" s="14" t="s">
        <v>0</v>
      </c>
      <c r="F53" s="15" t="s">
        <v>10</v>
      </c>
      <c r="G53" s="81" t="s">
        <v>256</v>
      </c>
      <c r="H53" s="15" t="s">
        <v>257</v>
      </c>
      <c r="I53" s="15" t="s">
        <v>258</v>
      </c>
      <c r="J53" s="8"/>
    </row>
    <row r="54" spans="2:10" ht="15.6" customHeight="1">
      <c r="B54" s="129" t="s">
        <v>70</v>
      </c>
      <c r="C54" s="20" t="s">
        <v>71</v>
      </c>
      <c r="D54" s="21" t="s">
        <v>72</v>
      </c>
      <c r="E54" s="22">
        <v>7.1999999999999995E-2</v>
      </c>
      <c r="F54" s="31">
        <v>125.09958719999987</v>
      </c>
      <c r="G54" s="80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30"/>
      <c r="C55" s="20" t="s">
        <v>73</v>
      </c>
      <c r="D55" s="21" t="s">
        <v>74</v>
      </c>
      <c r="E55" s="22">
        <v>7.1999999999999995E-2</v>
      </c>
      <c r="F55" s="31">
        <v>125.09958719999987</v>
      </c>
      <c r="G55" s="80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30"/>
      <c r="C56" s="20" t="s">
        <v>75</v>
      </c>
      <c r="D56" s="21" t="s">
        <v>76</v>
      </c>
      <c r="E56" s="22">
        <v>6.9000000000000006E-2</v>
      </c>
      <c r="F56" s="31">
        <v>120.69973439999991</v>
      </c>
      <c r="G56" s="80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30"/>
      <c r="C57" s="20" t="s">
        <v>77</v>
      </c>
      <c r="D57" s="21" t="s">
        <v>78</v>
      </c>
      <c r="E57" s="22">
        <v>0.12</v>
      </c>
      <c r="F57" s="31">
        <v>209.91613439999983</v>
      </c>
      <c r="G57" s="80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30"/>
      <c r="C58" s="20" t="s">
        <v>79</v>
      </c>
      <c r="D58" s="21" t="s">
        <v>80</v>
      </c>
      <c r="E58" s="22">
        <v>7.3999999999999996E-2</v>
      </c>
      <c r="F58" s="31">
        <v>128.49970559999986</v>
      </c>
      <c r="G58" s="80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30"/>
      <c r="C59" s="20" t="s">
        <v>81</v>
      </c>
      <c r="D59" s="21" t="s">
        <v>82</v>
      </c>
      <c r="E59" s="22">
        <v>5.1999999999999998E-2</v>
      </c>
      <c r="F59" s="31">
        <v>90.055257599999933</v>
      </c>
      <c r="G59" s="80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30"/>
      <c r="C60" s="20" t="s">
        <v>83</v>
      </c>
      <c r="D60" s="21" t="s">
        <v>84</v>
      </c>
      <c r="E60" s="22">
        <v>0.122</v>
      </c>
      <c r="F60" s="31">
        <v>214.17170879999983</v>
      </c>
      <c r="G60" s="80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30"/>
      <c r="C61" s="20" t="s">
        <v>85</v>
      </c>
      <c r="D61" s="21" t="s">
        <v>86</v>
      </c>
      <c r="E61" s="22">
        <v>0.122</v>
      </c>
      <c r="F61" s="31">
        <v>214.17170879999983</v>
      </c>
      <c r="G61" s="80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30"/>
      <c r="C62" s="20" t="s">
        <v>87</v>
      </c>
      <c r="D62" s="21" t="s">
        <v>88</v>
      </c>
      <c r="E62" s="22">
        <v>6.2E-2</v>
      </c>
      <c r="F62" s="31">
        <v>108.64418879999991</v>
      </c>
      <c r="G62" s="80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30"/>
      <c r="C63" s="20" t="s">
        <v>89</v>
      </c>
      <c r="D63" s="21" t="s">
        <v>90</v>
      </c>
      <c r="E63" s="22">
        <v>9.8000000000000004E-2</v>
      </c>
      <c r="F63" s="31">
        <v>170.9162783999999</v>
      </c>
      <c r="G63" s="80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30"/>
      <c r="C64" s="20" t="s">
        <v>91</v>
      </c>
      <c r="D64" s="21" t="s">
        <v>92</v>
      </c>
      <c r="E64" s="22">
        <v>8.4000000000000005E-2</v>
      </c>
      <c r="F64" s="31">
        <v>147.49976639999986</v>
      </c>
      <c r="G64" s="80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30"/>
      <c r="C65" s="20" t="s">
        <v>93</v>
      </c>
      <c r="D65" s="21" t="s">
        <v>94</v>
      </c>
      <c r="E65" s="22">
        <v>0.107</v>
      </c>
      <c r="F65" s="31">
        <v>186.35534399999983</v>
      </c>
      <c r="G65" s="80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30"/>
      <c r="C66" s="20" t="s">
        <v>95</v>
      </c>
      <c r="D66" s="21" t="s">
        <v>96</v>
      </c>
      <c r="E66" s="23">
        <v>0.11799999999999999</v>
      </c>
      <c r="F66" s="31">
        <v>206.32194239999987</v>
      </c>
      <c r="G66" s="80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30"/>
      <c r="C67" s="20" t="s">
        <v>97</v>
      </c>
      <c r="D67" s="21" t="s">
        <v>98</v>
      </c>
      <c r="E67" s="22">
        <v>0.106</v>
      </c>
      <c r="F67" s="31">
        <v>182.97182399999986</v>
      </c>
      <c r="G67" s="80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30"/>
      <c r="C68" s="20" t="s">
        <v>99</v>
      </c>
      <c r="D68" s="21" t="s">
        <v>100</v>
      </c>
      <c r="E68" s="22">
        <v>0.13600000000000001</v>
      </c>
      <c r="F68" s="31">
        <v>235.8939071999998</v>
      </c>
      <c r="G68" s="80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30"/>
      <c r="C69" s="20" t="s">
        <v>101</v>
      </c>
      <c r="D69" s="21" t="s">
        <v>102</v>
      </c>
      <c r="E69" s="22">
        <v>0.19</v>
      </c>
      <c r="F69" s="31">
        <v>310.96591679999983</v>
      </c>
      <c r="G69" s="80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30"/>
      <c r="C70" s="20" t="s">
        <v>103</v>
      </c>
      <c r="D70" s="21" t="s">
        <v>104</v>
      </c>
      <c r="E70" s="22">
        <v>0.13300000000000001</v>
      </c>
      <c r="F70" s="31">
        <v>231.92178239999981</v>
      </c>
      <c r="G70" s="80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30"/>
      <c r="C71" s="20" t="s">
        <v>105</v>
      </c>
      <c r="D71" s="21" t="s">
        <v>106</v>
      </c>
      <c r="E71" s="22">
        <v>0.06</v>
      </c>
      <c r="F71" s="31">
        <v>104.78314559999993</v>
      </c>
      <c r="G71" s="80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30"/>
      <c r="C72" s="20" t="s">
        <v>107</v>
      </c>
      <c r="D72" s="21" t="s">
        <v>108</v>
      </c>
      <c r="E72" s="22">
        <v>9.2999999999999999E-2</v>
      </c>
      <c r="F72" s="31">
        <v>162.37193279999988</v>
      </c>
      <c r="G72" s="80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30"/>
      <c r="C73" s="20" t="s">
        <v>109</v>
      </c>
      <c r="D73" s="21" t="s">
        <v>253</v>
      </c>
      <c r="E73" s="22">
        <v>0.12</v>
      </c>
      <c r="F73" s="31">
        <v>209.54969279999983</v>
      </c>
      <c r="G73" s="80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30"/>
      <c r="C74" s="20" t="s">
        <v>110</v>
      </c>
      <c r="D74" s="21" t="s">
        <v>254</v>
      </c>
      <c r="E74" s="22">
        <v>0.127</v>
      </c>
      <c r="F74" s="31">
        <v>221.82740159999977</v>
      </c>
      <c r="G74" s="80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30"/>
      <c r="C75" s="20" t="s">
        <v>111</v>
      </c>
      <c r="D75" s="21" t="s">
        <v>255</v>
      </c>
      <c r="E75" s="22">
        <v>0.12</v>
      </c>
      <c r="F75" s="31">
        <v>209.5050047999998</v>
      </c>
      <c r="G75" s="80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30"/>
      <c r="C76" s="24" t="s">
        <v>112</v>
      </c>
      <c r="D76" s="25" t="s">
        <v>113</v>
      </c>
      <c r="E76" s="26">
        <v>0.08</v>
      </c>
      <c r="F76" s="31">
        <v>139.6997951999999</v>
      </c>
      <c r="G76" s="80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30"/>
      <c r="C77" s="20" t="s">
        <v>114</v>
      </c>
      <c r="D77" s="21" t="s">
        <v>115</v>
      </c>
      <c r="E77" s="18">
        <v>0.30299999999999999</v>
      </c>
      <c r="F77" s="31">
        <v>529.23743039999965</v>
      </c>
      <c r="G77" s="80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31"/>
      <c r="C78" s="20" t="s">
        <v>116</v>
      </c>
      <c r="D78" s="21" t="s">
        <v>117</v>
      </c>
      <c r="E78" s="18">
        <v>0.30299999999999999</v>
      </c>
      <c r="F78" s="31">
        <v>529.23743039999965</v>
      </c>
      <c r="G78" s="80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1" t="s">
        <v>9</v>
      </c>
      <c r="E79" s="14" t="s">
        <v>0</v>
      </c>
      <c r="F79" s="15" t="s">
        <v>10</v>
      </c>
      <c r="G79" s="81" t="s">
        <v>256</v>
      </c>
      <c r="H79" s="15" t="s">
        <v>257</v>
      </c>
      <c r="I79" s="15" t="s">
        <v>258</v>
      </c>
      <c r="J79" s="8"/>
    </row>
    <row r="80" spans="2:10" ht="15.6" customHeight="1">
      <c r="B80" s="129" t="s">
        <v>118</v>
      </c>
      <c r="C80" s="20" t="s">
        <v>119</v>
      </c>
      <c r="D80" s="21" t="s">
        <v>120</v>
      </c>
      <c r="E80" s="95">
        <v>0.122</v>
      </c>
      <c r="F80" s="31">
        <v>214.17170879999983</v>
      </c>
      <c r="G80" s="80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30"/>
      <c r="C81" s="20" t="s">
        <v>268</v>
      </c>
      <c r="D81" s="21" t="s">
        <v>269</v>
      </c>
      <c r="E81" s="18">
        <v>1.4999999999999999E-2</v>
      </c>
      <c r="F81" s="31">
        <v>27.10263359999999</v>
      </c>
      <c r="G81" s="80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30"/>
      <c r="C82" s="20" t="s">
        <v>121</v>
      </c>
      <c r="D82" s="21" t="s">
        <v>122</v>
      </c>
      <c r="E82" s="95">
        <v>0.16700000000000001</v>
      </c>
      <c r="F82" s="31">
        <v>291.4551359999997</v>
      </c>
      <c r="G82" s="80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30"/>
      <c r="C83" s="27">
        <v>463</v>
      </c>
      <c r="D83" s="28" t="s">
        <v>123</v>
      </c>
      <c r="E83" s="27">
        <v>0.114</v>
      </c>
      <c r="F83" s="31">
        <v>199.04418239999981</v>
      </c>
      <c r="G83" s="80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30"/>
      <c r="C84" s="27">
        <v>464</v>
      </c>
      <c r="D84" s="28" t="s">
        <v>124</v>
      </c>
      <c r="E84" s="27">
        <v>0.115</v>
      </c>
      <c r="F84" s="31">
        <v>200.70529919999981</v>
      </c>
      <c r="G84" s="80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30"/>
      <c r="C85" s="27">
        <v>465</v>
      </c>
      <c r="D85" s="28" t="s">
        <v>125</v>
      </c>
      <c r="E85" s="29">
        <v>0.2</v>
      </c>
      <c r="F85" s="31">
        <v>349.26608639999972</v>
      </c>
      <c r="G85" s="80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30"/>
      <c r="C86" s="27">
        <v>466</v>
      </c>
      <c r="D86" s="28" t="s">
        <v>126</v>
      </c>
      <c r="E86" s="29">
        <v>0.2</v>
      </c>
      <c r="F86" s="31">
        <v>349.26608639999972</v>
      </c>
      <c r="G86" s="80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30"/>
      <c r="C87" s="9">
        <v>470</v>
      </c>
      <c r="D87" s="10" t="s">
        <v>127</v>
      </c>
      <c r="E87" s="9">
        <v>0.122</v>
      </c>
      <c r="F87" s="31">
        <v>212.98300799999978</v>
      </c>
      <c r="G87" s="80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31"/>
      <c r="C88" s="9">
        <v>471</v>
      </c>
      <c r="D88" s="10" t="s">
        <v>128</v>
      </c>
      <c r="E88" s="9">
        <v>0.122</v>
      </c>
      <c r="F88" s="31">
        <v>212.98300799999978</v>
      </c>
      <c r="G88" s="80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1" t="s">
        <v>9</v>
      </c>
      <c r="E89" s="14" t="s">
        <v>0</v>
      </c>
      <c r="F89" s="15" t="s">
        <v>10</v>
      </c>
      <c r="G89" s="81" t="s">
        <v>256</v>
      </c>
      <c r="H89" s="15" t="s">
        <v>257</v>
      </c>
      <c r="I89" s="15" t="s">
        <v>258</v>
      </c>
      <c r="J89" s="8"/>
    </row>
    <row r="90" spans="2:10" ht="15.6">
      <c r="B90" s="129" t="s">
        <v>129</v>
      </c>
      <c r="C90" s="20" t="s">
        <v>130</v>
      </c>
      <c r="D90" s="21" t="s">
        <v>131</v>
      </c>
      <c r="E90" s="22">
        <v>7.9000000000000001E-2</v>
      </c>
      <c r="F90" s="31">
        <v>138.57748799999987</v>
      </c>
      <c r="G90" s="80">
        <v>0</v>
      </c>
      <c r="H90" s="30">
        <f t="shared" ref="H90:H158" si="2">SUM(E90*G90)</f>
        <v>0</v>
      </c>
      <c r="I90" s="31">
        <f t="shared" ref="I90:I155" si="3">SUM(F90*G90)</f>
        <v>0</v>
      </c>
      <c r="J90" s="8"/>
    </row>
    <row r="91" spans="2:10" ht="15.6">
      <c r="B91" s="130"/>
      <c r="C91" s="20" t="s">
        <v>132</v>
      </c>
      <c r="D91" s="21" t="s">
        <v>133</v>
      </c>
      <c r="E91" s="22">
        <v>0.08</v>
      </c>
      <c r="F91" s="31">
        <v>139.84407359999986</v>
      </c>
      <c r="G91" s="80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30"/>
      <c r="C92" s="20" t="s">
        <v>134</v>
      </c>
      <c r="D92" s="21" t="s">
        <v>135</v>
      </c>
      <c r="E92" s="22">
        <v>0.32900000000000001</v>
      </c>
      <c r="F92" s="31">
        <v>577.99842239999964</v>
      </c>
      <c r="G92" s="80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30"/>
      <c r="C93" s="20" t="s">
        <v>136</v>
      </c>
      <c r="D93" s="21" t="s">
        <v>137</v>
      </c>
      <c r="E93" s="22">
        <v>0.109</v>
      </c>
      <c r="F93" s="31">
        <v>191.2442111999998</v>
      </c>
      <c r="G93" s="80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30"/>
      <c r="C94" s="20" t="s">
        <v>138</v>
      </c>
      <c r="D94" s="21" t="s">
        <v>139</v>
      </c>
      <c r="E94" s="22">
        <v>0.14599999999999999</v>
      </c>
      <c r="F94" s="31">
        <v>255.32169599999978</v>
      </c>
      <c r="G94" s="80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30"/>
      <c r="C95" s="20" t="s">
        <v>140</v>
      </c>
      <c r="D95" s="21" t="s">
        <v>141</v>
      </c>
      <c r="E95" s="22">
        <v>7.4999999999999997E-2</v>
      </c>
      <c r="F95" s="31">
        <v>130.77751679999989</v>
      </c>
      <c r="G95" s="80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30"/>
      <c r="C96" s="20" t="s">
        <v>142</v>
      </c>
      <c r="D96" s="21" t="s">
        <v>143</v>
      </c>
      <c r="E96" s="22">
        <v>0.06</v>
      </c>
      <c r="F96" s="31">
        <v>105.09979199999989</v>
      </c>
      <c r="G96" s="80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30"/>
      <c r="C97" s="20" t="s">
        <v>144</v>
      </c>
      <c r="D97" s="21" t="s">
        <v>145</v>
      </c>
      <c r="E97" s="22">
        <v>0.06</v>
      </c>
      <c r="F97" s="31">
        <v>105.09979199999989</v>
      </c>
      <c r="G97" s="80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30"/>
      <c r="C98" s="20" t="s">
        <v>146</v>
      </c>
      <c r="D98" s="21" t="s">
        <v>147</v>
      </c>
      <c r="E98" s="22">
        <v>0.06</v>
      </c>
      <c r="F98" s="31">
        <v>105.09979199999989</v>
      </c>
      <c r="G98" s="80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30"/>
      <c r="C99" s="20" t="s">
        <v>148</v>
      </c>
      <c r="D99" s="21" t="s">
        <v>149</v>
      </c>
      <c r="E99" s="22">
        <v>0.06</v>
      </c>
      <c r="F99" s="31">
        <v>105.09979199999989</v>
      </c>
      <c r="G99" s="80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30"/>
      <c r="C100" s="20" t="s">
        <v>150</v>
      </c>
      <c r="D100" s="21" t="s">
        <v>151</v>
      </c>
      <c r="E100" s="22">
        <v>0.129</v>
      </c>
      <c r="F100" s="31">
        <v>225.38839679999978</v>
      </c>
      <c r="G100" s="80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30"/>
      <c r="C101" s="20" t="s">
        <v>152</v>
      </c>
      <c r="D101" s="21" t="s">
        <v>153</v>
      </c>
      <c r="E101" s="22">
        <v>0.13300000000000001</v>
      </c>
      <c r="F101" s="31">
        <v>233.31604799999988</v>
      </c>
      <c r="G101" s="80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30"/>
      <c r="C102" s="20" t="s">
        <v>154</v>
      </c>
      <c r="D102" s="21" t="s">
        <v>155</v>
      </c>
      <c r="E102" s="23">
        <v>0.06</v>
      </c>
      <c r="F102" s="31">
        <v>105.09979199999989</v>
      </c>
      <c r="G102" s="80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30"/>
      <c r="C103" s="20" t="s">
        <v>156</v>
      </c>
      <c r="D103" s="21" t="s">
        <v>157</v>
      </c>
      <c r="E103" s="22">
        <v>9.8000000000000004E-2</v>
      </c>
      <c r="F103" s="31">
        <v>171.04395839999984</v>
      </c>
      <c r="G103" s="80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30"/>
      <c r="C104" s="20" t="s">
        <v>158</v>
      </c>
      <c r="D104" s="21" t="s">
        <v>159</v>
      </c>
      <c r="E104" s="22">
        <v>0.09</v>
      </c>
      <c r="F104" s="31">
        <v>155.31633599999986</v>
      </c>
      <c r="G104" s="80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30"/>
      <c r="C105" s="20" t="s">
        <v>160</v>
      </c>
      <c r="D105" s="21" t="s">
        <v>161</v>
      </c>
      <c r="E105" s="22">
        <v>0.08</v>
      </c>
      <c r="F105" s="31">
        <v>138.16635839999987</v>
      </c>
      <c r="G105" s="80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30"/>
      <c r="C106" s="20" t="s">
        <v>162</v>
      </c>
      <c r="D106" s="21" t="s">
        <v>163</v>
      </c>
      <c r="E106" s="22">
        <v>6.4000000000000001E-2</v>
      </c>
      <c r="F106" s="31">
        <v>111.04967999999991</v>
      </c>
      <c r="G106" s="80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30"/>
      <c r="C107" s="20" t="s">
        <v>164</v>
      </c>
      <c r="D107" s="21" t="s">
        <v>165</v>
      </c>
      <c r="E107" s="22">
        <v>0.30299999999999999</v>
      </c>
      <c r="F107" s="31">
        <v>529.08804479999969</v>
      </c>
      <c r="G107" s="80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30"/>
      <c r="C108" s="20" t="s">
        <v>166</v>
      </c>
      <c r="D108" s="21" t="s">
        <v>167</v>
      </c>
      <c r="E108" s="22">
        <v>0.11</v>
      </c>
      <c r="F108" s="31">
        <v>192.09966719999986</v>
      </c>
      <c r="G108" s="80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30"/>
      <c r="C109" s="20" t="s">
        <v>168</v>
      </c>
      <c r="D109" s="21" t="s">
        <v>169</v>
      </c>
      <c r="E109" s="22">
        <v>9.0999999999999998E-2</v>
      </c>
      <c r="F109" s="31">
        <v>158.82753599999984</v>
      </c>
      <c r="G109" s="80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30"/>
      <c r="C110" s="20" t="s">
        <v>170</v>
      </c>
      <c r="D110" s="21" t="s">
        <v>171</v>
      </c>
      <c r="E110" s="22">
        <v>0.10299999999999999</v>
      </c>
      <c r="F110" s="31">
        <v>179.82195839999986</v>
      </c>
      <c r="G110" s="80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30"/>
      <c r="C111" s="20" t="s">
        <v>172</v>
      </c>
      <c r="D111" s="21" t="s">
        <v>173</v>
      </c>
      <c r="E111" s="22">
        <v>8.4000000000000005E-2</v>
      </c>
      <c r="F111" s="31">
        <v>146.71070399999985</v>
      </c>
      <c r="G111" s="80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30"/>
      <c r="C112" s="20" t="s">
        <v>174</v>
      </c>
      <c r="D112" s="21" t="s">
        <v>175</v>
      </c>
      <c r="E112" s="22">
        <v>0.45500000000000002</v>
      </c>
      <c r="F112" s="31">
        <v>794.45432639999945</v>
      </c>
      <c r="G112" s="80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30"/>
      <c r="C113" s="20" t="s">
        <v>176</v>
      </c>
      <c r="D113" s="21" t="s">
        <v>177</v>
      </c>
      <c r="E113" s="22">
        <v>5.8999999999999997E-2</v>
      </c>
      <c r="F113" s="31">
        <v>103.01094719999992</v>
      </c>
      <c r="G113" s="80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30"/>
      <c r="C114" s="20" t="s">
        <v>178</v>
      </c>
      <c r="D114" s="21" t="s">
        <v>179</v>
      </c>
      <c r="E114" s="22">
        <v>5.8999999999999997E-2</v>
      </c>
      <c r="F114" s="31">
        <v>103.01094719999992</v>
      </c>
      <c r="G114" s="80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30"/>
      <c r="C115" s="20" t="s">
        <v>180</v>
      </c>
      <c r="D115" s="21" t="s">
        <v>181</v>
      </c>
      <c r="E115" s="22">
        <v>9.1999999999999998E-2</v>
      </c>
      <c r="F115" s="31">
        <v>160.61633279999984</v>
      </c>
      <c r="G115" s="80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30"/>
      <c r="C116" s="20" t="s">
        <v>182</v>
      </c>
      <c r="D116" s="21" t="s">
        <v>183</v>
      </c>
      <c r="E116" s="22">
        <v>8.4000000000000005E-2</v>
      </c>
      <c r="F116" s="31">
        <v>146.54982719999987</v>
      </c>
      <c r="G116" s="80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30"/>
      <c r="C117" s="20" t="s">
        <v>184</v>
      </c>
      <c r="D117" s="21" t="s">
        <v>185</v>
      </c>
      <c r="E117" s="22">
        <v>0.129</v>
      </c>
      <c r="F117" s="31">
        <v>225.26071679999981</v>
      </c>
      <c r="G117" s="80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31"/>
      <c r="C118" s="20" t="s">
        <v>186</v>
      </c>
      <c r="D118" s="21" t="s">
        <v>187</v>
      </c>
      <c r="E118" s="22">
        <v>5.8999999999999997E-2</v>
      </c>
      <c r="F118" s="31">
        <v>103.01094719999992</v>
      </c>
      <c r="G118" s="80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1" t="s">
        <v>9</v>
      </c>
      <c r="E119" s="14" t="s">
        <v>0</v>
      </c>
      <c r="F119" s="15" t="s">
        <v>10</v>
      </c>
      <c r="G119" s="81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29" t="s">
        <v>188</v>
      </c>
      <c r="C120" s="20" t="s">
        <v>140</v>
      </c>
      <c r="D120" s="21" t="s">
        <v>141</v>
      </c>
      <c r="E120" s="22">
        <v>7.4999999999999997E-2</v>
      </c>
      <c r="F120" s="31">
        <v>130.77751679999989</v>
      </c>
      <c r="G120" s="80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30"/>
      <c r="C121" s="20" t="s">
        <v>189</v>
      </c>
      <c r="D121" s="21" t="s">
        <v>190</v>
      </c>
      <c r="E121" s="22">
        <v>1.4E-2</v>
      </c>
      <c r="F121" s="31">
        <v>24.538819199999978</v>
      </c>
      <c r="G121" s="80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30"/>
      <c r="C122" s="20" t="s">
        <v>191</v>
      </c>
      <c r="D122" s="21" t="s">
        <v>192</v>
      </c>
      <c r="E122" s="23">
        <v>3.1E-2</v>
      </c>
      <c r="F122" s="31">
        <v>54.172070399999953</v>
      </c>
      <c r="G122" s="80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30"/>
      <c r="C123" s="20" t="s">
        <v>193</v>
      </c>
      <c r="D123" s="21" t="s">
        <v>194</v>
      </c>
      <c r="E123" s="22">
        <v>0.08</v>
      </c>
      <c r="F123" s="31">
        <v>139.84407359999986</v>
      </c>
      <c r="G123" s="80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30"/>
      <c r="C124" s="20" t="s">
        <v>195</v>
      </c>
      <c r="D124" s="21" t="s">
        <v>196</v>
      </c>
      <c r="E124" s="23">
        <v>5.1999999999999998E-2</v>
      </c>
      <c r="F124" s="31">
        <v>89.499849599999934</v>
      </c>
      <c r="G124" s="80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30"/>
      <c r="C125" s="20" t="s">
        <v>197</v>
      </c>
      <c r="D125" s="21" t="s">
        <v>198</v>
      </c>
      <c r="E125" s="23">
        <v>2.9000000000000001E-2</v>
      </c>
      <c r="F125" s="31">
        <v>50.627673599999959</v>
      </c>
      <c r="G125" s="80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30"/>
      <c r="C126" s="20" t="s">
        <v>199</v>
      </c>
      <c r="D126" s="21" t="s">
        <v>200</v>
      </c>
      <c r="E126" s="23">
        <v>0.06</v>
      </c>
      <c r="F126" s="31">
        <v>105.09979199999989</v>
      </c>
      <c r="G126" s="80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30"/>
      <c r="C127" s="20" t="s">
        <v>201</v>
      </c>
      <c r="D127" s="21" t="s">
        <v>202</v>
      </c>
      <c r="E127" s="23">
        <v>0.06</v>
      </c>
      <c r="F127" s="31">
        <v>105.09979199999989</v>
      </c>
      <c r="G127" s="80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30"/>
      <c r="C128" s="20" t="s">
        <v>203</v>
      </c>
      <c r="D128" s="21" t="s">
        <v>204</v>
      </c>
      <c r="E128" s="23">
        <v>9.2999999999999999E-2</v>
      </c>
      <c r="F128" s="31">
        <v>163.11630719999988</v>
      </c>
      <c r="G128" s="80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30"/>
      <c r="C129" s="20" t="s">
        <v>205</v>
      </c>
      <c r="D129" s="21" t="s">
        <v>206</v>
      </c>
      <c r="E129" s="23">
        <v>0.17699999999999999</v>
      </c>
      <c r="F129" s="31">
        <v>311.06039999999979</v>
      </c>
      <c r="G129" s="80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30"/>
      <c r="C130" s="20" t="s">
        <v>207</v>
      </c>
      <c r="D130" s="21" t="s">
        <v>208</v>
      </c>
      <c r="E130" s="23">
        <v>0.17699999999999999</v>
      </c>
      <c r="F130" s="31">
        <v>311.06039999999979</v>
      </c>
      <c r="G130" s="80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30"/>
      <c r="C131" s="20" t="s">
        <v>209</v>
      </c>
      <c r="D131" s="21" t="s">
        <v>210</v>
      </c>
      <c r="E131" s="23">
        <v>7.0000000000000007E-2</v>
      </c>
      <c r="F131" s="31">
        <v>121.42751039999989</v>
      </c>
      <c r="G131" s="80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30"/>
      <c r="C132" s="20" t="s">
        <v>211</v>
      </c>
      <c r="D132" s="21" t="s">
        <v>212</v>
      </c>
      <c r="E132" s="23">
        <v>7.0000000000000007E-2</v>
      </c>
      <c r="F132" s="31">
        <v>121.42751039999989</v>
      </c>
      <c r="G132" s="80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30"/>
      <c r="C133" s="20" t="s">
        <v>213</v>
      </c>
      <c r="D133" s="21" t="s">
        <v>214</v>
      </c>
      <c r="E133" s="23">
        <v>2.7E-2</v>
      </c>
      <c r="F133" s="31">
        <v>47.116473599999971</v>
      </c>
      <c r="G133" s="80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30"/>
      <c r="C134" s="20" t="s">
        <v>215</v>
      </c>
      <c r="D134" s="21" t="s">
        <v>216</v>
      </c>
      <c r="E134" s="23">
        <v>9.9000000000000005E-2</v>
      </c>
      <c r="F134" s="31">
        <v>172.97192639999989</v>
      </c>
      <c r="G134" s="80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30"/>
      <c r="C135" s="20" t="s">
        <v>270</v>
      </c>
      <c r="D135" s="21" t="s">
        <v>275</v>
      </c>
      <c r="E135" s="23">
        <v>1.7000000000000001E-2</v>
      </c>
      <c r="F135" s="31">
        <v>29.744332799999977</v>
      </c>
      <c r="G135" s="80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30"/>
      <c r="C136" s="20" t="s">
        <v>271</v>
      </c>
      <c r="D136" s="21" t="s">
        <v>276</v>
      </c>
      <c r="E136" s="23">
        <v>9.6000000000000002E-2</v>
      </c>
      <c r="F136" s="31">
        <v>167.54424959999986</v>
      </c>
      <c r="G136" s="80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30"/>
      <c r="C137" s="20" t="s">
        <v>274</v>
      </c>
      <c r="D137" s="21" t="s">
        <v>277</v>
      </c>
      <c r="E137" s="23">
        <v>9.6000000000000002E-2</v>
      </c>
      <c r="F137" s="31">
        <v>167.54424959999986</v>
      </c>
      <c r="G137" s="80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30"/>
      <c r="C138" s="20" t="s">
        <v>272</v>
      </c>
      <c r="D138" s="21" t="s">
        <v>278</v>
      </c>
      <c r="E138" s="23">
        <v>9.6000000000000002E-2</v>
      </c>
      <c r="F138" s="31">
        <v>167.54424959999986</v>
      </c>
      <c r="G138" s="80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30"/>
      <c r="C139" s="20" t="s">
        <v>273</v>
      </c>
      <c r="D139" s="21" t="s">
        <v>279</v>
      </c>
      <c r="E139" s="23">
        <v>9.6000000000000002E-2</v>
      </c>
      <c r="F139" s="31">
        <v>167.54424959999986</v>
      </c>
      <c r="G139" s="80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31"/>
      <c r="C140" s="27">
        <v>462</v>
      </c>
      <c r="D140" s="28" t="s">
        <v>217</v>
      </c>
      <c r="E140" s="29">
        <v>0.02</v>
      </c>
      <c r="F140" s="31">
        <v>34.900051199999972</v>
      </c>
      <c r="G140" s="80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1" t="s">
        <v>9</v>
      </c>
      <c r="E141" s="14" t="s">
        <v>0</v>
      </c>
      <c r="F141" s="15" t="s">
        <v>10</v>
      </c>
      <c r="G141" s="81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29" t="s">
        <v>218</v>
      </c>
      <c r="C142" s="16" t="s">
        <v>265</v>
      </c>
      <c r="D142" s="17" t="s">
        <v>266</v>
      </c>
      <c r="E142" s="22">
        <v>4.4999999999999998E-2</v>
      </c>
      <c r="F142" s="31">
        <v>67.94</v>
      </c>
      <c r="G142" s="80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30"/>
      <c r="C143" s="20" t="s">
        <v>219</v>
      </c>
      <c r="D143" s="21" t="s">
        <v>220</v>
      </c>
      <c r="E143" s="95">
        <v>0.59899999999999998</v>
      </c>
      <c r="F143" s="31">
        <v>1045.8983807999994</v>
      </c>
      <c r="G143" s="80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30"/>
      <c r="C144" s="20" t="s">
        <v>221</v>
      </c>
      <c r="D144" s="21" t="s">
        <v>222</v>
      </c>
      <c r="E144" s="95">
        <v>0.128</v>
      </c>
      <c r="F144" s="31">
        <v>223.59959999999987</v>
      </c>
      <c r="G144" s="80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30"/>
      <c r="C145" s="20" t="s">
        <v>223</v>
      </c>
      <c r="D145" s="21" t="s">
        <v>224</v>
      </c>
      <c r="E145" s="95">
        <v>9.6000000000000002E-2</v>
      </c>
      <c r="F145" s="31">
        <v>167.54424959999986</v>
      </c>
      <c r="G145" s="80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30"/>
      <c r="C146" s="20" t="s">
        <v>225</v>
      </c>
      <c r="D146" s="21" t="s">
        <v>226</v>
      </c>
      <c r="E146" s="95">
        <v>0.128</v>
      </c>
      <c r="F146" s="31">
        <v>167.54424959999986</v>
      </c>
      <c r="G146" s="80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30"/>
      <c r="C147" s="20" t="s">
        <v>227</v>
      </c>
      <c r="D147" s="21" t="s">
        <v>228</v>
      </c>
      <c r="E147" s="95">
        <v>0.122</v>
      </c>
      <c r="F147" s="31">
        <v>212.98300799999978</v>
      </c>
      <c r="G147" s="80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30"/>
      <c r="C148" s="20" t="s">
        <v>229</v>
      </c>
      <c r="D148" s="21" t="s">
        <v>230</v>
      </c>
      <c r="E148" s="95">
        <v>0.159</v>
      </c>
      <c r="F148" s="31">
        <v>277.64399039999978</v>
      </c>
      <c r="G148" s="80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30"/>
      <c r="C149" s="20" t="s">
        <v>231</v>
      </c>
      <c r="D149" s="21" t="s">
        <v>232</v>
      </c>
      <c r="E149" s="95">
        <v>0.13300000000000001</v>
      </c>
      <c r="F149" s="31">
        <v>231.92178239999981</v>
      </c>
      <c r="G149" s="80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1" t="s">
        <v>9</v>
      </c>
      <c r="E150" s="14" t="s">
        <v>0</v>
      </c>
      <c r="F150" s="15" t="s">
        <v>10</v>
      </c>
      <c r="G150" s="81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66" t="s">
        <v>233</v>
      </c>
      <c r="C151" s="27">
        <v>371</v>
      </c>
      <c r="D151" s="28" t="s">
        <v>234</v>
      </c>
      <c r="E151" s="27">
        <v>0.158</v>
      </c>
      <c r="F151" s="31">
        <v>275.88839039999976</v>
      </c>
      <c r="G151" s="80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67"/>
      <c r="C152" s="27">
        <v>372</v>
      </c>
      <c r="D152" s="28" t="s">
        <v>235</v>
      </c>
      <c r="E152" s="27">
        <v>0.158</v>
      </c>
      <c r="F152" s="31">
        <v>275.88839039999976</v>
      </c>
      <c r="G152" s="80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68"/>
      <c r="C153" s="27">
        <v>373</v>
      </c>
      <c r="D153" s="28" t="s">
        <v>236</v>
      </c>
      <c r="E153" s="27">
        <v>0.158</v>
      </c>
      <c r="F153" s="31">
        <v>275.88839039999976</v>
      </c>
      <c r="G153" s="80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1" t="s">
        <v>9</v>
      </c>
      <c r="E154" s="14" t="s">
        <v>0</v>
      </c>
      <c r="F154" s="15" t="s">
        <v>10</v>
      </c>
      <c r="G154" s="81" t="s">
        <v>256</v>
      </c>
      <c r="H154" s="15" t="s">
        <v>257</v>
      </c>
      <c r="I154" s="15" t="s">
        <v>258</v>
      </c>
      <c r="J154" s="8"/>
    </row>
    <row r="155" spans="2:10" ht="15.6" customHeight="1">
      <c r="B155" s="179" t="s">
        <v>237</v>
      </c>
      <c r="C155" s="20" t="s">
        <v>238</v>
      </c>
      <c r="D155" s="21" t="s">
        <v>239</v>
      </c>
      <c r="E155" s="9">
        <v>8.2000000000000003E-2</v>
      </c>
      <c r="F155" s="31">
        <v>143.13311039999988</v>
      </c>
      <c r="G155" s="80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180"/>
      <c r="C156" s="20" t="s">
        <v>240</v>
      </c>
      <c r="D156" s="21" t="s">
        <v>241</v>
      </c>
      <c r="E156" s="9">
        <v>0.13100000000000001</v>
      </c>
      <c r="F156" s="31">
        <v>228.67743359999983</v>
      </c>
      <c r="G156" s="80">
        <v>0</v>
      </c>
      <c r="H156" s="30">
        <f t="shared" si="2"/>
        <v>0</v>
      </c>
      <c r="I156" s="31">
        <f t="shared" ref="I156:I162" si="5">SUM(F155*G156)</f>
        <v>0</v>
      </c>
      <c r="J156" s="8"/>
    </row>
    <row r="157" spans="2:10" ht="15.6">
      <c r="B157" s="180"/>
      <c r="C157" s="20" t="s">
        <v>242</v>
      </c>
      <c r="D157" s="21" t="s">
        <v>243</v>
      </c>
      <c r="E157" s="9">
        <v>6.9000000000000006E-2</v>
      </c>
      <c r="F157" s="31">
        <v>120.49416959999992</v>
      </c>
      <c r="G157" s="80">
        <v>0</v>
      </c>
      <c r="H157" s="30">
        <f t="shared" si="2"/>
        <v>0</v>
      </c>
      <c r="I157" s="31">
        <f t="shared" si="5"/>
        <v>0</v>
      </c>
      <c r="J157" s="8"/>
    </row>
    <row r="158" spans="2:10" ht="15.6">
      <c r="B158" s="180"/>
      <c r="C158" s="20" t="s">
        <v>244</v>
      </c>
      <c r="D158" s="21" t="s">
        <v>245</v>
      </c>
      <c r="E158" s="9">
        <v>9.7000000000000003E-2</v>
      </c>
      <c r="F158" s="31">
        <v>169.34964479999988</v>
      </c>
      <c r="G158" s="80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80"/>
      <c r="C159" s="20" t="s">
        <v>246</v>
      </c>
      <c r="D159" s="21" t="s">
        <v>247</v>
      </c>
      <c r="E159" s="9">
        <v>0.11600000000000001</v>
      </c>
      <c r="F159" s="31">
        <v>202.47749759999982</v>
      </c>
      <c r="G159" s="80">
        <v>0</v>
      </c>
      <c r="H159" s="30">
        <f t="shared" ref="H159:H162" si="6">SUM(E159*G159)</f>
        <v>0</v>
      </c>
      <c r="I159" s="31">
        <f t="shared" si="5"/>
        <v>0</v>
      </c>
      <c r="J159" s="8"/>
    </row>
    <row r="160" spans="2:10" ht="15.6">
      <c r="B160" s="180"/>
      <c r="C160" s="20" t="s">
        <v>248</v>
      </c>
      <c r="D160" s="21" t="s">
        <v>249</v>
      </c>
      <c r="E160" s="9">
        <v>0.13500000000000001</v>
      </c>
      <c r="F160" s="31">
        <v>235.63854719999978</v>
      </c>
      <c r="G160" s="80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180"/>
      <c r="C161" s="20" t="s">
        <v>250</v>
      </c>
      <c r="D161" s="21" t="s">
        <v>251</v>
      </c>
      <c r="E161" s="9">
        <v>0.193</v>
      </c>
      <c r="F161" s="31">
        <v>337.00497599999977</v>
      </c>
      <c r="G161" s="80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80"/>
      <c r="C162" s="20" t="s">
        <v>40</v>
      </c>
      <c r="D162" s="21" t="s">
        <v>252</v>
      </c>
      <c r="E162" s="9">
        <v>0.14499999999999999</v>
      </c>
      <c r="F162" s="31">
        <v>253.1051711999998</v>
      </c>
      <c r="G162" s="80">
        <v>0</v>
      </c>
      <c r="H162" s="30">
        <f t="shared" si="6"/>
        <v>0</v>
      </c>
      <c r="I162" s="31">
        <f t="shared" si="5"/>
        <v>0</v>
      </c>
      <c r="J162" s="8"/>
    </row>
    <row r="163" spans="2:10" ht="14.4" customHeight="1">
      <c r="B163" s="181"/>
      <c r="C163" s="182"/>
      <c r="D163" s="182"/>
      <c r="E163" s="182"/>
      <c r="F163" s="182"/>
      <c r="G163" s="182"/>
      <c r="H163" s="182"/>
      <c r="I163" s="183"/>
      <c r="J163" s="12"/>
    </row>
    <row r="164" spans="2:10" ht="14.4" customHeight="1">
      <c r="B164" s="188" t="s">
        <v>466</v>
      </c>
      <c r="C164" s="188"/>
      <c r="D164" s="188"/>
      <c r="E164" s="188"/>
      <c r="F164" s="188"/>
      <c r="G164" s="188"/>
      <c r="H164" s="188"/>
      <c r="I164" s="188"/>
      <c r="J164" s="12"/>
    </row>
    <row r="165" spans="2:10" ht="14.4" customHeight="1">
      <c r="B165" s="184" t="s">
        <v>535</v>
      </c>
      <c r="C165" s="184"/>
      <c r="D165" s="184"/>
      <c r="E165" s="184"/>
      <c r="F165" s="184"/>
      <c r="G165" s="184"/>
      <c r="H165" s="184"/>
      <c r="I165" s="184"/>
      <c r="J165" s="12"/>
    </row>
    <row r="166" spans="2:10" ht="14.4" customHeight="1">
      <c r="B166" s="13" t="s">
        <v>7</v>
      </c>
      <c r="C166" s="13" t="s">
        <v>8</v>
      </c>
      <c r="D166" s="51" t="s">
        <v>536</v>
      </c>
      <c r="E166" s="34"/>
      <c r="F166" s="15" t="s">
        <v>10</v>
      </c>
      <c r="G166" s="15" t="s">
        <v>256</v>
      </c>
      <c r="H166" s="15"/>
      <c r="I166" s="15" t="s">
        <v>258</v>
      </c>
      <c r="J166" s="12"/>
    </row>
    <row r="167" spans="2:10" ht="15.6" customHeight="1">
      <c r="B167" s="132" t="s">
        <v>281</v>
      </c>
      <c r="C167" s="43">
        <v>1000</v>
      </c>
      <c r="D167" s="47" t="s">
        <v>282</v>
      </c>
      <c r="E167" s="34"/>
      <c r="F167" s="52">
        <v>4.4223529411764702</v>
      </c>
      <c r="G167" s="82">
        <v>0</v>
      </c>
      <c r="H167" s="15"/>
      <c r="I167" s="55">
        <f>SUM(F167*G167)</f>
        <v>0</v>
      </c>
      <c r="J167" s="12"/>
    </row>
    <row r="168" spans="2:10" ht="15.6">
      <c r="B168" s="132"/>
      <c r="C168" s="43">
        <v>1001</v>
      </c>
      <c r="D168" s="47" t="s">
        <v>283</v>
      </c>
      <c r="E168" s="34"/>
      <c r="F168" s="52">
        <v>12.445263157894736</v>
      </c>
      <c r="G168" s="83">
        <v>0</v>
      </c>
      <c r="H168" s="15"/>
      <c r="I168" s="55">
        <f t="shared" ref="I168:I231" si="7">SUM(F168*G168)</f>
        <v>0</v>
      </c>
      <c r="J168" s="12"/>
    </row>
    <row r="169" spans="2:10" ht="15.6">
      <c r="B169" s="132"/>
      <c r="C169" s="43">
        <v>1004</v>
      </c>
      <c r="D169" s="47" t="s">
        <v>284</v>
      </c>
      <c r="E169" s="34"/>
      <c r="F169" s="53">
        <v>100.07</v>
      </c>
      <c r="G169" s="83">
        <v>0</v>
      </c>
      <c r="H169" s="15"/>
      <c r="I169" s="55">
        <f t="shared" si="7"/>
        <v>0</v>
      </c>
      <c r="J169" s="12"/>
    </row>
    <row r="170" spans="2:10" ht="15.6">
      <c r="B170" s="132"/>
      <c r="C170" s="43">
        <v>1005</v>
      </c>
      <c r="D170" s="47" t="s">
        <v>285</v>
      </c>
      <c r="E170" s="34"/>
      <c r="F170" s="53">
        <v>100.07</v>
      </c>
      <c r="G170" s="82">
        <v>0</v>
      </c>
      <c r="H170" s="15"/>
      <c r="I170" s="55">
        <f t="shared" si="7"/>
        <v>0</v>
      </c>
      <c r="J170" s="12"/>
    </row>
    <row r="171" spans="2:10" ht="15.6">
      <c r="B171" s="132"/>
      <c r="C171" s="43">
        <v>1006</v>
      </c>
      <c r="D171" s="47" t="s">
        <v>286</v>
      </c>
      <c r="E171" s="34"/>
      <c r="F171" s="53">
        <v>100.07</v>
      </c>
      <c r="G171" s="83">
        <v>0</v>
      </c>
      <c r="H171" s="15"/>
      <c r="I171" s="55">
        <f t="shared" si="7"/>
        <v>0</v>
      </c>
      <c r="J171" s="12"/>
    </row>
    <row r="172" spans="2:10" ht="15.6">
      <c r="B172" s="132"/>
      <c r="C172" s="43">
        <v>1007</v>
      </c>
      <c r="D172" s="47" t="s">
        <v>287</v>
      </c>
      <c r="E172" s="34"/>
      <c r="F172" s="53">
        <v>100.07</v>
      </c>
      <c r="G172" s="83">
        <v>0</v>
      </c>
      <c r="H172" s="15"/>
      <c r="I172" s="55">
        <f t="shared" si="7"/>
        <v>0</v>
      </c>
      <c r="J172" s="12"/>
    </row>
    <row r="173" spans="2:10" ht="15.6">
      <c r="B173" s="132"/>
      <c r="C173" s="43">
        <v>1002</v>
      </c>
      <c r="D173" s="47" t="s">
        <v>288</v>
      </c>
      <c r="E173" s="34"/>
      <c r="F173" s="53">
        <v>100.07</v>
      </c>
      <c r="G173" s="82">
        <v>0</v>
      </c>
      <c r="H173" s="15"/>
      <c r="I173" s="55">
        <f t="shared" si="7"/>
        <v>0</v>
      </c>
      <c r="J173" s="12"/>
    </row>
    <row r="174" spans="2:10" ht="15.6">
      <c r="B174" s="132"/>
      <c r="C174" s="43">
        <v>1008</v>
      </c>
      <c r="D174" s="47" t="s">
        <v>289</v>
      </c>
      <c r="E174" s="34"/>
      <c r="F174" s="52">
        <v>15</v>
      </c>
      <c r="G174" s="83">
        <v>0</v>
      </c>
      <c r="H174" s="15"/>
      <c r="I174" s="55">
        <f t="shared" si="7"/>
        <v>0</v>
      </c>
      <c r="J174" s="12"/>
    </row>
    <row r="175" spans="2:10" ht="15.6">
      <c r="B175" s="132"/>
      <c r="C175" s="43">
        <v>1009</v>
      </c>
      <c r="D175" s="47" t="s">
        <v>461</v>
      </c>
      <c r="E175" s="34"/>
      <c r="F175" s="52">
        <v>15</v>
      </c>
      <c r="G175" s="83">
        <v>0</v>
      </c>
      <c r="H175" s="15"/>
      <c r="I175" s="55">
        <f t="shared" si="7"/>
        <v>0</v>
      </c>
      <c r="J175" s="12"/>
    </row>
    <row r="176" spans="2:10" ht="15.6">
      <c r="B176" s="132"/>
      <c r="C176" s="44">
        <v>1134</v>
      </c>
      <c r="D176" s="48" t="s">
        <v>290</v>
      </c>
      <c r="E176" s="34"/>
      <c r="F176" s="52">
        <v>1.3152631578947367</v>
      </c>
      <c r="G176" s="82">
        <v>0</v>
      </c>
      <c r="H176" s="15"/>
      <c r="I176" s="55">
        <f t="shared" si="7"/>
        <v>0</v>
      </c>
      <c r="J176" s="12"/>
    </row>
    <row r="177" spans="2:10" ht="15.6">
      <c r="B177" s="132"/>
      <c r="C177" s="43">
        <v>1406</v>
      </c>
      <c r="D177" s="47" t="s">
        <v>291</v>
      </c>
      <c r="E177" s="34"/>
      <c r="F177" s="53">
        <v>62.01</v>
      </c>
      <c r="G177" s="83">
        <v>0</v>
      </c>
      <c r="H177" s="15"/>
      <c r="I177" s="55">
        <f t="shared" si="7"/>
        <v>0</v>
      </c>
      <c r="J177" s="12"/>
    </row>
    <row r="178" spans="2:10" ht="15.6">
      <c r="B178" s="132"/>
      <c r="C178" s="43">
        <v>1408</v>
      </c>
      <c r="D178" s="47" t="s">
        <v>292</v>
      </c>
      <c r="E178" s="34"/>
      <c r="F178" s="53">
        <v>62.01</v>
      </c>
      <c r="G178" s="83">
        <v>0</v>
      </c>
      <c r="H178" s="15"/>
      <c r="I178" s="55">
        <f t="shared" si="7"/>
        <v>0</v>
      </c>
      <c r="J178" s="12"/>
    </row>
    <row r="179" spans="2:10" ht="15.6">
      <c r="B179" s="132"/>
      <c r="C179" s="43">
        <v>1407</v>
      </c>
      <c r="D179" s="47" t="s">
        <v>293</v>
      </c>
      <c r="E179" s="34"/>
      <c r="F179" s="53">
        <v>62.01</v>
      </c>
      <c r="G179" s="82">
        <v>0</v>
      </c>
      <c r="H179" s="15"/>
      <c r="I179" s="55">
        <f t="shared" si="7"/>
        <v>0</v>
      </c>
      <c r="J179" s="12"/>
    </row>
    <row r="180" spans="2:10" ht="15.6">
      <c r="B180" s="132"/>
      <c r="C180" s="43">
        <v>1409</v>
      </c>
      <c r="D180" s="47" t="s">
        <v>294</v>
      </c>
      <c r="E180" s="34"/>
      <c r="F180" s="53">
        <v>62.01</v>
      </c>
      <c r="G180" s="83">
        <v>0</v>
      </c>
      <c r="H180" s="15"/>
      <c r="I180" s="55">
        <f t="shared" si="7"/>
        <v>0</v>
      </c>
      <c r="J180" s="12"/>
    </row>
    <row r="181" spans="2:10" ht="15.6">
      <c r="B181" s="132"/>
      <c r="C181" s="43">
        <v>1410</v>
      </c>
      <c r="D181" s="47" t="s">
        <v>295</v>
      </c>
      <c r="E181" s="34"/>
      <c r="F181" s="53">
        <v>62.01</v>
      </c>
      <c r="G181" s="82">
        <v>0</v>
      </c>
      <c r="H181" s="15"/>
      <c r="I181" s="55">
        <f t="shared" si="7"/>
        <v>0</v>
      </c>
      <c r="J181" s="12"/>
    </row>
    <row r="182" spans="2:10" ht="15.6">
      <c r="B182" s="13" t="s">
        <v>7</v>
      </c>
      <c r="C182" s="13" t="s">
        <v>8</v>
      </c>
      <c r="D182" s="51" t="s">
        <v>536</v>
      </c>
      <c r="E182" s="34"/>
      <c r="F182" s="15" t="s">
        <v>10</v>
      </c>
      <c r="G182" s="81" t="s">
        <v>256</v>
      </c>
      <c r="H182" s="15"/>
      <c r="I182" s="15" t="s">
        <v>258</v>
      </c>
      <c r="J182" s="12"/>
    </row>
    <row r="183" spans="2:10" ht="15.6" customHeight="1">
      <c r="B183" s="132" t="s">
        <v>296</v>
      </c>
      <c r="C183" s="43">
        <v>1011</v>
      </c>
      <c r="D183" s="47" t="s">
        <v>297</v>
      </c>
      <c r="E183" s="34"/>
      <c r="F183" s="53">
        <v>14.95</v>
      </c>
      <c r="G183" s="82">
        <v>0</v>
      </c>
      <c r="H183" s="15"/>
      <c r="I183" s="55">
        <f t="shared" si="7"/>
        <v>0</v>
      </c>
      <c r="J183" s="12"/>
    </row>
    <row r="184" spans="2:10" ht="15.6">
      <c r="B184" s="132"/>
      <c r="C184" s="43">
        <v>1100</v>
      </c>
      <c r="D184" s="47" t="s">
        <v>298</v>
      </c>
      <c r="E184" s="34"/>
      <c r="F184" s="53">
        <v>8.01</v>
      </c>
      <c r="G184" s="82">
        <v>0</v>
      </c>
      <c r="H184" s="15"/>
      <c r="I184" s="55">
        <f t="shared" si="7"/>
        <v>0</v>
      </c>
      <c r="J184" s="12"/>
    </row>
    <row r="185" spans="2:10" ht="15.6">
      <c r="B185" s="132"/>
      <c r="C185" s="43">
        <v>1101</v>
      </c>
      <c r="D185" s="47" t="s">
        <v>299</v>
      </c>
      <c r="E185" s="34"/>
      <c r="F185" s="52">
        <v>2.5076470588235291</v>
      </c>
      <c r="G185" s="82">
        <v>0</v>
      </c>
      <c r="H185" s="15"/>
      <c r="I185" s="55">
        <f t="shared" si="7"/>
        <v>0</v>
      </c>
      <c r="J185" s="12"/>
    </row>
    <row r="186" spans="2:10" ht="15.6">
      <c r="B186" s="132"/>
      <c r="C186" s="43">
        <v>1102</v>
      </c>
      <c r="D186" s="47" t="s">
        <v>300</v>
      </c>
      <c r="E186" s="34"/>
      <c r="F186" s="53">
        <v>1.32</v>
      </c>
      <c r="G186" s="82">
        <v>0</v>
      </c>
      <c r="H186" s="15"/>
      <c r="I186" s="55">
        <f t="shared" si="7"/>
        <v>0</v>
      </c>
      <c r="J186" s="12"/>
    </row>
    <row r="187" spans="2:10" ht="15.6">
      <c r="B187" s="132"/>
      <c r="C187" s="43">
        <v>1105</v>
      </c>
      <c r="D187" s="47" t="s">
        <v>301</v>
      </c>
      <c r="E187" s="34"/>
      <c r="F187" s="53">
        <v>1.68</v>
      </c>
      <c r="G187" s="82">
        <v>0</v>
      </c>
      <c r="H187" s="15"/>
      <c r="I187" s="55">
        <f t="shared" si="7"/>
        <v>0</v>
      </c>
      <c r="J187" s="12"/>
    </row>
    <row r="188" spans="2:10" ht="15.6">
      <c r="B188" s="132"/>
      <c r="C188" s="43">
        <v>1103</v>
      </c>
      <c r="D188" s="47" t="s">
        <v>302</v>
      </c>
      <c r="E188" s="34"/>
      <c r="F188" s="53">
        <v>14.95</v>
      </c>
      <c r="G188" s="82">
        <v>0</v>
      </c>
      <c r="H188" s="15"/>
      <c r="I188" s="55">
        <f t="shared" si="7"/>
        <v>0</v>
      </c>
      <c r="J188" s="12"/>
    </row>
    <row r="189" spans="2:10" ht="15.6">
      <c r="B189" s="132"/>
      <c r="C189" s="43">
        <v>1104</v>
      </c>
      <c r="D189" s="47" t="s">
        <v>303</v>
      </c>
      <c r="E189" s="34"/>
      <c r="F189" s="53">
        <v>14.95</v>
      </c>
      <c r="G189" s="82">
        <v>0</v>
      </c>
      <c r="H189" s="15"/>
      <c r="I189" s="55">
        <f t="shared" si="7"/>
        <v>0</v>
      </c>
      <c r="J189" s="12"/>
    </row>
    <row r="190" spans="2:10" ht="15.6">
      <c r="B190" s="132"/>
      <c r="C190" s="43">
        <v>1106</v>
      </c>
      <c r="D190" s="47" t="s">
        <v>304</v>
      </c>
      <c r="E190" s="34"/>
      <c r="F190" s="52">
        <v>2.5076470588235291</v>
      </c>
      <c r="G190" s="82">
        <v>0</v>
      </c>
      <c r="H190" s="15"/>
      <c r="I190" s="55">
        <f t="shared" si="7"/>
        <v>0</v>
      </c>
      <c r="J190" s="12"/>
    </row>
    <row r="191" spans="2:10" ht="15.6">
      <c r="B191" s="132"/>
      <c r="C191" s="43">
        <v>1107</v>
      </c>
      <c r="D191" s="47" t="s">
        <v>305</v>
      </c>
      <c r="E191" s="34"/>
      <c r="F191" s="52">
        <v>2.5076470588235291</v>
      </c>
      <c r="G191" s="82">
        <v>0</v>
      </c>
      <c r="H191" s="15"/>
      <c r="I191" s="55">
        <f t="shared" si="7"/>
        <v>0</v>
      </c>
      <c r="J191" s="12"/>
    </row>
    <row r="192" spans="2:10" ht="15.6">
      <c r="B192" s="132"/>
      <c r="C192" s="43">
        <v>1108</v>
      </c>
      <c r="D192" s="47" t="s">
        <v>306</v>
      </c>
      <c r="E192" s="34"/>
      <c r="F192" s="53">
        <v>1.32</v>
      </c>
      <c r="G192" s="82">
        <v>0</v>
      </c>
      <c r="H192" s="15"/>
      <c r="I192" s="55">
        <f t="shared" si="7"/>
        <v>0</v>
      </c>
      <c r="J192" s="12"/>
    </row>
    <row r="193" spans="2:10" ht="15.6">
      <c r="B193" s="132"/>
      <c r="C193" s="43">
        <v>1113</v>
      </c>
      <c r="D193" s="47" t="s">
        <v>307</v>
      </c>
      <c r="E193" s="34"/>
      <c r="F193" s="52">
        <v>2.5076470588235291</v>
      </c>
      <c r="G193" s="82">
        <v>0</v>
      </c>
      <c r="H193" s="15"/>
      <c r="I193" s="55">
        <f t="shared" si="7"/>
        <v>0</v>
      </c>
      <c r="J193" s="12"/>
    </row>
    <row r="194" spans="2:10" ht="15.6">
      <c r="B194" s="132"/>
      <c r="C194" s="43">
        <v>1120</v>
      </c>
      <c r="D194" s="47" t="s">
        <v>308</v>
      </c>
      <c r="E194" s="34"/>
      <c r="F194" s="53">
        <v>1.32</v>
      </c>
      <c r="G194" s="82">
        <v>0</v>
      </c>
      <c r="H194" s="15"/>
      <c r="I194" s="55">
        <f t="shared" si="7"/>
        <v>0</v>
      </c>
      <c r="J194" s="12"/>
    </row>
    <row r="195" spans="2:10" ht="15.6">
      <c r="B195" s="132"/>
      <c r="C195" s="43">
        <v>1121</v>
      </c>
      <c r="D195" s="47" t="s">
        <v>309</v>
      </c>
      <c r="E195" s="34"/>
      <c r="F195" s="53">
        <v>2.5099999999999998</v>
      </c>
      <c r="G195" s="82">
        <v>0</v>
      </c>
      <c r="H195" s="15"/>
      <c r="I195" s="55">
        <f t="shared" si="7"/>
        <v>0</v>
      </c>
      <c r="J195" s="12"/>
    </row>
    <row r="196" spans="2:10" ht="15.6">
      <c r="B196" s="132"/>
      <c r="C196" s="43">
        <v>1123</v>
      </c>
      <c r="D196" s="47" t="s">
        <v>310</v>
      </c>
      <c r="E196" s="34"/>
      <c r="F196" s="52">
        <v>4.4210526315789469</v>
      </c>
      <c r="G196" s="82">
        <v>0</v>
      </c>
      <c r="H196" s="15"/>
      <c r="I196" s="55">
        <f t="shared" si="7"/>
        <v>0</v>
      </c>
      <c r="J196" s="12"/>
    </row>
    <row r="197" spans="2:10" ht="15.6">
      <c r="B197" s="132"/>
      <c r="C197" s="43">
        <v>1124</v>
      </c>
      <c r="D197" s="47" t="s">
        <v>311</v>
      </c>
      <c r="E197" s="34"/>
      <c r="F197" s="52">
        <v>1.3152631578947367</v>
      </c>
      <c r="G197" s="82">
        <v>0</v>
      </c>
      <c r="H197" s="15"/>
      <c r="I197" s="55">
        <f t="shared" si="7"/>
        <v>0</v>
      </c>
      <c r="J197" s="12"/>
    </row>
    <row r="198" spans="2:10" ht="15.6">
      <c r="B198" s="132"/>
      <c r="C198" s="43">
        <v>1130</v>
      </c>
      <c r="D198" s="47" t="s">
        <v>312</v>
      </c>
      <c r="E198" s="34"/>
      <c r="F198" s="53">
        <v>1.32</v>
      </c>
      <c r="G198" s="82">
        <v>0</v>
      </c>
      <c r="H198" s="15"/>
      <c r="I198" s="55">
        <f t="shared" si="7"/>
        <v>0</v>
      </c>
      <c r="J198" s="12"/>
    </row>
    <row r="199" spans="2:10" ht="15.6">
      <c r="B199" s="132"/>
      <c r="C199" s="43">
        <v>1133</v>
      </c>
      <c r="D199" s="47" t="s">
        <v>313</v>
      </c>
      <c r="E199" s="34"/>
      <c r="F199" s="52">
        <v>49.792105263157886</v>
      </c>
      <c r="G199" s="82">
        <v>0</v>
      </c>
      <c r="H199" s="15"/>
      <c r="I199" s="55">
        <f t="shared" si="7"/>
        <v>0</v>
      </c>
      <c r="J199" s="12"/>
    </row>
    <row r="200" spans="2:10" ht="15.6">
      <c r="B200" s="132"/>
      <c r="C200" s="43">
        <v>1136</v>
      </c>
      <c r="D200" s="47" t="s">
        <v>314</v>
      </c>
      <c r="E200" s="34"/>
      <c r="F200" s="52">
        <v>5.0276470588235309</v>
      </c>
      <c r="G200" s="82">
        <v>0</v>
      </c>
      <c r="H200" s="15"/>
      <c r="I200" s="55">
        <f t="shared" si="7"/>
        <v>0</v>
      </c>
      <c r="J200" s="12"/>
    </row>
    <row r="201" spans="2:10" ht="15.6">
      <c r="B201" s="13" t="s">
        <v>7</v>
      </c>
      <c r="C201" s="13" t="s">
        <v>8</v>
      </c>
      <c r="D201" s="51" t="s">
        <v>536</v>
      </c>
      <c r="E201" s="34"/>
      <c r="F201" s="15" t="s">
        <v>10</v>
      </c>
      <c r="G201" s="81" t="s">
        <v>256</v>
      </c>
      <c r="H201" s="15"/>
      <c r="I201" s="15" t="s">
        <v>258</v>
      </c>
      <c r="J201" s="12"/>
    </row>
    <row r="202" spans="2:10" ht="15.6" customHeight="1">
      <c r="B202" s="132" t="s">
        <v>462</v>
      </c>
      <c r="C202" s="43">
        <v>1201</v>
      </c>
      <c r="D202" s="47" t="s">
        <v>315</v>
      </c>
      <c r="E202" s="34"/>
      <c r="F202" s="52">
        <v>49.792105263157886</v>
      </c>
      <c r="G202" s="82">
        <v>0</v>
      </c>
      <c r="H202" s="15"/>
      <c r="I202" s="55">
        <f t="shared" si="7"/>
        <v>0</v>
      </c>
      <c r="J202" s="12"/>
    </row>
    <row r="203" spans="2:10" ht="15.6">
      <c r="B203" s="132"/>
      <c r="C203" s="43">
        <v>1202</v>
      </c>
      <c r="D203" s="47" t="s">
        <v>316</v>
      </c>
      <c r="E203" s="34"/>
      <c r="F203" s="52">
        <v>6</v>
      </c>
      <c r="G203" s="82">
        <v>0</v>
      </c>
      <c r="H203" s="15"/>
      <c r="I203" s="55">
        <f t="shared" si="7"/>
        <v>0</v>
      </c>
      <c r="J203" s="12"/>
    </row>
    <row r="204" spans="2:10" ht="15.6">
      <c r="B204" s="132"/>
      <c r="C204" s="43">
        <v>1204</v>
      </c>
      <c r="D204" s="47" t="s">
        <v>317</v>
      </c>
      <c r="E204" s="34"/>
      <c r="F204" s="52">
        <v>2</v>
      </c>
      <c r="G204" s="82">
        <v>0</v>
      </c>
      <c r="H204" s="15"/>
      <c r="I204" s="55">
        <f t="shared" si="7"/>
        <v>0</v>
      </c>
      <c r="J204" s="12"/>
    </row>
    <row r="205" spans="2:10" ht="15.6">
      <c r="B205" s="132"/>
      <c r="C205" s="43">
        <v>1210</v>
      </c>
      <c r="D205" s="47" t="s">
        <v>318</v>
      </c>
      <c r="E205" s="34"/>
      <c r="F205" s="53">
        <v>80.069999999999993</v>
      </c>
      <c r="G205" s="82">
        <v>0</v>
      </c>
      <c r="H205" s="15"/>
      <c r="I205" s="55">
        <f t="shared" si="7"/>
        <v>0</v>
      </c>
      <c r="J205" s="12"/>
    </row>
    <row r="206" spans="2:10" ht="15.6">
      <c r="B206" s="132"/>
      <c r="C206" s="163">
        <v>1502</v>
      </c>
      <c r="D206" s="47" t="s">
        <v>319</v>
      </c>
      <c r="E206" s="34"/>
      <c r="F206" s="52">
        <v>62.005263157894738</v>
      </c>
      <c r="G206" s="82">
        <v>0</v>
      </c>
      <c r="H206" s="15"/>
      <c r="I206" s="55">
        <f t="shared" si="7"/>
        <v>0</v>
      </c>
      <c r="J206" s="12"/>
    </row>
    <row r="207" spans="2:10" ht="15.6">
      <c r="B207" s="132"/>
      <c r="C207" s="164"/>
      <c r="D207" s="47" t="s">
        <v>320</v>
      </c>
      <c r="E207" s="34"/>
      <c r="F207" s="52">
        <v>124.01052631578948</v>
      </c>
      <c r="G207" s="82">
        <v>0</v>
      </c>
      <c r="H207" s="15"/>
      <c r="I207" s="55">
        <f t="shared" si="7"/>
        <v>0</v>
      </c>
      <c r="J207" s="12"/>
    </row>
    <row r="208" spans="2:10" ht="15.6">
      <c r="B208" s="132"/>
      <c r="C208" s="165"/>
      <c r="D208" s="47" t="s">
        <v>321</v>
      </c>
      <c r="E208" s="34"/>
      <c r="F208" s="52">
        <v>186.01578947368421</v>
      </c>
      <c r="G208" s="82">
        <v>0</v>
      </c>
      <c r="H208" s="15"/>
      <c r="I208" s="55">
        <f t="shared" si="7"/>
        <v>0</v>
      </c>
      <c r="J208" s="12"/>
    </row>
    <row r="209" spans="2:10" ht="15.6">
      <c r="B209" s="132"/>
      <c r="C209" s="43">
        <v>1505</v>
      </c>
      <c r="D209" s="47" t="s">
        <v>322</v>
      </c>
      <c r="E209" s="34"/>
      <c r="F209" s="52">
        <v>425.5263157894737</v>
      </c>
      <c r="G209" s="82">
        <v>0</v>
      </c>
      <c r="H209" s="15"/>
      <c r="I209" s="55">
        <f t="shared" si="7"/>
        <v>0</v>
      </c>
      <c r="J209" s="12"/>
    </row>
    <row r="210" spans="2:10" ht="15.6">
      <c r="B210" s="132"/>
      <c r="C210" s="43">
        <v>1536</v>
      </c>
      <c r="D210" s="47" t="s">
        <v>323</v>
      </c>
      <c r="E210" s="34"/>
      <c r="F210" s="52">
        <v>488.61473684210523</v>
      </c>
      <c r="G210" s="82">
        <v>0</v>
      </c>
      <c r="H210" s="15"/>
      <c r="I210" s="55">
        <f t="shared" si="7"/>
        <v>0</v>
      </c>
      <c r="J210" s="12"/>
    </row>
    <row r="211" spans="2:10" ht="15.6">
      <c r="B211" s="132"/>
      <c r="C211" s="43">
        <v>1301</v>
      </c>
      <c r="D211" s="47" t="s">
        <v>324</v>
      </c>
      <c r="E211" s="34"/>
      <c r="F211" s="52">
        <v>50</v>
      </c>
      <c r="G211" s="82">
        <v>0</v>
      </c>
      <c r="H211" s="15"/>
      <c r="I211" s="55">
        <f t="shared" si="7"/>
        <v>0</v>
      </c>
      <c r="J211" s="12"/>
    </row>
    <row r="212" spans="2:10" ht="15.6">
      <c r="B212" s="13" t="s">
        <v>7</v>
      </c>
      <c r="C212" s="13" t="s">
        <v>8</v>
      </c>
      <c r="D212" s="51" t="s">
        <v>536</v>
      </c>
      <c r="E212" s="34"/>
      <c r="F212" s="15" t="s">
        <v>10</v>
      </c>
      <c r="G212" s="81" t="s">
        <v>256</v>
      </c>
      <c r="H212" s="15"/>
      <c r="I212" s="15" t="s">
        <v>258</v>
      </c>
      <c r="J212" s="12"/>
    </row>
    <row r="213" spans="2:10" ht="15.6" customHeight="1">
      <c r="B213" s="169" t="s">
        <v>463</v>
      </c>
      <c r="C213" s="43">
        <v>1212</v>
      </c>
      <c r="D213" s="47" t="s">
        <v>464</v>
      </c>
      <c r="E213" s="34"/>
      <c r="F213" s="52">
        <v>0</v>
      </c>
      <c r="G213" s="82">
        <v>0</v>
      </c>
      <c r="H213" s="15"/>
      <c r="I213" s="55">
        <f t="shared" si="7"/>
        <v>0</v>
      </c>
      <c r="J213" s="12"/>
    </row>
    <row r="214" spans="2:10" ht="15.6">
      <c r="B214" s="169"/>
      <c r="C214" s="45">
        <v>1537</v>
      </c>
      <c r="D214" s="49" t="s">
        <v>325</v>
      </c>
      <c r="E214" s="34"/>
      <c r="F214" s="52">
        <v>0</v>
      </c>
      <c r="G214" s="82">
        <v>0</v>
      </c>
      <c r="H214" s="15"/>
      <c r="I214" s="55">
        <f t="shared" si="7"/>
        <v>0</v>
      </c>
      <c r="J214" s="12"/>
    </row>
    <row r="215" spans="2:10" ht="15.6">
      <c r="B215" s="13" t="s">
        <v>7</v>
      </c>
      <c r="C215" s="13" t="s">
        <v>8</v>
      </c>
      <c r="D215" s="51" t="s">
        <v>536</v>
      </c>
      <c r="E215" s="34"/>
      <c r="F215" s="15" t="s">
        <v>10</v>
      </c>
      <c r="G215" s="81" t="s">
        <v>256</v>
      </c>
      <c r="H215" s="15"/>
      <c r="I215" s="15" t="s">
        <v>258</v>
      </c>
      <c r="J215" s="12"/>
    </row>
    <row r="216" spans="2:10" ht="15.6" customHeight="1">
      <c r="B216" s="132" t="s">
        <v>326</v>
      </c>
      <c r="C216" s="43">
        <v>1207</v>
      </c>
      <c r="D216" s="47" t="s">
        <v>327</v>
      </c>
      <c r="E216" s="34"/>
      <c r="F216" s="52">
        <v>150.1</v>
      </c>
      <c r="G216" s="82">
        <v>0</v>
      </c>
      <c r="H216" s="15"/>
      <c r="I216" s="55">
        <f t="shared" si="7"/>
        <v>0</v>
      </c>
      <c r="J216" s="12"/>
    </row>
    <row r="217" spans="2:10" ht="15.6">
      <c r="B217" s="132"/>
      <c r="C217" s="43">
        <v>1402</v>
      </c>
      <c r="D217" s="47" t="s">
        <v>328</v>
      </c>
      <c r="E217" s="34"/>
      <c r="F217" s="52">
        <v>62.005263157894738</v>
      </c>
      <c r="G217" s="82">
        <v>0</v>
      </c>
      <c r="H217" s="15"/>
      <c r="I217" s="55">
        <f t="shared" si="7"/>
        <v>0</v>
      </c>
      <c r="J217" s="12"/>
    </row>
    <row r="218" spans="2:10" ht="15.6">
      <c r="B218" s="132"/>
      <c r="C218" s="43">
        <v>1418</v>
      </c>
      <c r="D218" s="47" t="s">
        <v>329</v>
      </c>
      <c r="E218" s="34"/>
      <c r="F218" s="53">
        <v>62.01</v>
      </c>
      <c r="G218" s="82">
        <v>0</v>
      </c>
      <c r="H218" s="15"/>
      <c r="I218" s="55">
        <f t="shared" si="7"/>
        <v>0</v>
      </c>
      <c r="J218" s="12"/>
    </row>
    <row r="219" spans="2:10" ht="15.6">
      <c r="B219" s="132"/>
      <c r="C219" s="43">
        <v>1419</v>
      </c>
      <c r="D219" s="47" t="s">
        <v>330</v>
      </c>
      <c r="E219" s="34"/>
      <c r="F219" s="53">
        <v>62.01</v>
      </c>
      <c r="G219" s="82">
        <v>0</v>
      </c>
      <c r="H219" s="15"/>
      <c r="I219" s="55">
        <f t="shared" si="7"/>
        <v>0</v>
      </c>
      <c r="J219" s="12"/>
    </row>
    <row r="220" spans="2:10" ht="15.6">
      <c r="B220" s="132"/>
      <c r="C220" s="43">
        <v>1420</v>
      </c>
      <c r="D220" s="47" t="s">
        <v>331</v>
      </c>
      <c r="E220" s="34"/>
      <c r="F220" s="53">
        <v>200.01</v>
      </c>
      <c r="G220" s="82">
        <v>0</v>
      </c>
      <c r="H220" s="15"/>
      <c r="I220" s="55">
        <f t="shared" si="7"/>
        <v>0</v>
      </c>
      <c r="J220" s="12"/>
    </row>
    <row r="221" spans="2:10" ht="15.6">
      <c r="B221" s="132"/>
      <c r="C221" s="43">
        <v>1503</v>
      </c>
      <c r="D221" s="47" t="s">
        <v>332</v>
      </c>
      <c r="E221" s="34"/>
      <c r="F221" s="53">
        <v>1341.07</v>
      </c>
      <c r="G221" s="82">
        <v>0</v>
      </c>
      <c r="H221" s="15"/>
      <c r="I221" s="55">
        <f t="shared" si="7"/>
        <v>0</v>
      </c>
      <c r="J221" s="12"/>
    </row>
    <row r="222" spans="2:10" ht="15.6">
      <c r="B222" s="132"/>
      <c r="C222" s="43">
        <v>1538</v>
      </c>
      <c r="D222" s="47" t="s">
        <v>333</v>
      </c>
      <c r="E222" s="34"/>
      <c r="F222" s="53">
        <v>350.03</v>
      </c>
      <c r="G222" s="82">
        <v>0</v>
      </c>
      <c r="H222" s="15"/>
      <c r="I222" s="55">
        <f t="shared" si="7"/>
        <v>0</v>
      </c>
      <c r="J222" s="12"/>
    </row>
    <row r="223" spans="2:10" ht="15.6">
      <c r="B223" s="132"/>
      <c r="C223" s="43">
        <v>1508</v>
      </c>
      <c r="D223" s="47" t="s">
        <v>334</v>
      </c>
      <c r="E223" s="34"/>
      <c r="F223" s="53">
        <v>600.08000000000004</v>
      </c>
      <c r="G223" s="82">
        <v>0</v>
      </c>
      <c r="H223" s="15"/>
      <c r="I223" s="55">
        <f t="shared" si="7"/>
        <v>0</v>
      </c>
      <c r="J223" s="12"/>
    </row>
    <row r="224" spans="2:10" ht="15.6">
      <c r="B224" s="132"/>
      <c r="C224" s="43">
        <v>1509</v>
      </c>
      <c r="D224" s="47" t="s">
        <v>335</v>
      </c>
      <c r="E224" s="34"/>
      <c r="F224" s="53">
        <v>600.08000000000004</v>
      </c>
      <c r="G224" s="82">
        <v>0</v>
      </c>
      <c r="H224" s="15"/>
      <c r="I224" s="55">
        <f t="shared" si="7"/>
        <v>0</v>
      </c>
      <c r="J224" s="12"/>
    </row>
    <row r="225" spans="2:10" ht="15.6">
      <c r="B225" s="132"/>
      <c r="C225" s="43">
        <v>1510</v>
      </c>
      <c r="D225" s="47" t="s">
        <v>336</v>
      </c>
      <c r="E225" s="34"/>
      <c r="F225" s="53">
        <v>600.08000000000004</v>
      </c>
      <c r="G225" s="82">
        <v>0</v>
      </c>
      <c r="H225" s="15"/>
      <c r="I225" s="55">
        <f t="shared" si="7"/>
        <v>0</v>
      </c>
      <c r="J225" s="12"/>
    </row>
    <row r="226" spans="2:10" ht="15.6">
      <c r="B226" s="132"/>
      <c r="C226" s="43">
        <v>1511</v>
      </c>
      <c r="D226" s="47" t="s">
        <v>337</v>
      </c>
      <c r="E226" s="34"/>
      <c r="F226" s="53">
        <v>600.08000000000004</v>
      </c>
      <c r="G226" s="82">
        <v>0</v>
      </c>
      <c r="H226" s="15"/>
      <c r="I226" s="55">
        <f t="shared" si="7"/>
        <v>0</v>
      </c>
      <c r="J226" s="12"/>
    </row>
    <row r="227" spans="2:10" ht="15.6">
      <c r="B227" s="132"/>
      <c r="C227" s="43">
        <v>1512</v>
      </c>
      <c r="D227" s="47" t="s">
        <v>338</v>
      </c>
      <c r="E227" s="34"/>
      <c r="F227" s="53">
        <v>600.08000000000004</v>
      </c>
      <c r="G227" s="82">
        <v>0</v>
      </c>
      <c r="H227" s="15"/>
      <c r="I227" s="55">
        <f t="shared" si="7"/>
        <v>0</v>
      </c>
      <c r="J227" s="12"/>
    </row>
    <row r="228" spans="2:10" ht="15.6">
      <c r="B228" s="132"/>
      <c r="C228" s="43">
        <v>1513</v>
      </c>
      <c r="D228" s="47" t="s">
        <v>339</v>
      </c>
      <c r="E228" s="34"/>
      <c r="F228" s="53">
        <v>600.08000000000004</v>
      </c>
      <c r="G228" s="82">
        <v>0</v>
      </c>
      <c r="H228" s="15"/>
      <c r="I228" s="55">
        <f t="shared" si="7"/>
        <v>0</v>
      </c>
      <c r="J228" s="12"/>
    </row>
    <row r="229" spans="2:10" ht="15.6">
      <c r="B229" s="132"/>
      <c r="C229" s="43">
        <v>1514</v>
      </c>
      <c r="D229" s="47" t="s">
        <v>340</v>
      </c>
      <c r="E229" s="34"/>
      <c r="F229" s="53">
        <v>600.08000000000004</v>
      </c>
      <c r="G229" s="82">
        <v>0</v>
      </c>
      <c r="H229" s="15"/>
      <c r="I229" s="55">
        <f t="shared" si="7"/>
        <v>0</v>
      </c>
      <c r="J229" s="12"/>
    </row>
    <row r="230" spans="2:10" ht="15.6">
      <c r="B230" s="132"/>
      <c r="C230" s="43">
        <v>1515</v>
      </c>
      <c r="D230" s="47" t="s">
        <v>341</v>
      </c>
      <c r="E230" s="34"/>
      <c r="F230" s="53">
        <v>600.08000000000004</v>
      </c>
      <c r="G230" s="82">
        <v>0</v>
      </c>
      <c r="H230" s="15"/>
      <c r="I230" s="55">
        <f t="shared" si="7"/>
        <v>0</v>
      </c>
      <c r="J230" s="12"/>
    </row>
    <row r="231" spans="2:10" ht="15.6">
      <c r="B231" s="132"/>
      <c r="C231" s="43">
        <v>1516</v>
      </c>
      <c r="D231" s="47" t="s">
        <v>342</v>
      </c>
      <c r="E231" s="34"/>
      <c r="F231" s="53">
        <v>600.08000000000004</v>
      </c>
      <c r="G231" s="82">
        <v>0</v>
      </c>
      <c r="H231" s="15"/>
      <c r="I231" s="55">
        <f t="shared" si="7"/>
        <v>0</v>
      </c>
      <c r="J231" s="12"/>
    </row>
    <row r="232" spans="2:10" ht="15.6">
      <c r="B232" s="132"/>
      <c r="C232" s="43">
        <v>1518</v>
      </c>
      <c r="D232" s="47" t="s">
        <v>343</v>
      </c>
      <c r="E232" s="34"/>
      <c r="F232" s="53">
        <v>600.08000000000004</v>
      </c>
      <c r="G232" s="82">
        <v>0</v>
      </c>
      <c r="H232" s="15"/>
      <c r="I232" s="55">
        <f t="shared" ref="I232:I298" si="8">SUM(F232*G232)</f>
        <v>0</v>
      </c>
      <c r="J232" s="12"/>
    </row>
    <row r="233" spans="2:10" ht="15.6">
      <c r="B233" s="132"/>
      <c r="C233" s="43">
        <v>1528</v>
      </c>
      <c r="D233" s="47" t="s">
        <v>344</v>
      </c>
      <c r="E233" s="34"/>
      <c r="F233" s="53">
        <v>600.08000000000004</v>
      </c>
      <c r="G233" s="82">
        <v>0</v>
      </c>
      <c r="H233" s="15"/>
      <c r="I233" s="55">
        <f t="shared" si="8"/>
        <v>0</v>
      </c>
      <c r="J233" s="12"/>
    </row>
    <row r="234" spans="2:10" ht="15.6">
      <c r="B234" s="132"/>
      <c r="C234" s="43">
        <v>1532</v>
      </c>
      <c r="D234" s="47" t="s">
        <v>345</v>
      </c>
      <c r="E234" s="34"/>
      <c r="F234" s="53">
        <v>670.05</v>
      </c>
      <c r="G234" s="82">
        <v>0</v>
      </c>
      <c r="H234" s="15"/>
      <c r="I234" s="55">
        <f t="shared" si="8"/>
        <v>0</v>
      </c>
      <c r="J234" s="12"/>
    </row>
    <row r="235" spans="2:10" ht="15.6">
      <c r="B235" s="132"/>
      <c r="C235" s="43">
        <v>1533</v>
      </c>
      <c r="D235" s="47" t="s">
        <v>346</v>
      </c>
      <c r="E235" s="34"/>
      <c r="F235" s="53">
        <v>600.08000000000004</v>
      </c>
      <c r="G235" s="82">
        <v>0</v>
      </c>
      <c r="H235" s="15"/>
      <c r="I235" s="55">
        <f t="shared" si="8"/>
        <v>0</v>
      </c>
      <c r="J235" s="12"/>
    </row>
    <row r="236" spans="2:10" ht="15.6">
      <c r="B236" s="132"/>
      <c r="C236" s="43">
        <v>1534</v>
      </c>
      <c r="D236" s="47" t="s">
        <v>347</v>
      </c>
      <c r="E236" s="34"/>
      <c r="F236" s="53">
        <v>600.08000000000004</v>
      </c>
      <c r="G236" s="82">
        <v>0</v>
      </c>
      <c r="H236" s="15"/>
      <c r="I236" s="55">
        <f t="shared" si="8"/>
        <v>0</v>
      </c>
      <c r="J236" s="12"/>
    </row>
    <row r="237" spans="2:10" ht="15.6">
      <c r="B237" s="132"/>
      <c r="C237" s="43">
        <v>1535</v>
      </c>
      <c r="D237" s="47" t="s">
        <v>348</v>
      </c>
      <c r="E237" s="34"/>
      <c r="F237" s="53">
        <v>600.08000000000004</v>
      </c>
      <c r="G237" s="82">
        <v>0</v>
      </c>
      <c r="H237" s="15"/>
      <c r="I237" s="55">
        <f t="shared" si="8"/>
        <v>0</v>
      </c>
      <c r="J237" s="12"/>
    </row>
    <row r="238" spans="2:10" ht="15.6">
      <c r="B238" s="132"/>
      <c r="C238" s="43">
        <v>1539</v>
      </c>
      <c r="D238" s="47" t="s">
        <v>349</v>
      </c>
      <c r="E238" s="34"/>
      <c r="F238" s="53">
        <v>600.08000000000004</v>
      </c>
      <c r="G238" s="82">
        <v>0</v>
      </c>
      <c r="H238" s="15"/>
      <c r="I238" s="55">
        <f t="shared" si="8"/>
        <v>0</v>
      </c>
      <c r="J238" s="12"/>
    </row>
    <row r="239" spans="2:10" ht="15.6">
      <c r="B239" s="132"/>
      <c r="C239" s="43">
        <v>1540</v>
      </c>
      <c r="D239" s="47" t="s">
        <v>350</v>
      </c>
      <c r="E239" s="34"/>
      <c r="F239" s="53">
        <v>600.08000000000004</v>
      </c>
      <c r="G239" s="82">
        <v>0</v>
      </c>
      <c r="H239" s="15"/>
      <c r="I239" s="55">
        <f t="shared" si="8"/>
        <v>0</v>
      </c>
      <c r="J239" s="12"/>
    </row>
    <row r="240" spans="2:10" ht="15.6">
      <c r="B240" s="132"/>
      <c r="C240" s="43">
        <v>1541</v>
      </c>
      <c r="D240" s="47" t="s">
        <v>351</v>
      </c>
      <c r="E240" s="34"/>
      <c r="F240" s="53">
        <v>600.08000000000004</v>
      </c>
      <c r="G240" s="82">
        <v>0</v>
      </c>
      <c r="H240" s="15"/>
      <c r="I240" s="55">
        <f t="shared" si="8"/>
        <v>0</v>
      </c>
      <c r="J240" s="12"/>
    </row>
    <row r="241" spans="2:10" ht="15.6">
      <c r="B241" s="132"/>
      <c r="C241" s="43">
        <v>1602</v>
      </c>
      <c r="D241" s="47" t="s">
        <v>352</v>
      </c>
      <c r="E241" s="34"/>
      <c r="F241" s="53">
        <v>11.13</v>
      </c>
      <c r="G241" s="82">
        <v>0</v>
      </c>
      <c r="H241" s="15"/>
      <c r="I241" s="55">
        <f t="shared" si="8"/>
        <v>0</v>
      </c>
      <c r="J241" s="12"/>
    </row>
    <row r="242" spans="2:10" ht="15.6">
      <c r="B242" s="132"/>
      <c r="C242" s="43">
        <v>1605</v>
      </c>
      <c r="D242" s="47" t="s">
        <v>353</v>
      </c>
      <c r="E242" s="34"/>
      <c r="F242" s="52">
        <v>10</v>
      </c>
      <c r="G242" s="82">
        <v>0</v>
      </c>
      <c r="H242" s="15"/>
      <c r="I242" s="55">
        <f t="shared" si="8"/>
        <v>0</v>
      </c>
      <c r="J242" s="12"/>
    </row>
    <row r="243" spans="2:10" ht="15.6">
      <c r="B243" s="132"/>
      <c r="C243" s="43">
        <v>1614</v>
      </c>
      <c r="D243" s="47" t="s">
        <v>354</v>
      </c>
      <c r="E243" s="34"/>
      <c r="F243" s="52">
        <v>10</v>
      </c>
      <c r="G243" s="82">
        <v>0</v>
      </c>
      <c r="H243" s="15"/>
      <c r="I243" s="55">
        <f t="shared" si="8"/>
        <v>0</v>
      </c>
      <c r="J243" s="12"/>
    </row>
    <row r="244" spans="2:10" ht="15.6">
      <c r="B244" s="132"/>
      <c r="C244" s="43">
        <v>1800</v>
      </c>
      <c r="D244" s="47" t="s">
        <v>355</v>
      </c>
      <c r="E244" s="34"/>
      <c r="F244" s="53">
        <v>1.68</v>
      </c>
      <c r="G244" s="82">
        <v>0</v>
      </c>
      <c r="H244" s="15"/>
      <c r="I244" s="55">
        <f t="shared" si="8"/>
        <v>0</v>
      </c>
      <c r="J244" s="12"/>
    </row>
    <row r="245" spans="2:10" ht="15.6">
      <c r="B245" s="132"/>
      <c r="C245" s="43">
        <v>1801</v>
      </c>
      <c r="D245" s="47" t="s">
        <v>356</v>
      </c>
      <c r="E245" s="34"/>
      <c r="F245" s="52">
        <v>8.621052631578948</v>
      </c>
      <c r="G245" s="82">
        <v>0</v>
      </c>
      <c r="H245" s="15"/>
      <c r="I245" s="55">
        <f t="shared" si="8"/>
        <v>0</v>
      </c>
      <c r="J245" s="12"/>
    </row>
    <row r="246" spans="2:10" ht="15.6">
      <c r="B246" s="132"/>
      <c r="C246" s="43">
        <v>1803</v>
      </c>
      <c r="D246" s="47" t="s">
        <v>357</v>
      </c>
      <c r="E246" s="34"/>
      <c r="F246" s="53">
        <v>0.96</v>
      </c>
      <c r="G246" s="82">
        <v>0</v>
      </c>
      <c r="H246" s="15"/>
      <c r="I246" s="55">
        <f t="shared" si="8"/>
        <v>0</v>
      </c>
      <c r="J246" s="12"/>
    </row>
    <row r="247" spans="2:10" ht="15.6">
      <c r="B247" s="132"/>
      <c r="C247" s="43">
        <v>6015</v>
      </c>
      <c r="D247" s="47" t="s">
        <v>358</v>
      </c>
      <c r="E247" s="34"/>
      <c r="F247" s="52">
        <v>12.445263157894736</v>
      </c>
      <c r="G247" s="82">
        <v>0</v>
      </c>
      <c r="H247" s="15"/>
      <c r="I247" s="55">
        <f t="shared" si="8"/>
        <v>0</v>
      </c>
      <c r="J247" s="12"/>
    </row>
    <row r="248" spans="2:10" ht="15.6">
      <c r="B248" s="132"/>
      <c r="C248" s="43">
        <v>6016</v>
      </c>
      <c r="D248" s="47" t="s">
        <v>359</v>
      </c>
      <c r="E248" s="34"/>
      <c r="F248" s="53">
        <v>12.45</v>
      </c>
      <c r="G248" s="82">
        <v>0</v>
      </c>
      <c r="H248" s="15"/>
      <c r="I248" s="55">
        <f t="shared" si="8"/>
        <v>0</v>
      </c>
      <c r="J248" s="12"/>
    </row>
    <row r="249" spans="2:10" ht="15.6">
      <c r="B249" s="132"/>
      <c r="C249" s="44">
        <v>6017</v>
      </c>
      <c r="D249" s="48" t="s">
        <v>360</v>
      </c>
      <c r="E249" s="34"/>
      <c r="F249" s="53">
        <v>12.45</v>
      </c>
      <c r="G249" s="82">
        <v>0</v>
      </c>
      <c r="H249" s="15"/>
      <c r="I249" s="55">
        <f t="shared" si="8"/>
        <v>0</v>
      </c>
      <c r="J249" s="12"/>
    </row>
    <row r="250" spans="2:10" ht="15.6">
      <c r="B250" s="132"/>
      <c r="C250" s="43">
        <v>7003</v>
      </c>
      <c r="D250" s="47" t="s">
        <v>361</v>
      </c>
      <c r="E250" s="34"/>
      <c r="F250" s="52">
        <v>250</v>
      </c>
      <c r="G250" s="82">
        <v>0</v>
      </c>
      <c r="H250" s="15"/>
      <c r="I250" s="55">
        <f t="shared" ref="I250" si="9">SUM(F250*G250)</f>
        <v>0</v>
      </c>
      <c r="J250" s="12"/>
    </row>
    <row r="251" spans="2:10" ht="15.6">
      <c r="B251" s="132"/>
      <c r="C251" s="43">
        <v>7004</v>
      </c>
      <c r="D251" s="47" t="s">
        <v>524</v>
      </c>
      <c r="E251" s="34"/>
      <c r="F251" s="52">
        <v>250</v>
      </c>
      <c r="G251" s="82">
        <v>0</v>
      </c>
      <c r="H251" s="15"/>
      <c r="I251" s="55">
        <f t="shared" ref="I251:I252" si="10">SUM(F251*G251)</f>
        <v>0</v>
      </c>
      <c r="J251" s="12"/>
    </row>
    <row r="252" spans="2:10" ht="15.6">
      <c r="B252" s="132"/>
      <c r="C252" s="43">
        <v>7005</v>
      </c>
      <c r="D252" s="47" t="s">
        <v>525</v>
      </c>
      <c r="E252" s="34"/>
      <c r="F252" s="52">
        <v>250</v>
      </c>
      <c r="G252" s="82">
        <v>0</v>
      </c>
      <c r="H252" s="15"/>
      <c r="I252" s="55">
        <f t="shared" si="10"/>
        <v>0</v>
      </c>
      <c r="J252" s="12"/>
    </row>
    <row r="253" spans="2:10" ht="15.6">
      <c r="B253" s="13" t="s">
        <v>7</v>
      </c>
      <c r="C253" s="13" t="s">
        <v>8</v>
      </c>
      <c r="D253" s="51" t="s">
        <v>536</v>
      </c>
      <c r="E253" s="34"/>
      <c r="F253" s="15" t="s">
        <v>10</v>
      </c>
      <c r="G253" s="81" t="s">
        <v>256</v>
      </c>
      <c r="H253" s="15"/>
      <c r="I253" s="15" t="s">
        <v>258</v>
      </c>
      <c r="J253" s="12"/>
    </row>
    <row r="254" spans="2:10" ht="15.6" customHeight="1">
      <c r="B254" s="132" t="s">
        <v>362</v>
      </c>
      <c r="C254" s="46" t="s">
        <v>363</v>
      </c>
      <c r="D254" s="47" t="s">
        <v>364</v>
      </c>
      <c r="E254" s="34"/>
      <c r="F254" s="52">
        <v>370.35157894736841</v>
      </c>
      <c r="G254" s="82">
        <v>0</v>
      </c>
      <c r="H254" s="15"/>
      <c r="I254" s="55">
        <f t="shared" si="8"/>
        <v>0</v>
      </c>
      <c r="J254" s="12"/>
    </row>
    <row r="255" spans="2:10" ht="15.6">
      <c r="B255" s="132"/>
      <c r="C255" s="46" t="s">
        <v>365</v>
      </c>
      <c r="D255" s="47" t="s">
        <v>366</v>
      </c>
      <c r="E255" s="34"/>
      <c r="F255" s="52">
        <v>247.05882352941177</v>
      </c>
      <c r="G255" s="82">
        <v>0</v>
      </c>
      <c r="H255" s="15"/>
      <c r="I255" s="55">
        <f t="shared" si="8"/>
        <v>0</v>
      </c>
      <c r="J255" s="12"/>
    </row>
    <row r="256" spans="2:10" ht="15.6">
      <c r="B256" s="132"/>
      <c r="C256" s="46" t="s">
        <v>367</v>
      </c>
      <c r="D256" s="47" t="s">
        <v>368</v>
      </c>
      <c r="E256" s="34"/>
      <c r="F256" s="52">
        <v>247.05882352941177</v>
      </c>
      <c r="G256" s="82">
        <v>0</v>
      </c>
      <c r="H256" s="15"/>
      <c r="I256" s="55">
        <f t="shared" si="8"/>
        <v>0</v>
      </c>
      <c r="J256" s="12"/>
    </row>
    <row r="257" spans="2:10" ht="15.6">
      <c r="B257" s="132"/>
      <c r="C257" s="46" t="s">
        <v>369</v>
      </c>
      <c r="D257" s="47" t="s">
        <v>370</v>
      </c>
      <c r="E257" s="34"/>
      <c r="F257" s="52">
        <v>247.05882352941177</v>
      </c>
      <c r="G257" s="82">
        <v>0</v>
      </c>
      <c r="H257" s="15"/>
      <c r="I257" s="55">
        <f t="shared" si="8"/>
        <v>0</v>
      </c>
      <c r="J257" s="12"/>
    </row>
    <row r="258" spans="2:10" ht="15.6">
      <c r="B258" s="132"/>
      <c r="C258" s="43">
        <v>1608</v>
      </c>
      <c r="D258" s="47" t="s">
        <v>371</v>
      </c>
      <c r="E258" s="34"/>
      <c r="F258" s="52">
        <v>135.98117647058825</v>
      </c>
      <c r="G258" s="82">
        <v>0</v>
      </c>
      <c r="H258" s="15"/>
      <c r="I258" s="55">
        <f t="shared" si="8"/>
        <v>0</v>
      </c>
      <c r="J258" s="12"/>
    </row>
    <row r="259" spans="2:10" ht="15.6">
      <c r="B259" s="132"/>
      <c r="C259" s="43">
        <v>1609</v>
      </c>
      <c r="D259" s="47" t="s">
        <v>372</v>
      </c>
      <c r="E259" s="34"/>
      <c r="F259" s="52">
        <v>148.2970588235294</v>
      </c>
      <c r="G259" s="82">
        <v>0</v>
      </c>
      <c r="H259" s="15"/>
      <c r="I259" s="55">
        <f t="shared" si="8"/>
        <v>0</v>
      </c>
      <c r="J259" s="12"/>
    </row>
    <row r="260" spans="2:10" ht="15.6">
      <c r="B260" s="132"/>
      <c r="C260" s="43">
        <v>1610</v>
      </c>
      <c r="D260" s="47" t="s">
        <v>373</v>
      </c>
      <c r="E260" s="34"/>
      <c r="F260" s="52">
        <v>62.005263157894738</v>
      </c>
      <c r="G260" s="82">
        <v>0</v>
      </c>
      <c r="H260" s="15"/>
      <c r="I260" s="55">
        <f t="shared" si="8"/>
        <v>0</v>
      </c>
      <c r="J260" s="12"/>
    </row>
    <row r="261" spans="2:10" ht="15.6">
      <c r="B261" s="132"/>
      <c r="C261" s="43">
        <v>1611</v>
      </c>
      <c r="D261" s="47" t="s">
        <v>374</v>
      </c>
      <c r="E261" s="34"/>
      <c r="F261" s="53">
        <v>180.03</v>
      </c>
      <c r="G261" s="82">
        <v>0</v>
      </c>
      <c r="H261" s="15"/>
      <c r="I261" s="55">
        <f t="shared" si="8"/>
        <v>0</v>
      </c>
      <c r="J261" s="12"/>
    </row>
    <row r="262" spans="2:10" ht="15.6">
      <c r="B262" s="132"/>
      <c r="C262" s="43">
        <v>1612</v>
      </c>
      <c r="D262" s="47" t="s">
        <v>375</v>
      </c>
      <c r="E262" s="34"/>
      <c r="F262" s="52">
        <v>123.87789473684211</v>
      </c>
      <c r="G262" s="82">
        <v>0</v>
      </c>
      <c r="H262" s="15"/>
      <c r="I262" s="55">
        <f t="shared" si="8"/>
        <v>0</v>
      </c>
      <c r="J262" s="12"/>
    </row>
    <row r="263" spans="2:10" ht="15.6">
      <c r="B263" s="132"/>
      <c r="C263" s="43">
        <v>1613</v>
      </c>
      <c r="D263" s="47" t="s">
        <v>376</v>
      </c>
      <c r="E263" s="67" t="s">
        <v>534</v>
      </c>
      <c r="F263" s="86">
        <v>0</v>
      </c>
      <c r="G263" s="82">
        <v>0</v>
      </c>
      <c r="H263" s="15"/>
      <c r="I263" s="55">
        <f t="shared" si="8"/>
        <v>0</v>
      </c>
      <c r="J263" s="12"/>
    </row>
    <row r="264" spans="2:10" ht="15.6">
      <c r="B264" s="132"/>
      <c r="C264" s="46" t="s">
        <v>377</v>
      </c>
      <c r="D264" s="47" t="s">
        <v>378</v>
      </c>
      <c r="E264" s="67" t="s">
        <v>534</v>
      </c>
      <c r="F264" s="86">
        <v>0</v>
      </c>
      <c r="G264" s="82">
        <v>0</v>
      </c>
      <c r="H264" s="15"/>
      <c r="I264" s="55">
        <f t="shared" si="8"/>
        <v>0</v>
      </c>
      <c r="J264" s="12"/>
    </row>
    <row r="265" spans="2:10" ht="15.6">
      <c r="B265" s="132"/>
      <c r="C265" s="46" t="s">
        <v>379</v>
      </c>
      <c r="D265" s="47" t="s">
        <v>380</v>
      </c>
      <c r="E265" s="67" t="s">
        <v>534</v>
      </c>
      <c r="F265" s="86">
        <v>0</v>
      </c>
      <c r="G265" s="82">
        <v>0</v>
      </c>
      <c r="H265" s="15"/>
      <c r="I265" s="55">
        <f t="shared" si="8"/>
        <v>0</v>
      </c>
      <c r="J265" s="12"/>
    </row>
    <row r="266" spans="2:10" ht="15.6">
      <c r="B266" s="132"/>
      <c r="C266" s="46" t="s">
        <v>381</v>
      </c>
      <c r="D266" s="47" t="s">
        <v>382</v>
      </c>
      <c r="E266" s="67" t="s">
        <v>534</v>
      </c>
      <c r="F266" s="86">
        <v>0</v>
      </c>
      <c r="G266" s="82">
        <v>0</v>
      </c>
      <c r="H266" s="15"/>
      <c r="I266" s="55">
        <f t="shared" si="8"/>
        <v>0</v>
      </c>
      <c r="J266" s="12"/>
    </row>
    <row r="267" spans="2:10" ht="15.6">
      <c r="B267" s="132"/>
      <c r="C267" s="46" t="s">
        <v>383</v>
      </c>
      <c r="D267" s="47" t="s">
        <v>384</v>
      </c>
      <c r="E267" s="67" t="s">
        <v>534</v>
      </c>
      <c r="F267" s="86">
        <v>0</v>
      </c>
      <c r="G267" s="82">
        <v>0</v>
      </c>
      <c r="H267" s="15"/>
      <c r="I267" s="55">
        <f t="shared" si="8"/>
        <v>0</v>
      </c>
      <c r="J267" s="12"/>
    </row>
    <row r="268" spans="2:10" ht="15.6">
      <c r="B268" s="132"/>
      <c r="C268" s="46" t="s">
        <v>385</v>
      </c>
      <c r="D268" s="47" t="s">
        <v>386</v>
      </c>
      <c r="E268" s="67" t="s">
        <v>534</v>
      </c>
      <c r="F268" s="86">
        <v>0</v>
      </c>
      <c r="G268" s="82">
        <v>0</v>
      </c>
      <c r="H268" s="15"/>
      <c r="I268" s="55">
        <f t="shared" si="8"/>
        <v>0</v>
      </c>
      <c r="J268" s="12"/>
    </row>
    <row r="269" spans="2:10" ht="15.6">
      <c r="B269" s="132"/>
      <c r="C269" s="46" t="s">
        <v>387</v>
      </c>
      <c r="D269" s="47" t="s">
        <v>388</v>
      </c>
      <c r="E269" s="67" t="s">
        <v>534</v>
      </c>
      <c r="F269" s="86">
        <v>0</v>
      </c>
      <c r="G269" s="82">
        <v>0</v>
      </c>
      <c r="H269" s="15"/>
      <c r="I269" s="55">
        <f t="shared" si="8"/>
        <v>0</v>
      </c>
      <c r="J269" s="12"/>
    </row>
    <row r="270" spans="2:10" ht="15.6">
      <c r="B270" s="132"/>
      <c r="C270" s="43">
        <v>1621</v>
      </c>
      <c r="D270" s="47" t="s">
        <v>389</v>
      </c>
      <c r="E270" s="67" t="s">
        <v>534</v>
      </c>
      <c r="F270" s="86">
        <v>0</v>
      </c>
      <c r="G270" s="82">
        <v>0</v>
      </c>
      <c r="H270" s="15"/>
      <c r="I270" s="55">
        <f t="shared" si="8"/>
        <v>0</v>
      </c>
      <c r="J270" s="12"/>
    </row>
    <row r="271" spans="2:10" ht="15.6">
      <c r="B271" s="132"/>
      <c r="C271" s="43">
        <v>1622</v>
      </c>
      <c r="D271" s="47" t="s">
        <v>390</v>
      </c>
      <c r="E271" s="67" t="s">
        <v>534</v>
      </c>
      <c r="F271" s="86">
        <v>0</v>
      </c>
      <c r="G271" s="82">
        <v>0</v>
      </c>
      <c r="H271" s="15"/>
      <c r="I271" s="55">
        <f t="shared" si="8"/>
        <v>0</v>
      </c>
      <c r="J271" s="12"/>
    </row>
    <row r="272" spans="2:10" ht="15.6">
      <c r="B272" s="132"/>
      <c r="C272" s="43">
        <v>1623</v>
      </c>
      <c r="D272" s="47" t="s">
        <v>391</v>
      </c>
      <c r="E272" s="67" t="s">
        <v>534</v>
      </c>
      <c r="F272" s="86">
        <v>0</v>
      </c>
      <c r="G272" s="82">
        <v>0</v>
      </c>
      <c r="H272" s="15"/>
      <c r="I272" s="55">
        <f t="shared" si="8"/>
        <v>0</v>
      </c>
      <c r="J272" s="12"/>
    </row>
    <row r="273" spans="2:10" ht="15.6">
      <c r="B273" s="132"/>
      <c r="C273" s="43">
        <v>1624</v>
      </c>
      <c r="D273" s="47" t="s">
        <v>392</v>
      </c>
      <c r="E273" s="67" t="s">
        <v>534</v>
      </c>
      <c r="F273" s="86">
        <v>0</v>
      </c>
      <c r="G273" s="82">
        <v>0</v>
      </c>
      <c r="H273" s="15"/>
      <c r="I273" s="55">
        <f t="shared" si="8"/>
        <v>0</v>
      </c>
      <c r="J273" s="12"/>
    </row>
    <row r="274" spans="2:10" ht="15.6">
      <c r="B274" s="132"/>
      <c r="C274" s="43">
        <v>1625</v>
      </c>
      <c r="D274" s="47" t="s">
        <v>393</v>
      </c>
      <c r="E274" s="67" t="s">
        <v>534</v>
      </c>
      <c r="F274" s="86">
        <v>0</v>
      </c>
      <c r="G274" s="82">
        <v>0</v>
      </c>
      <c r="H274" s="15"/>
      <c r="I274" s="55">
        <f t="shared" si="8"/>
        <v>0</v>
      </c>
      <c r="J274" s="12"/>
    </row>
    <row r="275" spans="2:10" ht="15.6">
      <c r="B275" s="132"/>
      <c r="C275" s="43">
        <v>1626</v>
      </c>
      <c r="D275" s="47" t="s">
        <v>394</v>
      </c>
      <c r="E275" s="67" t="s">
        <v>534</v>
      </c>
      <c r="F275" s="86">
        <v>0</v>
      </c>
      <c r="G275" s="82">
        <v>0</v>
      </c>
      <c r="H275" s="15"/>
      <c r="I275" s="55">
        <f t="shared" si="8"/>
        <v>0</v>
      </c>
      <c r="J275" s="12"/>
    </row>
    <row r="276" spans="2:10" ht="15.6">
      <c r="B276" s="132"/>
      <c r="C276" s="43">
        <v>1627</v>
      </c>
      <c r="D276" s="47" t="s">
        <v>395</v>
      </c>
      <c r="E276" s="67" t="s">
        <v>534</v>
      </c>
      <c r="F276" s="86">
        <v>0</v>
      </c>
      <c r="G276" s="82">
        <v>0</v>
      </c>
      <c r="H276" s="15"/>
      <c r="I276" s="55">
        <f t="shared" si="8"/>
        <v>0</v>
      </c>
      <c r="J276" s="12"/>
    </row>
    <row r="277" spans="2:10" ht="15.6">
      <c r="B277" s="132"/>
      <c r="C277" s="43">
        <v>1628</v>
      </c>
      <c r="D277" s="47" t="s">
        <v>396</v>
      </c>
      <c r="E277" s="67" t="s">
        <v>534</v>
      </c>
      <c r="F277" s="86">
        <v>0</v>
      </c>
      <c r="G277" s="82">
        <v>0</v>
      </c>
      <c r="H277" s="15"/>
      <c r="I277" s="55">
        <f t="shared" si="8"/>
        <v>0</v>
      </c>
      <c r="J277" s="12"/>
    </row>
    <row r="278" spans="2:10" ht="15.6">
      <c r="B278" s="132"/>
      <c r="C278" s="43">
        <v>1629</v>
      </c>
      <c r="D278" s="47" t="s">
        <v>397</v>
      </c>
      <c r="E278" s="67" t="s">
        <v>534</v>
      </c>
      <c r="F278" s="86">
        <v>0</v>
      </c>
      <c r="G278" s="82">
        <v>0</v>
      </c>
      <c r="H278" s="15"/>
      <c r="I278" s="55">
        <f t="shared" si="8"/>
        <v>0</v>
      </c>
      <c r="J278" s="12"/>
    </row>
    <row r="279" spans="2:10" ht="15.6">
      <c r="B279" s="132"/>
      <c r="C279" s="43">
        <v>1630</v>
      </c>
      <c r="D279" s="47" t="s">
        <v>398</v>
      </c>
      <c r="E279" s="67" t="s">
        <v>534</v>
      </c>
      <c r="F279" s="86">
        <v>0</v>
      </c>
      <c r="G279" s="82">
        <v>0</v>
      </c>
      <c r="H279" s="15"/>
      <c r="I279" s="55">
        <f t="shared" si="8"/>
        <v>0</v>
      </c>
      <c r="J279" s="12"/>
    </row>
    <row r="280" spans="2:10" ht="15.6">
      <c r="B280" s="132"/>
      <c r="C280" s="43">
        <v>1631</v>
      </c>
      <c r="D280" s="50" t="s">
        <v>399</v>
      </c>
      <c r="E280" s="67" t="s">
        <v>534</v>
      </c>
      <c r="F280" s="86">
        <v>0</v>
      </c>
      <c r="G280" s="82">
        <v>0</v>
      </c>
      <c r="H280" s="15"/>
      <c r="I280" s="55">
        <f t="shared" si="8"/>
        <v>0</v>
      </c>
      <c r="J280" s="12"/>
    </row>
    <row r="281" spans="2:10" ht="15.6">
      <c r="B281" s="132"/>
      <c r="C281" s="43">
        <v>1632</v>
      </c>
      <c r="D281" s="50" t="s">
        <v>400</v>
      </c>
      <c r="E281" s="67" t="s">
        <v>534</v>
      </c>
      <c r="F281" s="86">
        <v>0</v>
      </c>
      <c r="G281" s="82">
        <v>0</v>
      </c>
      <c r="H281" s="15"/>
      <c r="I281" s="55">
        <f t="shared" si="8"/>
        <v>0</v>
      </c>
      <c r="J281" s="12"/>
    </row>
    <row r="282" spans="2:10" ht="15.6">
      <c r="B282" s="132"/>
      <c r="C282" s="43">
        <v>1633</v>
      </c>
      <c r="D282" s="50" t="s">
        <v>401</v>
      </c>
      <c r="E282" s="67" t="s">
        <v>534</v>
      </c>
      <c r="F282" s="86">
        <v>0</v>
      </c>
      <c r="G282" s="82">
        <v>0</v>
      </c>
      <c r="H282" s="15"/>
      <c r="I282" s="55">
        <f t="shared" si="8"/>
        <v>0</v>
      </c>
      <c r="J282" s="12"/>
    </row>
    <row r="283" spans="2:10" ht="15.6">
      <c r="B283" s="132"/>
      <c r="C283" s="43">
        <v>1634</v>
      </c>
      <c r="D283" s="50" t="s">
        <v>402</v>
      </c>
      <c r="E283" s="67" t="s">
        <v>534</v>
      </c>
      <c r="F283" s="86">
        <v>0</v>
      </c>
      <c r="G283" s="82">
        <v>0</v>
      </c>
      <c r="H283" s="15"/>
      <c r="I283" s="55">
        <f t="shared" si="8"/>
        <v>0</v>
      </c>
      <c r="J283" s="12"/>
    </row>
    <row r="284" spans="2:10" ht="15.6">
      <c r="B284" s="132"/>
      <c r="C284" s="43">
        <v>1634</v>
      </c>
      <c r="D284" s="50" t="s">
        <v>402</v>
      </c>
      <c r="E284" s="67" t="s">
        <v>534</v>
      </c>
      <c r="F284" s="86">
        <v>0</v>
      </c>
      <c r="G284" s="82">
        <v>0</v>
      </c>
      <c r="H284" s="15"/>
      <c r="I284" s="55">
        <f t="shared" si="8"/>
        <v>0</v>
      </c>
      <c r="J284" s="12"/>
    </row>
    <row r="285" spans="2:10" ht="15.6">
      <c r="B285" s="132"/>
      <c r="C285" s="43">
        <v>1635</v>
      </c>
      <c r="D285" s="47" t="s">
        <v>403</v>
      </c>
      <c r="E285" s="67" t="s">
        <v>534</v>
      </c>
      <c r="F285" s="86">
        <v>0</v>
      </c>
      <c r="G285" s="82">
        <v>0</v>
      </c>
      <c r="H285" s="15"/>
      <c r="I285" s="55">
        <f t="shared" si="8"/>
        <v>0</v>
      </c>
      <c r="J285" s="12"/>
    </row>
    <row r="286" spans="2:10" ht="15.6">
      <c r="B286" s="132"/>
      <c r="C286" s="43">
        <v>1636</v>
      </c>
      <c r="D286" s="47" t="s">
        <v>404</v>
      </c>
      <c r="E286" s="34"/>
      <c r="F286" s="53">
        <v>300.08</v>
      </c>
      <c r="G286" s="82">
        <v>0</v>
      </c>
      <c r="H286" s="15"/>
      <c r="I286" s="55">
        <f t="shared" si="8"/>
        <v>0</v>
      </c>
      <c r="J286" s="12"/>
    </row>
    <row r="287" spans="2:10" ht="15.6">
      <c r="B287" s="13" t="s">
        <v>7</v>
      </c>
      <c r="C287" s="13" t="s">
        <v>8</v>
      </c>
      <c r="D287" s="51" t="s">
        <v>536</v>
      </c>
      <c r="E287" s="34"/>
      <c r="F287" s="15" t="s">
        <v>10</v>
      </c>
      <c r="G287" s="81" t="s">
        <v>256</v>
      </c>
      <c r="H287" s="15"/>
      <c r="I287" s="15" t="s">
        <v>258</v>
      </c>
      <c r="J287" s="12"/>
    </row>
    <row r="288" spans="2:10" ht="15.6" customHeight="1">
      <c r="B288" s="185" t="s">
        <v>405</v>
      </c>
      <c r="C288" s="46" t="s">
        <v>406</v>
      </c>
      <c r="D288" s="47" t="s">
        <v>407</v>
      </c>
      <c r="E288" s="34"/>
      <c r="F288" s="52">
        <v>30.991578947368421</v>
      </c>
      <c r="G288" s="82">
        <v>0</v>
      </c>
      <c r="H288" s="15"/>
      <c r="I288" s="55">
        <f t="shared" si="8"/>
        <v>0</v>
      </c>
      <c r="J288" s="12"/>
    </row>
    <row r="289" spans="2:10" ht="15.6">
      <c r="B289" s="185"/>
      <c r="C289" s="46" t="s">
        <v>408</v>
      </c>
      <c r="D289" s="47" t="s">
        <v>143</v>
      </c>
      <c r="E289" s="34"/>
      <c r="F289" s="52">
        <v>30.991578947368421</v>
      </c>
      <c r="G289" s="82">
        <v>0</v>
      </c>
      <c r="H289" s="15"/>
      <c r="I289" s="55">
        <f t="shared" si="8"/>
        <v>0</v>
      </c>
      <c r="J289" s="12"/>
    </row>
    <row r="290" spans="2:10" ht="15.6">
      <c r="B290" s="185"/>
      <c r="C290" s="46" t="s">
        <v>409</v>
      </c>
      <c r="D290" s="47" t="s">
        <v>410</v>
      </c>
      <c r="E290" s="34"/>
      <c r="F290" s="52">
        <v>30.991578947368421</v>
      </c>
      <c r="G290" s="82">
        <v>0</v>
      </c>
      <c r="H290" s="15"/>
      <c r="I290" s="55">
        <f t="shared" si="8"/>
        <v>0</v>
      </c>
      <c r="J290" s="12"/>
    </row>
    <row r="291" spans="2:10" ht="15.6">
      <c r="B291" s="185"/>
      <c r="C291" s="46" t="s">
        <v>411</v>
      </c>
      <c r="D291" s="47" t="s">
        <v>149</v>
      </c>
      <c r="E291" s="34"/>
      <c r="F291" s="52">
        <v>30.991578947368421</v>
      </c>
      <c r="G291" s="82">
        <v>0</v>
      </c>
      <c r="H291" s="15"/>
      <c r="I291" s="55">
        <f t="shared" si="8"/>
        <v>0</v>
      </c>
      <c r="J291" s="12"/>
    </row>
    <row r="292" spans="2:10" ht="15.6">
      <c r="B292" s="185"/>
      <c r="C292" s="46" t="s">
        <v>412</v>
      </c>
      <c r="D292" s="47" t="s">
        <v>413</v>
      </c>
      <c r="E292" s="34"/>
      <c r="F292" s="52">
        <v>30.991578947368421</v>
      </c>
      <c r="G292" s="82">
        <v>0</v>
      </c>
      <c r="H292" s="15"/>
      <c r="I292" s="55">
        <f t="shared" si="8"/>
        <v>0</v>
      </c>
      <c r="J292" s="12"/>
    </row>
    <row r="293" spans="2:10" ht="15.6">
      <c r="B293" s="185"/>
      <c r="C293" s="46" t="s">
        <v>414</v>
      </c>
      <c r="D293" s="47" t="s">
        <v>192</v>
      </c>
      <c r="E293" s="34"/>
      <c r="F293" s="52">
        <v>30.991578947368421</v>
      </c>
      <c r="G293" s="82">
        <v>0</v>
      </c>
      <c r="H293" s="15"/>
      <c r="I293" s="55">
        <f t="shared" si="8"/>
        <v>0</v>
      </c>
      <c r="J293" s="12"/>
    </row>
    <row r="294" spans="2:10" ht="15.6">
      <c r="B294" s="185"/>
      <c r="C294" s="46" t="s">
        <v>415</v>
      </c>
      <c r="D294" s="47" t="s">
        <v>210</v>
      </c>
      <c r="E294" s="34"/>
      <c r="F294" s="52">
        <v>30.991578947368421</v>
      </c>
      <c r="G294" s="82">
        <v>0</v>
      </c>
      <c r="H294" s="15"/>
      <c r="I294" s="55">
        <f t="shared" si="8"/>
        <v>0</v>
      </c>
      <c r="J294" s="12"/>
    </row>
    <row r="295" spans="2:10" ht="15.6">
      <c r="B295" s="185"/>
      <c r="C295" s="46" t="s">
        <v>416</v>
      </c>
      <c r="D295" s="47" t="s">
        <v>417</v>
      </c>
      <c r="E295" s="34"/>
      <c r="F295" s="52">
        <v>30.991578947368421</v>
      </c>
      <c r="G295" s="82">
        <v>0</v>
      </c>
      <c r="H295" s="15"/>
      <c r="I295" s="55">
        <f t="shared" si="8"/>
        <v>0</v>
      </c>
      <c r="J295" s="12"/>
    </row>
    <row r="296" spans="2:10" ht="15.6">
      <c r="B296" s="13" t="s">
        <v>7</v>
      </c>
      <c r="C296" s="13" t="s">
        <v>8</v>
      </c>
      <c r="D296" s="51" t="s">
        <v>536</v>
      </c>
      <c r="E296" s="34"/>
      <c r="F296" s="15" t="s">
        <v>10</v>
      </c>
      <c r="G296" s="81" t="s">
        <v>256</v>
      </c>
      <c r="H296" s="15"/>
      <c r="I296" s="15" t="s">
        <v>258</v>
      </c>
      <c r="J296" s="12"/>
    </row>
    <row r="297" spans="2:10" ht="15.6" customHeight="1">
      <c r="B297" s="186" t="s">
        <v>465</v>
      </c>
      <c r="C297" s="46" t="s">
        <v>418</v>
      </c>
      <c r="D297" s="47" t="s">
        <v>419</v>
      </c>
      <c r="E297" s="34"/>
      <c r="F297" s="52">
        <v>24.901578947368421</v>
      </c>
      <c r="G297" s="82">
        <v>0</v>
      </c>
      <c r="H297" s="15"/>
      <c r="I297" s="55">
        <f t="shared" si="8"/>
        <v>0</v>
      </c>
      <c r="J297" s="12"/>
    </row>
    <row r="298" spans="2:10" ht="15.6">
      <c r="B298" s="186"/>
      <c r="C298" s="46" t="s">
        <v>420</v>
      </c>
      <c r="D298" s="47" t="s">
        <v>421</v>
      </c>
      <c r="E298" s="34"/>
      <c r="F298" s="52">
        <v>34.588235294117645</v>
      </c>
      <c r="G298" s="82">
        <v>0</v>
      </c>
      <c r="H298" s="15"/>
      <c r="I298" s="55">
        <f t="shared" si="8"/>
        <v>0</v>
      </c>
      <c r="J298" s="12"/>
    </row>
    <row r="299" spans="2:10" ht="15.6">
      <c r="B299" s="186"/>
      <c r="C299" s="46" t="s">
        <v>422</v>
      </c>
      <c r="D299" s="47" t="s">
        <v>423</v>
      </c>
      <c r="E299" s="34"/>
      <c r="F299" s="53">
        <v>100.07</v>
      </c>
      <c r="G299" s="82">
        <v>0</v>
      </c>
      <c r="H299" s="15"/>
      <c r="I299" s="55">
        <f t="shared" ref="I299:I326" si="11">SUM(F299*G299)</f>
        <v>0</v>
      </c>
      <c r="J299" s="12"/>
    </row>
    <row r="300" spans="2:10" ht="15.6">
      <c r="B300" s="186"/>
      <c r="C300" s="46" t="s">
        <v>424</v>
      </c>
      <c r="D300" s="47" t="s">
        <v>425</v>
      </c>
      <c r="E300" s="34"/>
      <c r="F300" s="52">
        <v>74.085789473684216</v>
      </c>
      <c r="G300" s="82">
        <v>0</v>
      </c>
      <c r="H300" s="15"/>
      <c r="I300" s="55">
        <f t="shared" si="11"/>
        <v>0</v>
      </c>
      <c r="J300" s="12"/>
    </row>
    <row r="301" spans="2:10" ht="15.6">
      <c r="B301" s="186"/>
      <c r="C301" s="46" t="s">
        <v>426</v>
      </c>
      <c r="D301" s="47" t="s">
        <v>427</v>
      </c>
      <c r="E301" s="34"/>
      <c r="F301" s="52">
        <v>43.20473684210527</v>
      </c>
      <c r="G301" s="82">
        <v>0</v>
      </c>
      <c r="H301" s="15"/>
      <c r="I301" s="55">
        <f t="shared" si="11"/>
        <v>0</v>
      </c>
      <c r="J301" s="12"/>
    </row>
    <row r="302" spans="2:10" ht="15.6">
      <c r="B302" s="186"/>
      <c r="C302" s="46" t="s">
        <v>428</v>
      </c>
      <c r="D302" s="47" t="s">
        <v>429</v>
      </c>
      <c r="E302" s="34"/>
      <c r="F302" s="52">
        <v>55.296315789473688</v>
      </c>
      <c r="G302" s="82">
        <v>0</v>
      </c>
      <c r="H302" s="15"/>
      <c r="I302" s="55">
        <f t="shared" si="11"/>
        <v>0</v>
      </c>
      <c r="J302" s="12"/>
    </row>
    <row r="303" spans="2:10" ht="15.6">
      <c r="B303" s="186"/>
      <c r="C303" s="46" t="s">
        <v>430</v>
      </c>
      <c r="D303" s="47" t="s">
        <v>431</v>
      </c>
      <c r="E303" s="34"/>
      <c r="F303" s="52">
        <v>43.20473684210527</v>
      </c>
      <c r="G303" s="82">
        <v>0</v>
      </c>
      <c r="H303" s="15"/>
      <c r="I303" s="55">
        <f t="shared" si="11"/>
        <v>0</v>
      </c>
      <c r="J303" s="12"/>
    </row>
    <row r="304" spans="2:10" ht="15.6">
      <c r="B304" s="186"/>
      <c r="C304" s="46" t="s">
        <v>432</v>
      </c>
      <c r="D304" s="47" t="s">
        <v>433</v>
      </c>
      <c r="E304" s="34"/>
      <c r="F304" s="52">
        <v>21.6</v>
      </c>
      <c r="G304" s="82">
        <v>0</v>
      </c>
      <c r="H304" s="15"/>
      <c r="I304" s="55">
        <f t="shared" si="11"/>
        <v>0</v>
      </c>
      <c r="J304" s="12"/>
    </row>
    <row r="305" spans="2:10" ht="15.6">
      <c r="B305" s="186"/>
      <c r="C305" s="46" t="s">
        <v>434</v>
      </c>
      <c r="D305" s="47" t="s">
        <v>435</v>
      </c>
      <c r="E305" s="34"/>
      <c r="F305" s="52">
        <v>43.2</v>
      </c>
      <c r="G305" s="82">
        <v>0</v>
      </c>
      <c r="H305" s="15"/>
      <c r="I305" s="55">
        <f t="shared" si="11"/>
        <v>0</v>
      </c>
      <c r="J305" s="12"/>
    </row>
    <row r="306" spans="2:10" ht="15.6">
      <c r="B306" s="186"/>
      <c r="C306" s="46" t="s">
        <v>436</v>
      </c>
      <c r="D306" s="47" t="s">
        <v>437</v>
      </c>
      <c r="E306" s="34"/>
      <c r="F306" s="52">
        <v>43.2</v>
      </c>
      <c r="G306" s="82">
        <v>0</v>
      </c>
      <c r="H306" s="15"/>
      <c r="I306" s="55">
        <f t="shared" si="11"/>
        <v>0</v>
      </c>
      <c r="J306" s="12"/>
    </row>
    <row r="307" spans="2:10" ht="15.6">
      <c r="B307" s="186"/>
      <c r="C307" s="46" t="s">
        <v>438</v>
      </c>
      <c r="D307" s="47" t="s">
        <v>439</v>
      </c>
      <c r="E307" s="34"/>
      <c r="F307" s="52">
        <v>43.2</v>
      </c>
      <c r="G307" s="82">
        <v>0</v>
      </c>
      <c r="H307" s="15"/>
      <c r="I307" s="55">
        <f t="shared" si="11"/>
        <v>0</v>
      </c>
      <c r="J307" s="12"/>
    </row>
    <row r="308" spans="2:10" ht="15.6">
      <c r="B308" s="186"/>
      <c r="C308" s="46" t="s">
        <v>440</v>
      </c>
      <c r="D308" s="47" t="s">
        <v>441</v>
      </c>
      <c r="E308" s="34"/>
      <c r="F308" s="52">
        <v>21.6</v>
      </c>
      <c r="G308" s="82">
        <v>0</v>
      </c>
      <c r="H308" s="15"/>
      <c r="I308" s="55">
        <f t="shared" si="11"/>
        <v>0</v>
      </c>
      <c r="J308" s="12"/>
    </row>
    <row r="309" spans="2:10" ht="15.6">
      <c r="B309" s="13" t="s">
        <v>7</v>
      </c>
      <c r="C309" s="13" t="s">
        <v>8</v>
      </c>
      <c r="D309" s="51" t="s">
        <v>536</v>
      </c>
      <c r="E309" s="34"/>
      <c r="F309" s="15" t="s">
        <v>10</v>
      </c>
      <c r="G309" s="81" t="s">
        <v>256</v>
      </c>
      <c r="H309" s="15"/>
      <c r="I309" s="15" t="s">
        <v>258</v>
      </c>
      <c r="J309" s="12"/>
    </row>
    <row r="310" spans="2:10" ht="15.6" customHeight="1">
      <c r="B310" s="187" t="s">
        <v>442</v>
      </c>
      <c r="C310" s="46" t="s">
        <v>566</v>
      </c>
      <c r="D310" s="47" t="s">
        <v>567</v>
      </c>
      <c r="E310" s="34"/>
      <c r="F310" s="52">
        <v>170</v>
      </c>
      <c r="G310" s="82">
        <v>0</v>
      </c>
      <c r="H310" s="15"/>
      <c r="I310" s="55">
        <f t="shared" si="11"/>
        <v>0</v>
      </c>
      <c r="J310" s="12"/>
    </row>
    <row r="311" spans="2:10" ht="15.6">
      <c r="B311" s="187"/>
      <c r="C311" s="46" t="s">
        <v>443</v>
      </c>
      <c r="D311" s="47" t="s">
        <v>444</v>
      </c>
      <c r="E311" s="34"/>
      <c r="F311" s="52">
        <v>148.19368421052633</v>
      </c>
      <c r="G311" s="82">
        <v>0</v>
      </c>
      <c r="H311" s="15"/>
      <c r="I311" s="55">
        <f t="shared" si="11"/>
        <v>0</v>
      </c>
      <c r="J311" s="12"/>
    </row>
    <row r="312" spans="2:10" ht="15.6">
      <c r="B312" s="187"/>
      <c r="C312" s="46" t="s">
        <v>445</v>
      </c>
      <c r="D312" s="47" t="s">
        <v>446</v>
      </c>
      <c r="E312" s="34"/>
      <c r="F312" s="52">
        <v>276.38210526315788</v>
      </c>
      <c r="G312" s="82">
        <v>0</v>
      </c>
      <c r="H312" s="15"/>
      <c r="I312" s="55">
        <f t="shared" si="11"/>
        <v>0</v>
      </c>
      <c r="J312" s="12"/>
    </row>
    <row r="313" spans="2:10" ht="15.6">
      <c r="B313" s="187"/>
      <c r="C313" s="43">
        <v>6043</v>
      </c>
      <c r="D313" s="47" t="s">
        <v>447</v>
      </c>
      <c r="E313" s="34"/>
      <c r="F313" s="52">
        <v>331.67842105263156</v>
      </c>
      <c r="G313" s="82">
        <v>0</v>
      </c>
      <c r="H313" s="15"/>
      <c r="I313" s="55">
        <f t="shared" si="11"/>
        <v>0</v>
      </c>
      <c r="J313" s="12"/>
    </row>
    <row r="314" spans="2:10" ht="15.6">
      <c r="B314" s="187"/>
      <c r="C314" s="43">
        <v>6043</v>
      </c>
      <c r="D314" s="47" t="s">
        <v>448</v>
      </c>
      <c r="E314" s="34"/>
      <c r="F314" s="52">
        <v>331.67842105263156</v>
      </c>
      <c r="G314" s="82">
        <v>0</v>
      </c>
      <c r="H314" s="15"/>
      <c r="I314" s="55">
        <f t="shared" si="11"/>
        <v>0</v>
      </c>
      <c r="J314" s="12"/>
    </row>
    <row r="315" spans="2:10" ht="15.6">
      <c r="B315" s="187"/>
      <c r="C315" s="43">
        <v>6020</v>
      </c>
      <c r="D315" s="47" t="s">
        <v>449</v>
      </c>
      <c r="E315" s="34"/>
      <c r="F315" s="52">
        <v>160</v>
      </c>
      <c r="G315" s="82">
        <v>0</v>
      </c>
      <c r="H315" s="15"/>
      <c r="I315" s="55">
        <f t="shared" si="11"/>
        <v>0</v>
      </c>
      <c r="J315" s="12"/>
    </row>
    <row r="316" spans="2:10" ht="15.6">
      <c r="B316" s="187"/>
      <c r="C316" s="43">
        <v>6021</v>
      </c>
      <c r="D316" s="47" t="s">
        <v>450</v>
      </c>
      <c r="E316" s="34"/>
      <c r="F316" s="52">
        <v>160</v>
      </c>
      <c r="G316" s="82">
        <v>0</v>
      </c>
      <c r="H316" s="15"/>
      <c r="I316" s="55">
        <f t="shared" si="11"/>
        <v>0</v>
      </c>
      <c r="J316" s="12"/>
    </row>
    <row r="317" spans="2:10" ht="15.6">
      <c r="B317" s="187"/>
      <c r="C317" s="43">
        <v>6022</v>
      </c>
      <c r="D317" s="47" t="s">
        <v>451</v>
      </c>
      <c r="E317" s="34"/>
      <c r="F317" s="32">
        <v>160</v>
      </c>
      <c r="G317" s="82">
        <v>0</v>
      </c>
      <c r="H317" s="15"/>
      <c r="I317" s="55">
        <f t="shared" si="11"/>
        <v>0</v>
      </c>
    </row>
    <row r="318" spans="2:10" ht="15.6">
      <c r="B318" s="187"/>
      <c r="C318" s="43">
        <v>6030</v>
      </c>
      <c r="D318" s="47" t="s">
        <v>452</v>
      </c>
      <c r="E318" s="34"/>
      <c r="F318" s="32">
        <v>160</v>
      </c>
      <c r="G318" s="82">
        <v>0</v>
      </c>
      <c r="H318" s="15"/>
      <c r="I318" s="55">
        <f t="shared" si="11"/>
        <v>0</v>
      </c>
    </row>
    <row r="319" spans="2:10" ht="15.6">
      <c r="B319" s="187"/>
      <c r="C319" s="43">
        <v>6034</v>
      </c>
      <c r="D319" s="47" t="s">
        <v>453</v>
      </c>
      <c r="E319" s="34"/>
      <c r="F319" s="54">
        <v>59.96</v>
      </c>
      <c r="G319" s="82">
        <v>0</v>
      </c>
      <c r="H319" s="15"/>
      <c r="I319" s="55">
        <f t="shared" si="11"/>
        <v>0</v>
      </c>
    </row>
    <row r="320" spans="2:10" ht="15.6">
      <c r="B320" s="187"/>
      <c r="C320" s="43">
        <v>6033</v>
      </c>
      <c r="D320" s="47" t="s">
        <v>454</v>
      </c>
      <c r="E320" s="34"/>
      <c r="F320" s="32">
        <v>160</v>
      </c>
      <c r="G320" s="82">
        <v>0</v>
      </c>
      <c r="H320" s="15"/>
      <c r="I320" s="55">
        <f t="shared" si="11"/>
        <v>0</v>
      </c>
    </row>
    <row r="321" spans="2:9" ht="15.6">
      <c r="B321" s="187"/>
      <c r="C321" s="43">
        <v>6061</v>
      </c>
      <c r="D321" s="47" t="s">
        <v>455</v>
      </c>
      <c r="E321" s="34"/>
      <c r="F321" s="32">
        <v>40</v>
      </c>
      <c r="G321" s="82">
        <v>0</v>
      </c>
      <c r="H321" s="15"/>
      <c r="I321" s="55">
        <f t="shared" si="11"/>
        <v>0</v>
      </c>
    </row>
    <row r="322" spans="2:9" ht="15.6">
      <c r="B322" s="187"/>
      <c r="C322" s="43">
        <v>6023</v>
      </c>
      <c r="D322" s="47" t="s">
        <v>456</v>
      </c>
      <c r="E322" s="34"/>
      <c r="F322" s="32">
        <v>40</v>
      </c>
      <c r="G322" s="82">
        <v>0</v>
      </c>
      <c r="H322" s="15"/>
      <c r="I322" s="55">
        <f t="shared" si="11"/>
        <v>0</v>
      </c>
    </row>
    <row r="323" spans="2:9" ht="15.6">
      <c r="B323" s="187"/>
      <c r="C323" s="43">
        <v>6018</v>
      </c>
      <c r="D323" s="47" t="s">
        <v>457</v>
      </c>
      <c r="E323" s="34"/>
      <c r="F323" s="54">
        <v>12.45</v>
      </c>
      <c r="G323" s="82">
        <v>0</v>
      </c>
      <c r="H323" s="15"/>
      <c r="I323" s="55">
        <f t="shared" si="11"/>
        <v>0</v>
      </c>
    </row>
    <row r="324" spans="2:9" ht="15.6">
      <c r="B324" s="187"/>
      <c r="C324" s="43">
        <v>6024</v>
      </c>
      <c r="D324" s="47" t="s">
        <v>458</v>
      </c>
      <c r="E324" s="34"/>
      <c r="F324" s="32">
        <v>100</v>
      </c>
      <c r="G324" s="82">
        <v>0</v>
      </c>
      <c r="H324" s="15"/>
      <c r="I324" s="55">
        <f t="shared" si="11"/>
        <v>0</v>
      </c>
    </row>
    <row r="325" spans="2:9" ht="15.6">
      <c r="B325" s="187"/>
      <c r="C325" s="43">
        <v>6025</v>
      </c>
      <c r="D325" s="47" t="s">
        <v>459</v>
      </c>
      <c r="E325" s="34"/>
      <c r="F325" s="32">
        <v>20</v>
      </c>
      <c r="G325" s="82">
        <v>0</v>
      </c>
      <c r="H325" s="15"/>
      <c r="I325" s="55">
        <f t="shared" si="11"/>
        <v>0</v>
      </c>
    </row>
    <row r="326" spans="2:9" ht="15.6">
      <c r="B326" s="187"/>
      <c r="C326" s="43">
        <v>6026</v>
      </c>
      <c r="D326" s="47" t="s">
        <v>460</v>
      </c>
      <c r="E326" s="34"/>
      <c r="F326" s="32">
        <v>10</v>
      </c>
      <c r="G326" s="82">
        <v>0</v>
      </c>
      <c r="H326" s="15"/>
      <c r="I326" s="55">
        <f t="shared" si="11"/>
        <v>0</v>
      </c>
    </row>
    <row r="327" spans="2:9" ht="15" thickBot="1"/>
    <row r="328" spans="2:9">
      <c r="G328" s="115" t="s">
        <v>470</v>
      </c>
      <c r="H328" s="222"/>
      <c r="I328" s="59">
        <f>SUM(I23:I163)</f>
        <v>0</v>
      </c>
    </row>
    <row r="329" spans="2:9">
      <c r="G329" s="117" t="s">
        <v>537</v>
      </c>
      <c r="H329" s="220"/>
      <c r="I329" s="60">
        <f>SUM(I167:I326)</f>
        <v>0</v>
      </c>
    </row>
    <row r="330" spans="2:9" ht="15" thickBot="1">
      <c r="G330" s="117" t="s">
        <v>521</v>
      </c>
      <c r="H330" s="221"/>
      <c r="I330" s="60">
        <f>SUM(I328)*0.228276619+I328+I329</f>
        <v>0</v>
      </c>
    </row>
    <row r="331" spans="2:9" ht="15" thickBot="1">
      <c r="G331" s="69" t="s">
        <v>522</v>
      </c>
      <c r="H331" s="90" t="s">
        <v>530</v>
      </c>
      <c r="I331" s="84">
        <v>0</v>
      </c>
    </row>
    <row r="332" spans="2:9">
      <c r="G332" s="117" t="s">
        <v>280</v>
      </c>
      <c r="H332" s="220"/>
      <c r="I332" s="60">
        <f>SUM(I328,I329,I331)*100/114</f>
        <v>0</v>
      </c>
    </row>
    <row r="333" spans="2:9">
      <c r="G333" s="117" t="s">
        <v>6</v>
      </c>
      <c r="H333" s="220"/>
      <c r="I333" s="60">
        <f>SUM(I332)*14/100</f>
        <v>0</v>
      </c>
    </row>
    <row r="334" spans="2:9" ht="15" thickBot="1">
      <c r="G334" s="224" t="s">
        <v>469</v>
      </c>
      <c r="H334" s="225"/>
      <c r="I334" s="61">
        <f>SUM(H23:H37,H39:H48,H50:H52,H54:H78,H80:H88,H90:H118,H120:H140,H142:H149,H151:H153,H155:H162)</f>
        <v>0</v>
      </c>
    </row>
    <row r="335" spans="2:9" ht="15" thickBot="1">
      <c r="G335" s="3"/>
      <c r="H335" s="68" t="s">
        <v>543</v>
      </c>
      <c r="I335" s="72">
        <f>SUM(I336)/1.2</f>
        <v>0</v>
      </c>
    </row>
    <row r="336" spans="2:9" ht="15" thickBot="1">
      <c r="G336" s="111" t="s">
        <v>544</v>
      </c>
      <c r="H336" s="112"/>
      <c r="I336" s="93">
        <f>SUM(I332:I333)</f>
        <v>0</v>
      </c>
    </row>
    <row r="339" spans="3:6">
      <c r="D339" s="75" t="s">
        <v>547</v>
      </c>
      <c r="E339" s="76" t="s">
        <v>546</v>
      </c>
      <c r="F339" t="s">
        <v>570</v>
      </c>
    </row>
    <row r="340" spans="3:6">
      <c r="D340" s="226"/>
      <c r="E340" s="227"/>
      <c r="F340" t="s">
        <v>571</v>
      </c>
    </row>
    <row r="341" spans="3:6" ht="14.4" customHeight="1">
      <c r="C341" s="187" t="s">
        <v>551</v>
      </c>
      <c r="D341" s="74" t="s">
        <v>548</v>
      </c>
      <c r="E341" s="83"/>
    </row>
    <row r="342" spans="3:6">
      <c r="C342" s="187"/>
      <c r="D342" s="74" t="s">
        <v>549</v>
      </c>
      <c r="E342" s="83"/>
    </row>
    <row r="343" spans="3:6">
      <c r="C343" s="187"/>
      <c r="D343" s="74" t="s">
        <v>557</v>
      </c>
      <c r="E343" s="83"/>
    </row>
    <row r="344" spans="3:6">
      <c r="C344" s="187"/>
      <c r="D344" s="74" t="s">
        <v>550</v>
      </c>
      <c r="E344" s="83"/>
    </row>
    <row r="345" spans="3:6">
      <c r="C345" s="187"/>
      <c r="D345" s="74" t="s">
        <v>568</v>
      </c>
      <c r="E345" s="83"/>
    </row>
  </sheetData>
  <sheetProtection sheet="1" objects="1" scenarios="1" selectLockedCells="1"/>
  <mergeCells count="52">
    <mergeCell ref="B165:I165"/>
    <mergeCell ref="B39:B48"/>
    <mergeCell ref="B50:B52"/>
    <mergeCell ref="B54:B78"/>
    <mergeCell ref="B80:B88"/>
    <mergeCell ref="B90:B118"/>
    <mergeCell ref="B120:B140"/>
    <mergeCell ref="B142:B149"/>
    <mergeCell ref="B151:B153"/>
    <mergeCell ref="B155:B162"/>
    <mergeCell ref="B163:I163"/>
    <mergeCell ref="B164:I164"/>
    <mergeCell ref="G333:H333"/>
    <mergeCell ref="G334:H334"/>
    <mergeCell ref="G336:H336"/>
    <mergeCell ref="G330:H330"/>
    <mergeCell ref="G332:H332"/>
    <mergeCell ref="D340:E340"/>
    <mergeCell ref="C341:C345"/>
    <mergeCell ref="B167:B181"/>
    <mergeCell ref="B183:B200"/>
    <mergeCell ref="B202:B211"/>
    <mergeCell ref="C206:C208"/>
    <mergeCell ref="B213:B214"/>
    <mergeCell ref="B216:B252"/>
    <mergeCell ref="G329:H329"/>
    <mergeCell ref="B254:B286"/>
    <mergeCell ref="B288:B295"/>
    <mergeCell ref="B297:B308"/>
    <mergeCell ref="B310:B326"/>
    <mergeCell ref="G328:H328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I331">
      <formula1>INDIRECT($H$331)</formula1>
    </dataValidation>
    <dataValidation type="list" allowBlank="1" showInputMessage="1" showErrorMessage="1" sqref="H331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E341:E345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J345"/>
  <sheetViews>
    <sheetView zoomScaleNormal="100" workbookViewId="0">
      <selection activeCell="E343" sqref="E34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49" t="s">
        <v>569</v>
      </c>
      <c r="H2" s="150"/>
      <c r="I2" s="151"/>
    </row>
    <row r="3" spans="2:9" ht="15.6">
      <c r="G3" s="152" t="s">
        <v>542</v>
      </c>
      <c r="H3" s="153"/>
      <c r="I3" s="78"/>
    </row>
    <row r="4" spans="2:9" ht="15.6">
      <c r="G4" s="152" t="s">
        <v>565</v>
      </c>
      <c r="H4" s="153"/>
      <c r="I4" s="78"/>
    </row>
    <row r="5" spans="2:9" ht="16.2" thickBot="1">
      <c r="G5" s="154" t="s">
        <v>1</v>
      </c>
      <c r="H5" s="155"/>
      <c r="I5" s="79"/>
    </row>
    <row r="6" spans="2:9" ht="15" thickBot="1"/>
    <row r="7" spans="2:9" ht="16.2" thickBot="1">
      <c r="B7" s="156" t="s">
        <v>259</v>
      </c>
      <c r="C7" s="157"/>
      <c r="D7" s="158"/>
      <c r="E7" s="159"/>
      <c r="G7" s="160" t="s">
        <v>560</v>
      </c>
      <c r="H7" s="161"/>
      <c r="I7" s="162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37" t="s">
        <v>559</v>
      </c>
      <c r="C9" s="138"/>
      <c r="D9" s="138"/>
      <c r="E9" s="139"/>
      <c r="G9" s="73" t="s">
        <v>561</v>
      </c>
      <c r="H9" s="216"/>
      <c r="I9" s="217"/>
    </row>
    <row r="10" spans="2:9" ht="14.4" customHeight="1">
      <c r="B10" s="140"/>
      <c r="C10" s="141"/>
      <c r="D10" s="141"/>
      <c r="E10" s="142"/>
      <c r="G10" s="209" t="s">
        <v>545</v>
      </c>
      <c r="H10" s="210"/>
      <c r="I10" s="211"/>
    </row>
    <row r="11" spans="2:9" ht="14.4" customHeight="1">
      <c r="B11" s="140"/>
      <c r="C11" s="141"/>
      <c r="D11" s="141"/>
      <c r="E11" s="142"/>
      <c r="G11" s="114"/>
      <c r="H11" s="212"/>
      <c r="I11" s="213"/>
    </row>
    <row r="12" spans="2:9" ht="14.4" customHeight="1">
      <c r="B12" s="140"/>
      <c r="C12" s="141"/>
      <c r="D12" s="141"/>
      <c r="E12" s="142"/>
      <c r="G12" s="77" t="s">
        <v>556</v>
      </c>
      <c r="H12" s="214"/>
      <c r="I12" s="215"/>
    </row>
    <row r="13" spans="2:9" ht="14.4" customHeight="1">
      <c r="B13" s="140"/>
      <c r="C13" s="141"/>
      <c r="D13" s="141"/>
      <c r="E13" s="142"/>
      <c r="G13" s="77" t="s">
        <v>2</v>
      </c>
      <c r="H13" s="207" t="s">
        <v>564</v>
      </c>
      <c r="I13" s="208"/>
    </row>
    <row r="14" spans="2:9" ht="14.4" customHeight="1">
      <c r="B14" s="140"/>
      <c r="C14" s="141"/>
      <c r="D14" s="141"/>
      <c r="E14" s="142"/>
      <c r="G14" s="4" t="s">
        <v>3</v>
      </c>
      <c r="H14" s="218"/>
      <c r="I14" s="219"/>
    </row>
    <row r="15" spans="2:9" ht="14.4" customHeight="1">
      <c r="B15" s="140"/>
      <c r="C15" s="141"/>
      <c r="D15" s="141"/>
      <c r="E15" s="142"/>
      <c r="G15" s="4" t="s">
        <v>4</v>
      </c>
      <c r="H15" s="218"/>
      <c r="I15" s="219"/>
    </row>
    <row r="16" spans="2:9" ht="15" customHeight="1" thickBot="1">
      <c r="B16" s="143"/>
      <c r="C16" s="144"/>
      <c r="D16" s="144"/>
      <c r="E16" s="145"/>
      <c r="G16" s="5" t="s">
        <v>5</v>
      </c>
      <c r="H16" s="205"/>
      <c r="I16" s="20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21" t="s">
        <v>538</v>
      </c>
      <c r="C18" s="121"/>
      <c r="D18" s="121"/>
      <c r="E18" s="121"/>
      <c r="F18" s="121"/>
      <c r="G18" s="121"/>
      <c r="H18" s="121"/>
      <c r="I18" s="121"/>
    </row>
    <row r="19" spans="2:10">
      <c r="B19" s="122"/>
      <c r="C19" s="122"/>
      <c r="D19" s="133"/>
      <c r="E19" s="134"/>
      <c r="F19" s="135"/>
      <c r="G19" s="136" t="s">
        <v>558</v>
      </c>
      <c r="H19" s="136"/>
      <c r="I19" s="136"/>
    </row>
    <row r="21" spans="2:10" ht="18">
      <c r="B21" s="128" t="s">
        <v>467</v>
      </c>
      <c r="C21" s="128"/>
      <c r="D21" s="128"/>
      <c r="E21" s="128"/>
      <c r="F21" s="128"/>
      <c r="G21" s="128"/>
      <c r="H21" s="128"/>
      <c r="I21" s="128"/>
    </row>
    <row r="22" spans="2:10" ht="15.6">
      <c r="B22" s="13" t="s">
        <v>7</v>
      </c>
      <c r="C22" s="13" t="s">
        <v>8</v>
      </c>
      <c r="D22" s="51" t="s">
        <v>9</v>
      </c>
      <c r="E22" s="14" t="s">
        <v>0</v>
      </c>
      <c r="F22" s="15" t="s">
        <v>10</v>
      </c>
      <c r="G22" s="15" t="s">
        <v>256</v>
      </c>
      <c r="H22" s="15" t="s">
        <v>257</v>
      </c>
      <c r="I22" s="15" t="s">
        <v>258</v>
      </c>
      <c r="J22" s="11"/>
    </row>
    <row r="23" spans="2:10" ht="15.6" customHeight="1">
      <c r="B23" s="129" t="s">
        <v>11</v>
      </c>
      <c r="C23" s="16" t="s">
        <v>12</v>
      </c>
      <c r="D23" s="17" t="s">
        <v>13</v>
      </c>
      <c r="E23" s="22">
        <v>2</v>
      </c>
      <c r="F23" s="31">
        <v>3145.7568575999976</v>
      </c>
      <c r="G23" s="80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30"/>
      <c r="C24" s="16" t="s">
        <v>14</v>
      </c>
      <c r="D24" s="17" t="s">
        <v>15</v>
      </c>
      <c r="E24" s="22">
        <v>2</v>
      </c>
      <c r="F24" s="31">
        <v>3145.7568575999976</v>
      </c>
      <c r="G24" s="80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30"/>
      <c r="C25" s="16" t="s">
        <v>16</v>
      </c>
      <c r="D25" s="17" t="s">
        <v>17</v>
      </c>
      <c r="E25" s="22">
        <v>1</v>
      </c>
      <c r="F25" s="31">
        <v>1602.9125951999988</v>
      </c>
      <c r="G25" s="80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30"/>
      <c r="C26" s="16" t="s">
        <v>18</v>
      </c>
      <c r="D26" s="17" t="s">
        <v>19</v>
      </c>
      <c r="E26" s="22">
        <v>1</v>
      </c>
      <c r="F26" s="31">
        <v>1602.9125951999988</v>
      </c>
      <c r="G26" s="80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30"/>
      <c r="C27" s="20" t="s">
        <v>20</v>
      </c>
      <c r="D27" s="21" t="s">
        <v>21</v>
      </c>
      <c r="E27" s="23">
        <v>0.30399999999999999</v>
      </c>
      <c r="F27" s="31">
        <v>485.42914559999963</v>
      </c>
      <c r="G27" s="80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30"/>
      <c r="C28" s="16" t="s">
        <v>22</v>
      </c>
      <c r="D28" s="17" t="s">
        <v>23</v>
      </c>
      <c r="E28" s="22">
        <v>1</v>
      </c>
      <c r="F28" s="31">
        <v>1602.9125951999988</v>
      </c>
      <c r="G28" s="80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30"/>
      <c r="C29" s="20" t="s">
        <v>24</v>
      </c>
      <c r="D29" s="17" t="s">
        <v>25</v>
      </c>
      <c r="E29" s="23">
        <v>1</v>
      </c>
      <c r="F29" s="31">
        <v>1592.813107199999</v>
      </c>
      <c r="G29" s="80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30"/>
      <c r="C30" s="16" t="s">
        <v>26</v>
      </c>
      <c r="D30" s="17" t="s">
        <v>27</v>
      </c>
      <c r="E30" s="22">
        <v>0.52</v>
      </c>
      <c r="F30" s="31">
        <v>826.7867327999993</v>
      </c>
      <c r="G30" s="80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30"/>
      <c r="C31" s="16" t="s">
        <v>28</v>
      </c>
      <c r="D31" s="17" t="s">
        <v>29</v>
      </c>
      <c r="E31" s="22">
        <v>0.46500000000000002</v>
      </c>
      <c r="F31" s="31">
        <v>740.57208959999934</v>
      </c>
      <c r="G31" s="80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30"/>
      <c r="C32" s="16" t="s">
        <v>30</v>
      </c>
      <c r="D32" s="17" t="s">
        <v>31</v>
      </c>
      <c r="E32" s="22">
        <v>0.46500000000000002</v>
      </c>
      <c r="F32" s="31">
        <v>740.57208959999934</v>
      </c>
      <c r="G32" s="80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30"/>
      <c r="C33" s="16" t="s">
        <v>32</v>
      </c>
      <c r="D33" s="17" t="s">
        <v>33</v>
      </c>
      <c r="E33" s="22">
        <v>1.2</v>
      </c>
      <c r="F33" s="31">
        <v>1914.4160447999982</v>
      </c>
      <c r="G33" s="80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30"/>
      <c r="C34" s="16" t="s">
        <v>34</v>
      </c>
      <c r="D34" s="17" t="s">
        <v>35</v>
      </c>
      <c r="E34" s="22">
        <v>1.2</v>
      </c>
      <c r="F34" s="31">
        <v>1914.4160447999982</v>
      </c>
      <c r="G34" s="80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30"/>
      <c r="C35" s="16" t="s">
        <v>36</v>
      </c>
      <c r="D35" s="17" t="s">
        <v>37</v>
      </c>
      <c r="E35" s="22">
        <v>1.2</v>
      </c>
      <c r="F35" s="31">
        <v>1914.4160447999982</v>
      </c>
      <c r="G35" s="80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30"/>
      <c r="C36" s="16" t="s">
        <v>38</v>
      </c>
      <c r="D36" s="17" t="s">
        <v>39</v>
      </c>
      <c r="E36" s="22">
        <v>1.2</v>
      </c>
      <c r="F36" s="31">
        <v>1914.4160447999982</v>
      </c>
      <c r="G36" s="80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31"/>
      <c r="C37" s="20" t="s">
        <v>40</v>
      </c>
      <c r="D37" s="21" t="s">
        <v>41</v>
      </c>
      <c r="E37" s="23">
        <v>0.14499999999999999</v>
      </c>
      <c r="F37" s="31">
        <v>230.87608319999984</v>
      </c>
      <c r="G37" s="80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1" t="s">
        <v>9</v>
      </c>
      <c r="E38" s="14" t="s">
        <v>0</v>
      </c>
      <c r="F38" s="15" t="s">
        <v>10</v>
      </c>
      <c r="G38" s="81" t="s">
        <v>256</v>
      </c>
      <c r="H38" s="15" t="s">
        <v>257</v>
      </c>
      <c r="I38" s="15" t="s">
        <v>258</v>
      </c>
      <c r="J38" s="8"/>
    </row>
    <row r="39" spans="2:10" ht="15.6" customHeight="1">
      <c r="B39" s="129" t="s">
        <v>42</v>
      </c>
      <c r="C39" s="16" t="s">
        <v>43</v>
      </c>
      <c r="D39" s="17" t="s">
        <v>44</v>
      </c>
      <c r="E39" s="22">
        <v>0.10199999999999999</v>
      </c>
      <c r="F39" s="31">
        <v>163.03714559999989</v>
      </c>
      <c r="G39" s="80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30"/>
      <c r="C40" s="16" t="s">
        <v>45</v>
      </c>
      <c r="D40" s="17" t="s">
        <v>46</v>
      </c>
      <c r="E40" s="22">
        <v>0.10199999999999999</v>
      </c>
      <c r="F40" s="31">
        <v>163.03714559999989</v>
      </c>
      <c r="G40" s="80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30"/>
      <c r="C41" s="20" t="s">
        <v>47</v>
      </c>
      <c r="D41" s="21" t="s">
        <v>48</v>
      </c>
      <c r="E41" s="23">
        <v>0.1</v>
      </c>
      <c r="F41" s="31">
        <v>159.20419199999989</v>
      </c>
      <c r="G41" s="80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30"/>
      <c r="C42" s="20" t="s">
        <v>49</v>
      </c>
      <c r="D42" s="21" t="s">
        <v>50</v>
      </c>
      <c r="E42" s="22">
        <v>0.14599999999999999</v>
      </c>
      <c r="F42" s="31">
        <v>232.8678911999998</v>
      </c>
      <c r="G42" s="80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30"/>
      <c r="C43" s="20" t="s">
        <v>51</v>
      </c>
      <c r="D43" s="21" t="s">
        <v>52</v>
      </c>
      <c r="E43" s="23">
        <v>7.0999999999999994E-2</v>
      </c>
      <c r="F43" s="31">
        <v>113.3466431999999</v>
      </c>
      <c r="G43" s="80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30"/>
      <c r="C44" s="20" t="s">
        <v>53</v>
      </c>
      <c r="D44" s="21" t="s">
        <v>54</v>
      </c>
      <c r="E44" s="22">
        <v>9.6000000000000002E-2</v>
      </c>
      <c r="F44" s="31">
        <v>151.35442559999987</v>
      </c>
      <c r="G44" s="80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30"/>
      <c r="C45" s="20" t="s">
        <v>55</v>
      </c>
      <c r="D45" s="21" t="s">
        <v>56</v>
      </c>
      <c r="E45" s="22">
        <v>0.379</v>
      </c>
      <c r="F45" s="31">
        <v>603.79871999999943</v>
      </c>
      <c r="G45" s="80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30"/>
      <c r="C46" s="20" t="s">
        <v>57</v>
      </c>
      <c r="D46" s="21" t="s">
        <v>58</v>
      </c>
      <c r="E46" s="23">
        <v>0.45500000000000002</v>
      </c>
      <c r="F46" s="31">
        <v>725.04109439999934</v>
      </c>
      <c r="G46" s="80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30"/>
      <c r="C47" s="20" t="s">
        <v>59</v>
      </c>
      <c r="D47" s="21" t="s">
        <v>60</v>
      </c>
      <c r="E47" s="23">
        <v>1.9E-2</v>
      </c>
      <c r="F47" s="31">
        <v>30.249945599999975</v>
      </c>
      <c r="G47" s="80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31"/>
      <c r="C48" s="20" t="s">
        <v>61</v>
      </c>
      <c r="D48" s="21" t="s">
        <v>62</v>
      </c>
      <c r="E48" s="23">
        <v>1.9E-2</v>
      </c>
      <c r="F48" s="31">
        <v>30.249945599999975</v>
      </c>
      <c r="G48" s="80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1" t="s">
        <v>9</v>
      </c>
      <c r="E49" s="14" t="s">
        <v>0</v>
      </c>
      <c r="F49" s="15" t="s">
        <v>10</v>
      </c>
      <c r="G49" s="81" t="s">
        <v>256</v>
      </c>
      <c r="H49" s="15" t="s">
        <v>257</v>
      </c>
      <c r="I49" s="15" t="s">
        <v>258</v>
      </c>
      <c r="J49" s="8"/>
    </row>
    <row r="50" spans="2:10" ht="15.6" customHeight="1">
      <c r="B50" s="166" t="s">
        <v>63</v>
      </c>
      <c r="C50" s="20" t="s">
        <v>64</v>
      </c>
      <c r="D50" s="21" t="s">
        <v>65</v>
      </c>
      <c r="E50" s="96">
        <v>6.2E-2</v>
      </c>
      <c r="F50" s="31">
        <v>98.471923199999935</v>
      </c>
      <c r="G50" s="80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67"/>
      <c r="C51" s="20" t="s">
        <v>66</v>
      </c>
      <c r="D51" s="21" t="s">
        <v>67</v>
      </c>
      <c r="E51" s="96">
        <v>0.129</v>
      </c>
      <c r="F51" s="31">
        <v>205.73844479999983</v>
      </c>
      <c r="G51" s="80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68"/>
      <c r="C52" s="20" t="s">
        <v>68</v>
      </c>
      <c r="D52" s="21" t="s">
        <v>69</v>
      </c>
      <c r="E52" s="96">
        <v>0.13300000000000001</v>
      </c>
      <c r="F52" s="31">
        <v>212.8553279999999</v>
      </c>
      <c r="G52" s="80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1" t="s">
        <v>9</v>
      </c>
      <c r="E53" s="14" t="s">
        <v>0</v>
      </c>
      <c r="F53" s="15" t="s">
        <v>10</v>
      </c>
      <c r="G53" s="81" t="s">
        <v>256</v>
      </c>
      <c r="H53" s="15" t="s">
        <v>257</v>
      </c>
      <c r="I53" s="15" t="s">
        <v>258</v>
      </c>
      <c r="J53" s="8"/>
    </row>
    <row r="54" spans="2:10" ht="15.6" customHeight="1">
      <c r="B54" s="129" t="s">
        <v>70</v>
      </c>
      <c r="C54" s="20" t="s">
        <v>71</v>
      </c>
      <c r="D54" s="21" t="s">
        <v>72</v>
      </c>
      <c r="E54" s="22">
        <v>7.1999999999999995E-2</v>
      </c>
      <c r="F54" s="31">
        <v>114.13825919999988</v>
      </c>
      <c r="G54" s="80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30"/>
      <c r="C55" s="20" t="s">
        <v>73</v>
      </c>
      <c r="D55" s="21" t="s">
        <v>74</v>
      </c>
      <c r="E55" s="22">
        <v>7.1999999999999995E-2</v>
      </c>
      <c r="F55" s="31">
        <v>114.13825919999988</v>
      </c>
      <c r="G55" s="80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30"/>
      <c r="C56" s="20" t="s">
        <v>75</v>
      </c>
      <c r="D56" s="21" t="s">
        <v>76</v>
      </c>
      <c r="E56" s="22">
        <v>6.9000000000000006E-2</v>
      </c>
      <c r="F56" s="31">
        <v>110.10867839999992</v>
      </c>
      <c r="G56" s="80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30"/>
      <c r="C57" s="20" t="s">
        <v>77</v>
      </c>
      <c r="D57" s="21" t="s">
        <v>78</v>
      </c>
      <c r="E57" s="22">
        <v>0.12</v>
      </c>
      <c r="F57" s="31">
        <v>191.50467839999985</v>
      </c>
      <c r="G57" s="80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30"/>
      <c r="C58" s="20" t="s">
        <v>79</v>
      </c>
      <c r="D58" s="21" t="s">
        <v>80</v>
      </c>
      <c r="E58" s="22">
        <v>7.3999999999999996E-2</v>
      </c>
      <c r="F58" s="31">
        <v>117.22556159999988</v>
      </c>
      <c r="G58" s="80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30"/>
      <c r="C59" s="20" t="s">
        <v>81</v>
      </c>
      <c r="D59" s="21" t="s">
        <v>82</v>
      </c>
      <c r="E59" s="22">
        <v>5.1999999999999998E-2</v>
      </c>
      <c r="F59" s="31">
        <v>82.164633599999931</v>
      </c>
      <c r="G59" s="80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30"/>
      <c r="C60" s="20" t="s">
        <v>83</v>
      </c>
      <c r="D60" s="21" t="s">
        <v>84</v>
      </c>
      <c r="E60" s="22">
        <v>0.122</v>
      </c>
      <c r="F60" s="31">
        <v>195.38359679999985</v>
      </c>
      <c r="G60" s="80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30"/>
      <c r="C61" s="20" t="s">
        <v>85</v>
      </c>
      <c r="D61" s="21" t="s">
        <v>86</v>
      </c>
      <c r="E61" s="22">
        <v>0.122</v>
      </c>
      <c r="F61" s="31">
        <v>195.38359679999985</v>
      </c>
      <c r="G61" s="80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30"/>
      <c r="C62" s="20" t="s">
        <v>87</v>
      </c>
      <c r="D62" s="21" t="s">
        <v>88</v>
      </c>
      <c r="E62" s="22">
        <v>6.2E-2</v>
      </c>
      <c r="F62" s="31">
        <v>99.11287679999991</v>
      </c>
      <c r="G62" s="80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30"/>
      <c r="C63" s="20" t="s">
        <v>89</v>
      </c>
      <c r="D63" s="21" t="s">
        <v>90</v>
      </c>
      <c r="E63" s="22">
        <v>9.8000000000000004E-2</v>
      </c>
      <c r="F63" s="31">
        <v>155.92026239999987</v>
      </c>
      <c r="G63" s="80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30"/>
      <c r="C64" s="20" t="s">
        <v>91</v>
      </c>
      <c r="D64" s="21" t="s">
        <v>92</v>
      </c>
      <c r="E64" s="22">
        <v>8.4000000000000005E-2</v>
      </c>
      <c r="F64" s="31">
        <v>134.54663039999986</v>
      </c>
      <c r="G64" s="80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30"/>
      <c r="C65" s="20" t="s">
        <v>93</v>
      </c>
      <c r="D65" s="21" t="s">
        <v>94</v>
      </c>
      <c r="E65" s="22">
        <v>0.107</v>
      </c>
      <c r="F65" s="31">
        <v>169.98038399999984</v>
      </c>
      <c r="G65" s="80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30"/>
      <c r="C66" s="20" t="s">
        <v>95</v>
      </c>
      <c r="D66" s="21" t="s">
        <v>96</v>
      </c>
      <c r="E66" s="23">
        <v>0.11799999999999999</v>
      </c>
      <c r="F66" s="31">
        <v>188.19776639999984</v>
      </c>
      <c r="G66" s="80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30"/>
      <c r="C67" s="20" t="s">
        <v>97</v>
      </c>
      <c r="D67" s="21" t="s">
        <v>98</v>
      </c>
      <c r="E67" s="22">
        <v>0.106</v>
      </c>
      <c r="F67" s="31">
        <v>166.91606399999989</v>
      </c>
      <c r="G67" s="80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30"/>
      <c r="C68" s="20" t="s">
        <v>99</v>
      </c>
      <c r="D68" s="21" t="s">
        <v>100</v>
      </c>
      <c r="E68" s="22">
        <v>0.13600000000000001</v>
      </c>
      <c r="F68" s="31">
        <v>215.19697919999982</v>
      </c>
      <c r="G68" s="80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30"/>
      <c r="C69" s="20" t="s">
        <v>101</v>
      </c>
      <c r="D69" s="21" t="s">
        <v>102</v>
      </c>
      <c r="E69" s="22">
        <v>0.19</v>
      </c>
      <c r="F69" s="31">
        <v>283.68708479999987</v>
      </c>
      <c r="G69" s="80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30"/>
      <c r="C70" s="20" t="s">
        <v>103</v>
      </c>
      <c r="D70" s="21" t="s">
        <v>104</v>
      </c>
      <c r="E70" s="22">
        <v>0.13300000000000001</v>
      </c>
      <c r="F70" s="31">
        <v>211.56320639999981</v>
      </c>
      <c r="G70" s="80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30"/>
      <c r="C71" s="20" t="s">
        <v>105</v>
      </c>
      <c r="D71" s="21" t="s">
        <v>106</v>
      </c>
      <c r="E71" s="22">
        <v>0.06</v>
      </c>
      <c r="F71" s="31">
        <v>95.58380159999993</v>
      </c>
      <c r="G71" s="80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30"/>
      <c r="C72" s="20" t="s">
        <v>107</v>
      </c>
      <c r="D72" s="21" t="s">
        <v>108</v>
      </c>
      <c r="E72" s="22">
        <v>9.2999999999999999E-2</v>
      </c>
      <c r="F72" s="31">
        <v>148.11646079999989</v>
      </c>
      <c r="G72" s="80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30"/>
      <c r="C73" s="20" t="s">
        <v>109</v>
      </c>
      <c r="D73" s="21" t="s">
        <v>253</v>
      </c>
      <c r="E73" s="22">
        <v>0.12</v>
      </c>
      <c r="F73" s="31">
        <v>191.14462079999987</v>
      </c>
      <c r="G73" s="80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30"/>
      <c r="C74" s="20" t="s">
        <v>110</v>
      </c>
      <c r="D74" s="21" t="s">
        <v>254</v>
      </c>
      <c r="E74" s="22">
        <v>0.127</v>
      </c>
      <c r="F74" s="31">
        <v>202.34981759999977</v>
      </c>
      <c r="G74" s="80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30"/>
      <c r="C75" s="20" t="s">
        <v>111</v>
      </c>
      <c r="D75" s="21" t="s">
        <v>255</v>
      </c>
      <c r="E75" s="22">
        <v>0.12</v>
      </c>
      <c r="F75" s="31">
        <v>191.13185279999982</v>
      </c>
      <c r="G75" s="80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30"/>
      <c r="C76" s="24" t="s">
        <v>112</v>
      </c>
      <c r="D76" s="25" t="s">
        <v>113</v>
      </c>
      <c r="E76" s="26">
        <v>0.08</v>
      </c>
      <c r="F76" s="31">
        <v>127.42974719999989</v>
      </c>
      <c r="G76" s="80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30"/>
      <c r="C77" s="20" t="s">
        <v>114</v>
      </c>
      <c r="D77" s="21" t="s">
        <v>115</v>
      </c>
      <c r="E77" s="18">
        <v>0.30299999999999999</v>
      </c>
      <c r="F77" s="31">
        <v>482.83213439999957</v>
      </c>
      <c r="G77" s="80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31"/>
      <c r="C78" s="20" t="s">
        <v>116</v>
      </c>
      <c r="D78" s="21" t="s">
        <v>117</v>
      </c>
      <c r="E78" s="18">
        <v>0.30299999999999999</v>
      </c>
      <c r="F78" s="31">
        <v>482.83213439999957</v>
      </c>
      <c r="G78" s="80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1" t="s">
        <v>9</v>
      </c>
      <c r="E79" s="14" t="s">
        <v>0</v>
      </c>
      <c r="F79" s="15" t="s">
        <v>10</v>
      </c>
      <c r="G79" s="81" t="s">
        <v>256</v>
      </c>
      <c r="H79" s="15" t="s">
        <v>257</v>
      </c>
      <c r="I79" s="15" t="s">
        <v>258</v>
      </c>
      <c r="J79" s="8"/>
    </row>
    <row r="80" spans="2:10" ht="15.6" customHeight="1">
      <c r="B80" s="129" t="s">
        <v>118</v>
      </c>
      <c r="C80" s="20" t="s">
        <v>119</v>
      </c>
      <c r="D80" s="21" t="s">
        <v>120</v>
      </c>
      <c r="E80" s="95">
        <v>0.122</v>
      </c>
      <c r="F80" s="31">
        <v>195.38359679999985</v>
      </c>
      <c r="G80" s="80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30"/>
      <c r="C81" s="20" t="s">
        <v>268</v>
      </c>
      <c r="D81" s="21" t="s">
        <v>269</v>
      </c>
      <c r="E81" s="18">
        <v>1.4999999999999999E-2</v>
      </c>
      <c r="F81" s="31">
        <v>25.053369599999986</v>
      </c>
      <c r="G81" s="80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30"/>
      <c r="C82" s="20" t="s">
        <v>121</v>
      </c>
      <c r="D82" s="21" t="s">
        <v>122</v>
      </c>
      <c r="E82" s="95">
        <v>0.16700000000000001</v>
      </c>
      <c r="F82" s="31">
        <v>265.85529599999973</v>
      </c>
      <c r="G82" s="80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30"/>
      <c r="C83" s="27">
        <v>463</v>
      </c>
      <c r="D83" s="28" t="s">
        <v>123</v>
      </c>
      <c r="E83" s="27">
        <v>0.114</v>
      </c>
      <c r="F83" s="31">
        <v>181.55840639999982</v>
      </c>
      <c r="G83" s="80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30"/>
      <c r="C84" s="27">
        <v>464</v>
      </c>
      <c r="D84" s="28" t="s">
        <v>124</v>
      </c>
      <c r="E84" s="27">
        <v>0.115</v>
      </c>
      <c r="F84" s="31">
        <v>183.07269119999981</v>
      </c>
      <c r="G84" s="80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30"/>
      <c r="C85" s="27">
        <v>465</v>
      </c>
      <c r="D85" s="28" t="s">
        <v>125</v>
      </c>
      <c r="E85" s="29">
        <v>0.2</v>
      </c>
      <c r="F85" s="31">
        <v>318.5973503999997</v>
      </c>
      <c r="G85" s="80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30"/>
      <c r="C86" s="27">
        <v>466</v>
      </c>
      <c r="D86" s="28" t="s">
        <v>126</v>
      </c>
      <c r="E86" s="29">
        <v>0.2</v>
      </c>
      <c r="F86" s="31">
        <v>318.5973503999997</v>
      </c>
      <c r="G86" s="80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30"/>
      <c r="C87" s="9">
        <v>470</v>
      </c>
      <c r="D87" s="10" t="s">
        <v>127</v>
      </c>
      <c r="E87" s="9">
        <v>0.122</v>
      </c>
      <c r="F87" s="31">
        <v>194.27788799999982</v>
      </c>
      <c r="G87" s="80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31"/>
      <c r="C88" s="9">
        <v>471</v>
      </c>
      <c r="D88" s="10" t="s">
        <v>128</v>
      </c>
      <c r="E88" s="9">
        <v>0.122</v>
      </c>
      <c r="F88" s="31">
        <v>194.27788799999982</v>
      </c>
      <c r="G88" s="80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1" t="s">
        <v>9</v>
      </c>
      <c r="E89" s="14" t="s">
        <v>0</v>
      </c>
      <c r="F89" s="15" t="s">
        <v>10</v>
      </c>
      <c r="G89" s="81" t="s">
        <v>256</v>
      </c>
      <c r="H89" s="15" t="s">
        <v>257</v>
      </c>
      <c r="I89" s="15" t="s">
        <v>258</v>
      </c>
      <c r="J89" s="8"/>
    </row>
    <row r="90" spans="2:10" ht="15.6">
      <c r="B90" s="129" t="s">
        <v>129</v>
      </c>
      <c r="C90" s="20" t="s">
        <v>130</v>
      </c>
      <c r="D90" s="21" t="s">
        <v>131</v>
      </c>
      <c r="E90" s="22">
        <v>7.9000000000000001E-2</v>
      </c>
      <c r="F90" s="31">
        <v>126.41596799999989</v>
      </c>
      <c r="G90" s="80">
        <v>0</v>
      </c>
      <c r="H90" s="30">
        <f t="shared" ref="H90:H158" si="2">SUM(E90*G90)</f>
        <v>0</v>
      </c>
      <c r="I90" s="31">
        <f t="shared" ref="I90:I155" si="3">SUM(F90*G90)</f>
        <v>0</v>
      </c>
      <c r="J90" s="8"/>
    </row>
    <row r="91" spans="2:10" ht="15.6">
      <c r="B91" s="130"/>
      <c r="C91" s="20" t="s">
        <v>132</v>
      </c>
      <c r="D91" s="21" t="s">
        <v>133</v>
      </c>
      <c r="E91" s="22">
        <v>0.08</v>
      </c>
      <c r="F91" s="31">
        <v>127.58040959999987</v>
      </c>
      <c r="G91" s="80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30"/>
      <c r="C92" s="20" t="s">
        <v>134</v>
      </c>
      <c r="D92" s="21" t="s">
        <v>135</v>
      </c>
      <c r="E92" s="22">
        <v>0.32900000000000001</v>
      </c>
      <c r="F92" s="31">
        <v>527.3158463999996</v>
      </c>
      <c r="G92" s="80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30"/>
      <c r="C93" s="20" t="s">
        <v>136</v>
      </c>
      <c r="D93" s="21" t="s">
        <v>137</v>
      </c>
      <c r="E93" s="22">
        <v>0.109</v>
      </c>
      <c r="F93" s="31">
        <v>174.44152319999981</v>
      </c>
      <c r="G93" s="80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30"/>
      <c r="C94" s="20" t="s">
        <v>138</v>
      </c>
      <c r="D94" s="21" t="s">
        <v>139</v>
      </c>
      <c r="E94" s="22">
        <v>0.14599999999999999</v>
      </c>
      <c r="F94" s="31">
        <v>232.91385599999981</v>
      </c>
      <c r="G94" s="80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30"/>
      <c r="C95" s="20" t="s">
        <v>140</v>
      </c>
      <c r="D95" s="21" t="s">
        <v>141</v>
      </c>
      <c r="E95" s="22">
        <v>7.4999999999999997E-2</v>
      </c>
      <c r="F95" s="31">
        <v>119.2990847999999</v>
      </c>
      <c r="G95" s="80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30"/>
      <c r="C96" s="20" t="s">
        <v>142</v>
      </c>
      <c r="D96" s="21" t="s">
        <v>143</v>
      </c>
      <c r="E96" s="22">
        <v>0.06</v>
      </c>
      <c r="F96" s="31">
        <v>95.874911999999895</v>
      </c>
      <c r="G96" s="80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30"/>
      <c r="C97" s="20" t="s">
        <v>144</v>
      </c>
      <c r="D97" s="21" t="s">
        <v>145</v>
      </c>
      <c r="E97" s="22">
        <v>0.06</v>
      </c>
      <c r="F97" s="31">
        <v>95.874911999999895</v>
      </c>
      <c r="G97" s="80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30"/>
      <c r="C98" s="20" t="s">
        <v>146</v>
      </c>
      <c r="D98" s="21" t="s">
        <v>147</v>
      </c>
      <c r="E98" s="22">
        <v>0.06</v>
      </c>
      <c r="F98" s="31">
        <v>95.874911999999895</v>
      </c>
      <c r="G98" s="80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30"/>
      <c r="C99" s="20" t="s">
        <v>148</v>
      </c>
      <c r="D99" s="21" t="s">
        <v>149</v>
      </c>
      <c r="E99" s="22">
        <v>0.06</v>
      </c>
      <c r="F99" s="31">
        <v>95.874911999999895</v>
      </c>
      <c r="G99" s="80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30"/>
      <c r="C100" s="20" t="s">
        <v>150</v>
      </c>
      <c r="D100" s="21" t="s">
        <v>151</v>
      </c>
      <c r="E100" s="22">
        <v>0.129</v>
      </c>
      <c r="F100" s="31">
        <v>205.61076479999977</v>
      </c>
      <c r="G100" s="80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30"/>
      <c r="C101" s="20" t="s">
        <v>152</v>
      </c>
      <c r="D101" s="21" t="s">
        <v>153</v>
      </c>
      <c r="E101" s="22">
        <v>0.13300000000000001</v>
      </c>
      <c r="F101" s="31">
        <v>212.8553279999999</v>
      </c>
      <c r="G101" s="80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30"/>
      <c r="C102" s="20" t="s">
        <v>154</v>
      </c>
      <c r="D102" s="21" t="s">
        <v>155</v>
      </c>
      <c r="E102" s="23">
        <v>0.06</v>
      </c>
      <c r="F102" s="31">
        <v>95.874911999999895</v>
      </c>
      <c r="G102" s="80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30"/>
      <c r="C103" s="20" t="s">
        <v>156</v>
      </c>
      <c r="D103" s="21" t="s">
        <v>157</v>
      </c>
      <c r="E103" s="22">
        <v>9.8000000000000004E-2</v>
      </c>
      <c r="F103" s="31">
        <v>156.04794239999984</v>
      </c>
      <c r="G103" s="80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30"/>
      <c r="C104" s="20" t="s">
        <v>158</v>
      </c>
      <c r="D104" s="21" t="s">
        <v>159</v>
      </c>
      <c r="E104" s="22">
        <v>0.09</v>
      </c>
      <c r="F104" s="31">
        <v>141.68649599999986</v>
      </c>
      <c r="G104" s="80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30"/>
      <c r="C105" s="20" t="s">
        <v>160</v>
      </c>
      <c r="D105" s="21" t="s">
        <v>161</v>
      </c>
      <c r="E105" s="22">
        <v>0.08</v>
      </c>
      <c r="F105" s="31">
        <v>126.04314239999988</v>
      </c>
      <c r="G105" s="80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30"/>
      <c r="C106" s="20" t="s">
        <v>162</v>
      </c>
      <c r="D106" s="21" t="s">
        <v>163</v>
      </c>
      <c r="E106" s="22">
        <v>6.4000000000000001E-2</v>
      </c>
      <c r="F106" s="31">
        <v>101.3140799999999</v>
      </c>
      <c r="G106" s="80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30"/>
      <c r="C107" s="20" t="s">
        <v>164</v>
      </c>
      <c r="D107" s="21" t="s">
        <v>165</v>
      </c>
      <c r="E107" s="22">
        <v>0.30299999999999999</v>
      </c>
      <c r="F107" s="31">
        <v>482.62529279999967</v>
      </c>
      <c r="G107" s="80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30"/>
      <c r="C108" s="20" t="s">
        <v>166</v>
      </c>
      <c r="D108" s="21" t="s">
        <v>167</v>
      </c>
      <c r="E108" s="22">
        <v>0.11</v>
      </c>
      <c r="F108" s="31">
        <v>175.23313919999984</v>
      </c>
      <c r="G108" s="80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30"/>
      <c r="C109" s="20" t="s">
        <v>168</v>
      </c>
      <c r="D109" s="21" t="s">
        <v>169</v>
      </c>
      <c r="E109" s="22">
        <v>9.0999999999999998E-2</v>
      </c>
      <c r="F109" s="31">
        <v>144.87849599999984</v>
      </c>
      <c r="G109" s="80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30"/>
      <c r="C110" s="20" t="s">
        <v>170</v>
      </c>
      <c r="D110" s="21" t="s">
        <v>171</v>
      </c>
      <c r="E110" s="22">
        <v>0.10299999999999999</v>
      </c>
      <c r="F110" s="31">
        <v>164.02794239999986</v>
      </c>
      <c r="G110" s="80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30"/>
      <c r="C111" s="20" t="s">
        <v>172</v>
      </c>
      <c r="D111" s="21" t="s">
        <v>173</v>
      </c>
      <c r="E111" s="22">
        <v>8.4000000000000005E-2</v>
      </c>
      <c r="F111" s="31">
        <v>133.84694399999987</v>
      </c>
      <c r="G111" s="80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30"/>
      <c r="C112" s="20" t="s">
        <v>174</v>
      </c>
      <c r="D112" s="21" t="s">
        <v>175</v>
      </c>
      <c r="E112" s="22">
        <v>0.45500000000000002</v>
      </c>
      <c r="F112" s="31">
        <v>724.68359039999939</v>
      </c>
      <c r="G112" s="80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30"/>
      <c r="C113" s="20" t="s">
        <v>176</v>
      </c>
      <c r="D113" s="21" t="s">
        <v>177</v>
      </c>
      <c r="E113" s="22">
        <v>5.8999999999999997E-2</v>
      </c>
      <c r="F113" s="31">
        <v>93.964819199999909</v>
      </c>
      <c r="G113" s="80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30"/>
      <c r="C114" s="20" t="s">
        <v>178</v>
      </c>
      <c r="D114" s="21" t="s">
        <v>179</v>
      </c>
      <c r="E114" s="22">
        <v>5.8999999999999997E-2</v>
      </c>
      <c r="F114" s="31">
        <v>93.964819199999909</v>
      </c>
      <c r="G114" s="80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30"/>
      <c r="C115" s="20" t="s">
        <v>180</v>
      </c>
      <c r="D115" s="21" t="s">
        <v>181</v>
      </c>
      <c r="E115" s="22">
        <v>9.1999999999999998E-2</v>
      </c>
      <c r="F115" s="31">
        <v>146.52046079999988</v>
      </c>
      <c r="G115" s="80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30"/>
      <c r="C116" s="20" t="s">
        <v>182</v>
      </c>
      <c r="D116" s="21" t="s">
        <v>183</v>
      </c>
      <c r="E116" s="22">
        <v>8.4000000000000005E-2</v>
      </c>
      <c r="F116" s="31">
        <v>133.67329919999986</v>
      </c>
      <c r="G116" s="80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30"/>
      <c r="C117" s="20" t="s">
        <v>184</v>
      </c>
      <c r="D117" s="21" t="s">
        <v>185</v>
      </c>
      <c r="E117" s="22">
        <v>0.129</v>
      </c>
      <c r="F117" s="31">
        <v>205.48308479999983</v>
      </c>
      <c r="G117" s="80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31"/>
      <c r="C118" s="20" t="s">
        <v>186</v>
      </c>
      <c r="D118" s="21" t="s">
        <v>187</v>
      </c>
      <c r="E118" s="22">
        <v>5.8999999999999997E-2</v>
      </c>
      <c r="F118" s="31">
        <v>93.964819199999909</v>
      </c>
      <c r="G118" s="80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1" t="s">
        <v>9</v>
      </c>
      <c r="E119" s="14" t="s">
        <v>0</v>
      </c>
      <c r="F119" s="15"/>
      <c r="G119" s="81" t="s">
        <v>256</v>
      </c>
      <c r="H119" s="15" t="s">
        <v>257</v>
      </c>
      <c r="I119" s="15" t="s">
        <v>258</v>
      </c>
      <c r="J119" s="8"/>
    </row>
    <row r="120" spans="2:10" ht="15.6" customHeight="1">
      <c r="B120" s="129" t="s">
        <v>188</v>
      </c>
      <c r="C120" s="20" t="s">
        <v>140</v>
      </c>
      <c r="D120" s="21" t="s">
        <v>141</v>
      </c>
      <c r="E120" s="22">
        <v>7.4999999999999997E-2</v>
      </c>
      <c r="F120" s="31">
        <v>119.2990847999999</v>
      </c>
      <c r="G120" s="80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30"/>
      <c r="C121" s="20" t="s">
        <v>189</v>
      </c>
      <c r="D121" s="21" t="s">
        <v>190</v>
      </c>
      <c r="E121" s="22">
        <v>1.4E-2</v>
      </c>
      <c r="F121" s="31">
        <v>22.387411199999978</v>
      </c>
      <c r="G121" s="80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30"/>
      <c r="C122" s="20" t="s">
        <v>191</v>
      </c>
      <c r="D122" s="21" t="s">
        <v>192</v>
      </c>
      <c r="E122" s="23">
        <v>3.1E-2</v>
      </c>
      <c r="F122" s="31">
        <v>49.42237439999996</v>
      </c>
      <c r="G122" s="80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30"/>
      <c r="C123" s="20" t="s">
        <v>193</v>
      </c>
      <c r="D123" s="21" t="s">
        <v>194</v>
      </c>
      <c r="E123" s="22">
        <v>0.08</v>
      </c>
      <c r="F123" s="31">
        <v>127.58040959999987</v>
      </c>
      <c r="G123" s="80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30"/>
      <c r="C124" s="20" t="s">
        <v>195</v>
      </c>
      <c r="D124" s="21" t="s">
        <v>196</v>
      </c>
      <c r="E124" s="23">
        <v>5.1999999999999998E-2</v>
      </c>
      <c r="F124" s="31">
        <v>81.64114559999993</v>
      </c>
      <c r="G124" s="80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30"/>
      <c r="C125" s="20" t="s">
        <v>197</v>
      </c>
      <c r="D125" s="21" t="s">
        <v>198</v>
      </c>
      <c r="E125" s="23">
        <v>2.9000000000000001E-2</v>
      </c>
      <c r="F125" s="31">
        <v>46.18440959999996</v>
      </c>
      <c r="G125" s="80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30"/>
      <c r="C126" s="20" t="s">
        <v>199</v>
      </c>
      <c r="D126" s="21" t="s">
        <v>200</v>
      </c>
      <c r="E126" s="23">
        <v>0.06</v>
      </c>
      <c r="F126" s="31">
        <v>95.874911999999895</v>
      </c>
      <c r="G126" s="80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30"/>
      <c r="C127" s="20" t="s">
        <v>201</v>
      </c>
      <c r="D127" s="21" t="s">
        <v>202</v>
      </c>
      <c r="E127" s="23">
        <v>0.06</v>
      </c>
      <c r="F127" s="31">
        <v>95.874911999999895</v>
      </c>
      <c r="G127" s="80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30"/>
      <c r="C128" s="20" t="s">
        <v>203</v>
      </c>
      <c r="D128" s="21" t="s">
        <v>204</v>
      </c>
      <c r="E128" s="23">
        <v>9.2999999999999999E-2</v>
      </c>
      <c r="F128" s="31">
        <v>148.80337919999985</v>
      </c>
      <c r="G128" s="80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30"/>
      <c r="C129" s="20" t="s">
        <v>205</v>
      </c>
      <c r="D129" s="21" t="s">
        <v>206</v>
      </c>
      <c r="E129" s="23">
        <v>0.17699999999999999</v>
      </c>
      <c r="F129" s="31">
        <v>283.76879999999977</v>
      </c>
      <c r="G129" s="80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30"/>
      <c r="C130" s="20" t="s">
        <v>207</v>
      </c>
      <c r="D130" s="21" t="s">
        <v>208</v>
      </c>
      <c r="E130" s="23">
        <v>0.17699999999999999</v>
      </c>
      <c r="F130" s="31">
        <v>283.76879999999977</v>
      </c>
      <c r="G130" s="80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30"/>
      <c r="C131" s="20" t="s">
        <v>209</v>
      </c>
      <c r="D131" s="21" t="s">
        <v>210</v>
      </c>
      <c r="E131" s="23">
        <v>7.0000000000000007E-2</v>
      </c>
      <c r="F131" s="31">
        <v>110.7726143999999</v>
      </c>
      <c r="G131" s="80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30"/>
      <c r="C132" s="20" t="s">
        <v>211</v>
      </c>
      <c r="D132" s="21" t="s">
        <v>212</v>
      </c>
      <c r="E132" s="23">
        <v>7.0000000000000007E-2</v>
      </c>
      <c r="F132" s="31">
        <v>110.7726143999999</v>
      </c>
      <c r="G132" s="80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30"/>
      <c r="C133" s="20" t="s">
        <v>213</v>
      </c>
      <c r="D133" s="21" t="s">
        <v>214</v>
      </c>
      <c r="E133" s="23">
        <v>2.7E-2</v>
      </c>
      <c r="F133" s="31">
        <v>42.992409599999974</v>
      </c>
      <c r="G133" s="80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30"/>
      <c r="C134" s="20" t="s">
        <v>215</v>
      </c>
      <c r="D134" s="21" t="s">
        <v>216</v>
      </c>
      <c r="E134" s="23">
        <v>9.9000000000000005E-2</v>
      </c>
      <c r="F134" s="31">
        <v>157.78439039999989</v>
      </c>
      <c r="G134" s="80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30"/>
      <c r="C135" s="20" t="s">
        <v>270</v>
      </c>
      <c r="D135" s="21" t="s">
        <v>275</v>
      </c>
      <c r="E135" s="23">
        <v>1.7000000000000001E-2</v>
      </c>
      <c r="F135" s="31">
        <v>27.13966079999998</v>
      </c>
      <c r="G135" s="80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30"/>
      <c r="C136" s="20" t="s">
        <v>271</v>
      </c>
      <c r="D136" s="21" t="s">
        <v>276</v>
      </c>
      <c r="E136" s="23">
        <v>9.6000000000000002E-2</v>
      </c>
      <c r="F136" s="31">
        <v>152.82274559999988</v>
      </c>
      <c r="G136" s="80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30"/>
      <c r="C137" s="20" t="s">
        <v>274</v>
      </c>
      <c r="D137" s="21" t="s">
        <v>277</v>
      </c>
      <c r="E137" s="23">
        <v>9.6000000000000002E-2</v>
      </c>
      <c r="F137" s="31">
        <v>152.82274559999988</v>
      </c>
      <c r="G137" s="80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30"/>
      <c r="C138" s="20" t="s">
        <v>272</v>
      </c>
      <c r="D138" s="21" t="s">
        <v>278</v>
      </c>
      <c r="E138" s="23">
        <v>9.6000000000000002E-2</v>
      </c>
      <c r="F138" s="31">
        <v>152.82274559999988</v>
      </c>
      <c r="G138" s="80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30"/>
      <c r="C139" s="20" t="s">
        <v>273</v>
      </c>
      <c r="D139" s="21" t="s">
        <v>279</v>
      </c>
      <c r="E139" s="23">
        <v>9.6000000000000002E-2</v>
      </c>
      <c r="F139" s="31">
        <v>152.82274559999988</v>
      </c>
      <c r="G139" s="80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31"/>
      <c r="C140" s="27">
        <v>462</v>
      </c>
      <c r="D140" s="28" t="s">
        <v>217</v>
      </c>
      <c r="E140" s="29">
        <v>0.02</v>
      </c>
      <c r="F140" s="31">
        <v>31.822963199999968</v>
      </c>
      <c r="G140" s="80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3" t="s">
        <v>7</v>
      </c>
      <c r="C141" s="13" t="s">
        <v>8</v>
      </c>
      <c r="D141" s="51" t="s">
        <v>9</v>
      </c>
      <c r="E141" s="14" t="s">
        <v>0</v>
      </c>
      <c r="F141" s="15"/>
      <c r="G141" s="81" t="s">
        <v>256</v>
      </c>
      <c r="H141" s="15" t="s">
        <v>257</v>
      </c>
      <c r="I141" s="15" t="s">
        <v>258</v>
      </c>
      <c r="J141" s="8"/>
    </row>
    <row r="142" spans="2:10" ht="15.6" customHeight="1">
      <c r="B142" s="129" t="s">
        <v>218</v>
      </c>
      <c r="C142" s="16" t="s">
        <v>265</v>
      </c>
      <c r="D142" s="17" t="s">
        <v>266</v>
      </c>
      <c r="E142" s="22">
        <v>4.4999999999999998E-2</v>
      </c>
      <c r="F142" s="31">
        <v>61.99</v>
      </c>
      <c r="G142" s="80">
        <v>0</v>
      </c>
      <c r="H142" s="30">
        <f t="shared" ref="H142" si="4">SUM(E142*G142)</f>
        <v>0</v>
      </c>
      <c r="I142" s="31">
        <f t="shared" si="3"/>
        <v>0</v>
      </c>
      <c r="J142" s="8"/>
    </row>
    <row r="143" spans="2:10" ht="15.6" customHeight="1">
      <c r="B143" s="130"/>
      <c r="C143" s="20" t="s">
        <v>219</v>
      </c>
      <c r="D143" s="21" t="s">
        <v>220</v>
      </c>
      <c r="E143" s="95">
        <v>0.59899999999999998</v>
      </c>
      <c r="F143" s="31">
        <v>954.04538879999939</v>
      </c>
      <c r="G143" s="80">
        <v>0</v>
      </c>
      <c r="H143" s="30">
        <f t="shared" si="2"/>
        <v>0</v>
      </c>
      <c r="I143" s="31">
        <f t="shared" si="3"/>
        <v>0</v>
      </c>
      <c r="J143" s="8"/>
    </row>
    <row r="144" spans="2:10" ht="15.6">
      <c r="B144" s="130"/>
      <c r="C144" s="20" t="s">
        <v>221</v>
      </c>
      <c r="D144" s="21" t="s">
        <v>222</v>
      </c>
      <c r="E144" s="95">
        <v>0.128</v>
      </c>
      <c r="F144" s="31">
        <v>203.96879999999987</v>
      </c>
      <c r="G144" s="80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30"/>
      <c r="C145" s="20" t="s">
        <v>223</v>
      </c>
      <c r="D145" s="21" t="s">
        <v>224</v>
      </c>
      <c r="E145" s="95">
        <v>9.6000000000000002E-2</v>
      </c>
      <c r="F145" s="31">
        <v>152.82274559999988</v>
      </c>
      <c r="G145" s="80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30"/>
      <c r="C146" s="20" t="s">
        <v>225</v>
      </c>
      <c r="D146" s="21" t="s">
        <v>226</v>
      </c>
      <c r="E146" s="95">
        <v>0.128</v>
      </c>
      <c r="F146" s="31">
        <v>152.82274559999988</v>
      </c>
      <c r="G146" s="80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30"/>
      <c r="C147" s="20" t="s">
        <v>227</v>
      </c>
      <c r="D147" s="21" t="s">
        <v>228</v>
      </c>
      <c r="E147" s="95">
        <v>0.122</v>
      </c>
      <c r="F147" s="31">
        <v>194.27788799999982</v>
      </c>
      <c r="G147" s="80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30"/>
      <c r="C148" s="20" t="s">
        <v>229</v>
      </c>
      <c r="D148" s="21" t="s">
        <v>230</v>
      </c>
      <c r="E148" s="95">
        <v>0.159</v>
      </c>
      <c r="F148" s="31">
        <v>253.26349439999976</v>
      </c>
      <c r="G148" s="80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30"/>
      <c r="C149" s="20" t="s">
        <v>231</v>
      </c>
      <c r="D149" s="21" t="s">
        <v>232</v>
      </c>
      <c r="E149" s="95">
        <v>0.13300000000000001</v>
      </c>
      <c r="F149" s="31">
        <v>211.56320639999981</v>
      </c>
      <c r="G149" s="80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3" t="s">
        <v>7</v>
      </c>
      <c r="C150" s="13" t="s">
        <v>8</v>
      </c>
      <c r="D150" s="51" t="s">
        <v>9</v>
      </c>
      <c r="E150" s="14" t="s">
        <v>0</v>
      </c>
      <c r="F150" s="15"/>
      <c r="G150" s="81" t="s">
        <v>256</v>
      </c>
      <c r="H150" s="15" t="s">
        <v>257</v>
      </c>
      <c r="I150" s="15" t="s">
        <v>258</v>
      </c>
      <c r="J150" s="8"/>
    </row>
    <row r="151" spans="2:10" ht="15.6" customHeight="1">
      <c r="B151" s="166" t="s">
        <v>233</v>
      </c>
      <c r="C151" s="27">
        <v>371</v>
      </c>
      <c r="D151" s="28" t="s">
        <v>234</v>
      </c>
      <c r="E151" s="27">
        <v>0.158</v>
      </c>
      <c r="F151" s="31">
        <v>251.66749439999981</v>
      </c>
      <c r="G151" s="80">
        <v>0</v>
      </c>
      <c r="H151" s="30">
        <f t="shared" si="2"/>
        <v>0</v>
      </c>
      <c r="I151" s="31">
        <f t="shared" si="3"/>
        <v>0</v>
      </c>
      <c r="J151" s="8"/>
    </row>
    <row r="152" spans="2:10" ht="15.6">
      <c r="B152" s="167"/>
      <c r="C152" s="27">
        <v>372</v>
      </c>
      <c r="D152" s="28" t="s">
        <v>235</v>
      </c>
      <c r="E152" s="27">
        <v>0.158</v>
      </c>
      <c r="F152" s="31">
        <v>251.66749439999981</v>
      </c>
      <c r="G152" s="80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68"/>
      <c r="C153" s="27">
        <v>373</v>
      </c>
      <c r="D153" s="28" t="s">
        <v>236</v>
      </c>
      <c r="E153" s="27">
        <v>0.158</v>
      </c>
      <c r="F153" s="31">
        <v>251.66749439999981</v>
      </c>
      <c r="G153" s="80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3" t="s">
        <v>7</v>
      </c>
      <c r="C154" s="13" t="s">
        <v>8</v>
      </c>
      <c r="D154" s="51" t="s">
        <v>9</v>
      </c>
      <c r="E154" s="14" t="s">
        <v>0</v>
      </c>
      <c r="F154" s="15" t="s">
        <v>10</v>
      </c>
      <c r="G154" s="81" t="s">
        <v>256</v>
      </c>
      <c r="H154" s="15" t="s">
        <v>257</v>
      </c>
      <c r="I154" s="15" t="s">
        <v>258</v>
      </c>
      <c r="J154" s="8"/>
    </row>
    <row r="155" spans="2:10" ht="15.6" customHeight="1">
      <c r="B155" s="179" t="s">
        <v>237</v>
      </c>
      <c r="C155" s="20" t="s">
        <v>238</v>
      </c>
      <c r="D155" s="21" t="s">
        <v>239</v>
      </c>
      <c r="E155" s="9">
        <v>8.2000000000000003E-2</v>
      </c>
      <c r="F155" s="31">
        <v>130.56301439999987</v>
      </c>
      <c r="G155" s="80">
        <v>0</v>
      </c>
      <c r="H155" s="30">
        <f t="shared" si="2"/>
        <v>0</v>
      </c>
      <c r="I155" s="31">
        <f t="shared" si="3"/>
        <v>0</v>
      </c>
      <c r="J155" s="8"/>
    </row>
    <row r="156" spans="2:10" ht="15.6">
      <c r="B156" s="180"/>
      <c r="C156" s="20" t="s">
        <v>240</v>
      </c>
      <c r="D156" s="21" t="s">
        <v>241</v>
      </c>
      <c r="E156" s="9">
        <v>0.13100000000000001</v>
      </c>
      <c r="F156" s="31">
        <v>208.59336959999982</v>
      </c>
      <c r="G156" s="80">
        <v>0</v>
      </c>
      <c r="H156" s="30">
        <f t="shared" si="2"/>
        <v>0</v>
      </c>
      <c r="I156" s="31">
        <f t="shared" ref="I156:I162" si="5">SUM(F155*G156)</f>
        <v>0</v>
      </c>
      <c r="J156" s="8"/>
    </row>
    <row r="157" spans="2:10" ht="15.6">
      <c r="B157" s="180"/>
      <c r="C157" s="20" t="s">
        <v>242</v>
      </c>
      <c r="D157" s="21" t="s">
        <v>243</v>
      </c>
      <c r="E157" s="9">
        <v>6.9000000000000006E-2</v>
      </c>
      <c r="F157" s="31">
        <v>109.92226559999993</v>
      </c>
      <c r="G157" s="80">
        <v>0</v>
      </c>
      <c r="H157" s="30">
        <f t="shared" si="2"/>
        <v>0</v>
      </c>
      <c r="I157" s="31">
        <f t="shared" si="5"/>
        <v>0</v>
      </c>
      <c r="J157" s="8"/>
    </row>
    <row r="158" spans="2:10" ht="15.6">
      <c r="B158" s="180"/>
      <c r="C158" s="20" t="s">
        <v>244</v>
      </c>
      <c r="D158" s="21" t="s">
        <v>245</v>
      </c>
      <c r="E158" s="9">
        <v>9.7000000000000003E-2</v>
      </c>
      <c r="F158" s="31">
        <v>154.48769279999988</v>
      </c>
      <c r="G158" s="80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80"/>
      <c r="C159" s="20" t="s">
        <v>246</v>
      </c>
      <c r="D159" s="21" t="s">
        <v>247</v>
      </c>
      <c r="E159" s="9">
        <v>0.11600000000000001</v>
      </c>
      <c r="F159" s="31">
        <v>184.69167359999986</v>
      </c>
      <c r="G159" s="80">
        <v>0</v>
      </c>
      <c r="H159" s="30">
        <f t="shared" ref="H159:H162" si="6">SUM(E159*G159)</f>
        <v>0</v>
      </c>
      <c r="I159" s="31">
        <f t="shared" si="5"/>
        <v>0</v>
      </c>
      <c r="J159" s="8"/>
    </row>
    <row r="160" spans="2:10" ht="15.6">
      <c r="B160" s="180"/>
      <c r="C160" s="20" t="s">
        <v>248</v>
      </c>
      <c r="D160" s="21" t="s">
        <v>249</v>
      </c>
      <c r="E160" s="9">
        <v>0.13500000000000001</v>
      </c>
      <c r="F160" s="31">
        <v>214.94161919999976</v>
      </c>
      <c r="G160" s="80">
        <v>0</v>
      </c>
      <c r="H160" s="30">
        <f t="shared" si="6"/>
        <v>0</v>
      </c>
      <c r="I160" s="31">
        <f t="shared" si="5"/>
        <v>0</v>
      </c>
      <c r="J160" s="8"/>
    </row>
    <row r="161" spans="2:10" ht="15.6">
      <c r="B161" s="180"/>
      <c r="C161" s="20" t="s">
        <v>250</v>
      </c>
      <c r="D161" s="21" t="s">
        <v>251</v>
      </c>
      <c r="E161" s="9">
        <v>0.193</v>
      </c>
      <c r="F161" s="31">
        <v>307.41513599999979</v>
      </c>
      <c r="G161" s="80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80"/>
      <c r="C162" s="20" t="s">
        <v>40</v>
      </c>
      <c r="D162" s="21" t="s">
        <v>252</v>
      </c>
      <c r="E162" s="9">
        <v>0.14499999999999999</v>
      </c>
      <c r="F162" s="31">
        <v>230.87608319999984</v>
      </c>
      <c r="G162" s="80">
        <v>0</v>
      </c>
      <c r="H162" s="30">
        <f t="shared" si="6"/>
        <v>0</v>
      </c>
      <c r="I162" s="31">
        <f t="shared" si="5"/>
        <v>0</v>
      </c>
      <c r="J162" s="8"/>
    </row>
    <row r="163" spans="2:10" ht="14.4" customHeight="1">
      <c r="B163" s="181"/>
      <c r="C163" s="182"/>
      <c r="D163" s="182"/>
      <c r="E163" s="182"/>
      <c r="F163" s="182"/>
      <c r="G163" s="182"/>
      <c r="H163" s="182"/>
      <c r="I163" s="183"/>
      <c r="J163" s="12"/>
    </row>
    <row r="164" spans="2:10" ht="14.4" customHeight="1">
      <c r="B164" s="188" t="s">
        <v>466</v>
      </c>
      <c r="C164" s="188"/>
      <c r="D164" s="188"/>
      <c r="E164" s="188"/>
      <c r="F164" s="188"/>
      <c r="G164" s="188"/>
      <c r="H164" s="188"/>
      <c r="I164" s="188"/>
      <c r="J164" s="12"/>
    </row>
    <row r="165" spans="2:10" ht="14.4" customHeight="1">
      <c r="B165" s="184" t="s">
        <v>535</v>
      </c>
      <c r="C165" s="184"/>
      <c r="D165" s="184"/>
      <c r="E165" s="184"/>
      <c r="F165" s="184"/>
      <c r="G165" s="184"/>
      <c r="H165" s="184"/>
      <c r="I165" s="184"/>
      <c r="J165" s="12"/>
    </row>
    <row r="166" spans="2:10" ht="14.4" customHeight="1">
      <c r="B166" s="13" t="s">
        <v>7</v>
      </c>
      <c r="C166" s="13" t="s">
        <v>8</v>
      </c>
      <c r="D166" s="51" t="s">
        <v>536</v>
      </c>
      <c r="E166" s="34"/>
      <c r="F166" s="15" t="s">
        <v>10</v>
      </c>
      <c r="G166" s="15" t="s">
        <v>256</v>
      </c>
      <c r="H166" s="15"/>
      <c r="I166" s="15" t="s">
        <v>258</v>
      </c>
      <c r="J166" s="12"/>
    </row>
    <row r="167" spans="2:10" ht="15.6" customHeight="1">
      <c r="B167" s="132" t="s">
        <v>281</v>
      </c>
      <c r="C167" s="43">
        <v>1000</v>
      </c>
      <c r="D167" s="47" t="s">
        <v>282</v>
      </c>
      <c r="E167" s="34"/>
      <c r="F167" s="52">
        <v>4.4223529411764702</v>
      </c>
      <c r="G167" s="82">
        <v>0</v>
      </c>
      <c r="H167" s="15"/>
      <c r="I167" s="55">
        <f>SUM(F167*G167)</f>
        <v>0</v>
      </c>
      <c r="J167" s="12"/>
    </row>
    <row r="168" spans="2:10" ht="15.6">
      <c r="B168" s="132"/>
      <c r="C168" s="43">
        <v>1001</v>
      </c>
      <c r="D168" s="47" t="s">
        <v>283</v>
      </c>
      <c r="E168" s="34"/>
      <c r="F168" s="52">
        <v>12.445263157894736</v>
      </c>
      <c r="G168" s="83">
        <v>0</v>
      </c>
      <c r="H168" s="15"/>
      <c r="I168" s="55">
        <f t="shared" ref="I168:I231" si="7">SUM(F168*G168)</f>
        <v>0</v>
      </c>
      <c r="J168" s="12"/>
    </row>
    <row r="169" spans="2:10" ht="15.6">
      <c r="B169" s="132"/>
      <c r="C169" s="43">
        <v>1004</v>
      </c>
      <c r="D169" s="47" t="s">
        <v>284</v>
      </c>
      <c r="E169" s="34"/>
      <c r="F169" s="53">
        <v>100.07</v>
      </c>
      <c r="G169" s="83">
        <v>0</v>
      </c>
      <c r="H169" s="15"/>
      <c r="I169" s="55">
        <f t="shared" si="7"/>
        <v>0</v>
      </c>
      <c r="J169" s="12"/>
    </row>
    <row r="170" spans="2:10" ht="15.6">
      <c r="B170" s="132"/>
      <c r="C170" s="43">
        <v>1005</v>
      </c>
      <c r="D170" s="47" t="s">
        <v>285</v>
      </c>
      <c r="E170" s="34"/>
      <c r="F170" s="53">
        <v>100.07</v>
      </c>
      <c r="G170" s="82">
        <v>0</v>
      </c>
      <c r="H170" s="15"/>
      <c r="I170" s="55">
        <f t="shared" si="7"/>
        <v>0</v>
      </c>
      <c r="J170" s="12"/>
    </row>
    <row r="171" spans="2:10" ht="15.6">
      <c r="B171" s="132"/>
      <c r="C171" s="43">
        <v>1006</v>
      </c>
      <c r="D171" s="47" t="s">
        <v>286</v>
      </c>
      <c r="E171" s="34"/>
      <c r="F171" s="53">
        <v>100.07</v>
      </c>
      <c r="G171" s="83">
        <v>0</v>
      </c>
      <c r="H171" s="15"/>
      <c r="I171" s="55">
        <f t="shared" si="7"/>
        <v>0</v>
      </c>
      <c r="J171" s="12"/>
    </row>
    <row r="172" spans="2:10" ht="15.6">
      <c r="B172" s="132"/>
      <c r="C172" s="43">
        <v>1007</v>
      </c>
      <c r="D172" s="47" t="s">
        <v>287</v>
      </c>
      <c r="E172" s="34"/>
      <c r="F172" s="53">
        <v>100.07</v>
      </c>
      <c r="G172" s="83">
        <v>0</v>
      </c>
      <c r="H172" s="15"/>
      <c r="I172" s="55">
        <f t="shared" si="7"/>
        <v>0</v>
      </c>
      <c r="J172" s="12"/>
    </row>
    <row r="173" spans="2:10" ht="15.6">
      <c r="B173" s="132"/>
      <c r="C173" s="43">
        <v>1002</v>
      </c>
      <c r="D173" s="47" t="s">
        <v>288</v>
      </c>
      <c r="E173" s="34"/>
      <c r="F173" s="53">
        <v>100.07</v>
      </c>
      <c r="G173" s="82">
        <v>0</v>
      </c>
      <c r="H173" s="15"/>
      <c r="I173" s="55">
        <f t="shared" si="7"/>
        <v>0</v>
      </c>
      <c r="J173" s="12"/>
    </row>
    <row r="174" spans="2:10" ht="15.6">
      <c r="B174" s="132"/>
      <c r="C174" s="43">
        <v>1008</v>
      </c>
      <c r="D174" s="47" t="s">
        <v>289</v>
      </c>
      <c r="E174" s="34"/>
      <c r="F174" s="52">
        <v>15</v>
      </c>
      <c r="G174" s="83">
        <v>0</v>
      </c>
      <c r="H174" s="15"/>
      <c r="I174" s="55">
        <f t="shared" si="7"/>
        <v>0</v>
      </c>
      <c r="J174" s="12"/>
    </row>
    <row r="175" spans="2:10" ht="15.6">
      <c r="B175" s="132"/>
      <c r="C175" s="43">
        <v>1009</v>
      </c>
      <c r="D175" s="47" t="s">
        <v>461</v>
      </c>
      <c r="E175" s="34"/>
      <c r="F175" s="52">
        <v>15</v>
      </c>
      <c r="G175" s="83">
        <v>0</v>
      </c>
      <c r="H175" s="15"/>
      <c r="I175" s="55">
        <f t="shared" si="7"/>
        <v>0</v>
      </c>
      <c r="J175" s="12"/>
    </row>
    <row r="176" spans="2:10" ht="15.6">
      <c r="B176" s="132"/>
      <c r="C176" s="44">
        <v>1134</v>
      </c>
      <c r="D176" s="48" t="s">
        <v>290</v>
      </c>
      <c r="E176" s="34"/>
      <c r="F176" s="52">
        <v>1.3152631578947367</v>
      </c>
      <c r="G176" s="82">
        <v>0</v>
      </c>
      <c r="H176" s="15"/>
      <c r="I176" s="55">
        <f t="shared" si="7"/>
        <v>0</v>
      </c>
      <c r="J176" s="12"/>
    </row>
    <row r="177" spans="2:10" ht="15.6">
      <c r="B177" s="132"/>
      <c r="C177" s="43">
        <v>1406</v>
      </c>
      <c r="D177" s="47" t="s">
        <v>291</v>
      </c>
      <c r="E177" s="34"/>
      <c r="F177" s="53">
        <v>62.01</v>
      </c>
      <c r="G177" s="83">
        <v>0</v>
      </c>
      <c r="H177" s="15"/>
      <c r="I177" s="55">
        <f t="shared" si="7"/>
        <v>0</v>
      </c>
      <c r="J177" s="12"/>
    </row>
    <row r="178" spans="2:10" ht="15.6">
      <c r="B178" s="132"/>
      <c r="C178" s="43">
        <v>1408</v>
      </c>
      <c r="D178" s="47" t="s">
        <v>292</v>
      </c>
      <c r="E178" s="34"/>
      <c r="F178" s="53">
        <v>62.01</v>
      </c>
      <c r="G178" s="83">
        <v>0</v>
      </c>
      <c r="H178" s="15"/>
      <c r="I178" s="55">
        <f t="shared" si="7"/>
        <v>0</v>
      </c>
      <c r="J178" s="12"/>
    </row>
    <row r="179" spans="2:10" ht="15.6">
      <c r="B179" s="132"/>
      <c r="C179" s="43">
        <v>1407</v>
      </c>
      <c r="D179" s="47" t="s">
        <v>293</v>
      </c>
      <c r="E179" s="34"/>
      <c r="F179" s="53">
        <v>62.01</v>
      </c>
      <c r="G179" s="82">
        <v>0</v>
      </c>
      <c r="H179" s="15"/>
      <c r="I179" s="55">
        <f t="shared" si="7"/>
        <v>0</v>
      </c>
      <c r="J179" s="12"/>
    </row>
    <row r="180" spans="2:10" ht="15.6">
      <c r="B180" s="132"/>
      <c r="C180" s="43">
        <v>1409</v>
      </c>
      <c r="D180" s="47" t="s">
        <v>294</v>
      </c>
      <c r="E180" s="34"/>
      <c r="F180" s="53">
        <v>62.01</v>
      </c>
      <c r="G180" s="83">
        <v>0</v>
      </c>
      <c r="H180" s="15"/>
      <c r="I180" s="55">
        <f t="shared" si="7"/>
        <v>0</v>
      </c>
      <c r="J180" s="12"/>
    </row>
    <row r="181" spans="2:10" ht="15.6">
      <c r="B181" s="132"/>
      <c r="C181" s="43">
        <v>1410</v>
      </c>
      <c r="D181" s="47" t="s">
        <v>295</v>
      </c>
      <c r="E181" s="34"/>
      <c r="F181" s="53">
        <v>62.01</v>
      </c>
      <c r="G181" s="82">
        <v>0</v>
      </c>
      <c r="H181" s="15"/>
      <c r="I181" s="55">
        <f t="shared" si="7"/>
        <v>0</v>
      </c>
      <c r="J181" s="12"/>
    </row>
    <row r="182" spans="2:10" ht="15.6">
      <c r="B182" s="13" t="s">
        <v>7</v>
      </c>
      <c r="C182" s="13" t="s">
        <v>8</v>
      </c>
      <c r="D182" s="51" t="s">
        <v>536</v>
      </c>
      <c r="E182" s="34"/>
      <c r="F182" s="15" t="s">
        <v>10</v>
      </c>
      <c r="G182" s="81" t="s">
        <v>256</v>
      </c>
      <c r="H182" s="15"/>
      <c r="I182" s="15" t="s">
        <v>258</v>
      </c>
      <c r="J182" s="12"/>
    </row>
    <row r="183" spans="2:10" ht="15.6" customHeight="1">
      <c r="B183" s="132" t="s">
        <v>296</v>
      </c>
      <c r="C183" s="43">
        <v>1011</v>
      </c>
      <c r="D183" s="47" t="s">
        <v>297</v>
      </c>
      <c r="E183" s="34"/>
      <c r="F183" s="53">
        <v>14.95</v>
      </c>
      <c r="G183" s="82">
        <v>0</v>
      </c>
      <c r="H183" s="15"/>
      <c r="I183" s="55">
        <f t="shared" si="7"/>
        <v>0</v>
      </c>
      <c r="J183" s="12"/>
    </row>
    <row r="184" spans="2:10" ht="15.6">
      <c r="B184" s="132"/>
      <c r="C184" s="43">
        <v>1100</v>
      </c>
      <c r="D184" s="47" t="s">
        <v>298</v>
      </c>
      <c r="E184" s="34"/>
      <c r="F184" s="53">
        <v>8.01</v>
      </c>
      <c r="G184" s="82">
        <v>0</v>
      </c>
      <c r="H184" s="15"/>
      <c r="I184" s="55">
        <f t="shared" si="7"/>
        <v>0</v>
      </c>
      <c r="J184" s="12"/>
    </row>
    <row r="185" spans="2:10" ht="15.6">
      <c r="B185" s="132"/>
      <c r="C185" s="43">
        <v>1101</v>
      </c>
      <c r="D185" s="47" t="s">
        <v>299</v>
      </c>
      <c r="E185" s="34"/>
      <c r="F185" s="52">
        <v>2.5076470588235291</v>
      </c>
      <c r="G185" s="82">
        <v>0</v>
      </c>
      <c r="H185" s="15"/>
      <c r="I185" s="55">
        <f t="shared" si="7"/>
        <v>0</v>
      </c>
      <c r="J185" s="12"/>
    </row>
    <row r="186" spans="2:10" ht="15.6">
      <c r="B186" s="132"/>
      <c r="C186" s="43">
        <v>1102</v>
      </c>
      <c r="D186" s="47" t="s">
        <v>300</v>
      </c>
      <c r="E186" s="34"/>
      <c r="F186" s="53">
        <v>1.32</v>
      </c>
      <c r="G186" s="82">
        <v>0</v>
      </c>
      <c r="H186" s="15"/>
      <c r="I186" s="55">
        <f t="shared" si="7"/>
        <v>0</v>
      </c>
      <c r="J186" s="12"/>
    </row>
    <row r="187" spans="2:10" ht="15.6">
      <c r="B187" s="132"/>
      <c r="C187" s="43">
        <v>1105</v>
      </c>
      <c r="D187" s="47" t="s">
        <v>301</v>
      </c>
      <c r="E187" s="34"/>
      <c r="F187" s="53">
        <v>1.68</v>
      </c>
      <c r="G187" s="82">
        <v>0</v>
      </c>
      <c r="H187" s="15"/>
      <c r="I187" s="55">
        <f t="shared" si="7"/>
        <v>0</v>
      </c>
      <c r="J187" s="12"/>
    </row>
    <row r="188" spans="2:10" ht="15.6">
      <c r="B188" s="132"/>
      <c r="C188" s="43">
        <v>1103</v>
      </c>
      <c r="D188" s="47" t="s">
        <v>302</v>
      </c>
      <c r="E188" s="34"/>
      <c r="F188" s="53">
        <v>14.95</v>
      </c>
      <c r="G188" s="82">
        <v>0</v>
      </c>
      <c r="H188" s="15"/>
      <c r="I188" s="55">
        <f t="shared" si="7"/>
        <v>0</v>
      </c>
      <c r="J188" s="12"/>
    </row>
    <row r="189" spans="2:10" ht="15.6">
      <c r="B189" s="132"/>
      <c r="C189" s="43">
        <v>1104</v>
      </c>
      <c r="D189" s="47" t="s">
        <v>303</v>
      </c>
      <c r="E189" s="34"/>
      <c r="F189" s="53">
        <v>14.95</v>
      </c>
      <c r="G189" s="82">
        <v>0</v>
      </c>
      <c r="H189" s="15"/>
      <c r="I189" s="55">
        <f t="shared" si="7"/>
        <v>0</v>
      </c>
      <c r="J189" s="12"/>
    </row>
    <row r="190" spans="2:10" ht="15.6">
      <c r="B190" s="132"/>
      <c r="C190" s="43">
        <v>1106</v>
      </c>
      <c r="D190" s="47" t="s">
        <v>304</v>
      </c>
      <c r="E190" s="34"/>
      <c r="F190" s="52">
        <v>2.5076470588235291</v>
      </c>
      <c r="G190" s="82">
        <v>0</v>
      </c>
      <c r="H190" s="15"/>
      <c r="I190" s="55">
        <f t="shared" si="7"/>
        <v>0</v>
      </c>
      <c r="J190" s="12"/>
    </row>
    <row r="191" spans="2:10" ht="15.6">
      <c r="B191" s="132"/>
      <c r="C191" s="43">
        <v>1107</v>
      </c>
      <c r="D191" s="47" t="s">
        <v>305</v>
      </c>
      <c r="E191" s="34"/>
      <c r="F191" s="52">
        <v>2.5076470588235291</v>
      </c>
      <c r="G191" s="82">
        <v>0</v>
      </c>
      <c r="H191" s="15"/>
      <c r="I191" s="55">
        <f t="shared" si="7"/>
        <v>0</v>
      </c>
      <c r="J191" s="12"/>
    </row>
    <row r="192" spans="2:10" ht="15.6">
      <c r="B192" s="132"/>
      <c r="C192" s="43">
        <v>1108</v>
      </c>
      <c r="D192" s="47" t="s">
        <v>306</v>
      </c>
      <c r="E192" s="34"/>
      <c r="F192" s="53">
        <v>1.32</v>
      </c>
      <c r="G192" s="82">
        <v>0</v>
      </c>
      <c r="H192" s="15"/>
      <c r="I192" s="55">
        <f t="shared" si="7"/>
        <v>0</v>
      </c>
      <c r="J192" s="12"/>
    </row>
    <row r="193" spans="2:10" ht="15.6">
      <c r="B193" s="132"/>
      <c r="C193" s="43">
        <v>1113</v>
      </c>
      <c r="D193" s="47" t="s">
        <v>307</v>
      </c>
      <c r="E193" s="34"/>
      <c r="F193" s="52">
        <v>2.5076470588235291</v>
      </c>
      <c r="G193" s="82">
        <v>0</v>
      </c>
      <c r="H193" s="15"/>
      <c r="I193" s="55">
        <f t="shared" si="7"/>
        <v>0</v>
      </c>
      <c r="J193" s="12"/>
    </row>
    <row r="194" spans="2:10" ht="15.6">
      <c r="B194" s="132"/>
      <c r="C194" s="43">
        <v>1120</v>
      </c>
      <c r="D194" s="47" t="s">
        <v>308</v>
      </c>
      <c r="E194" s="34"/>
      <c r="F194" s="53">
        <v>1.32</v>
      </c>
      <c r="G194" s="82">
        <v>0</v>
      </c>
      <c r="H194" s="15"/>
      <c r="I194" s="55">
        <f t="shared" si="7"/>
        <v>0</v>
      </c>
      <c r="J194" s="12"/>
    </row>
    <row r="195" spans="2:10" ht="15.6">
      <c r="B195" s="132"/>
      <c r="C195" s="43">
        <v>1121</v>
      </c>
      <c r="D195" s="47" t="s">
        <v>309</v>
      </c>
      <c r="E195" s="34"/>
      <c r="F195" s="53">
        <v>2.5099999999999998</v>
      </c>
      <c r="G195" s="82">
        <v>0</v>
      </c>
      <c r="H195" s="15"/>
      <c r="I195" s="55">
        <f t="shared" si="7"/>
        <v>0</v>
      </c>
      <c r="J195" s="12"/>
    </row>
    <row r="196" spans="2:10" ht="15.6">
      <c r="B196" s="132"/>
      <c r="C196" s="43">
        <v>1123</v>
      </c>
      <c r="D196" s="47" t="s">
        <v>310</v>
      </c>
      <c r="E196" s="34"/>
      <c r="F196" s="52">
        <v>4.4210526315789469</v>
      </c>
      <c r="G196" s="82">
        <v>0</v>
      </c>
      <c r="H196" s="15"/>
      <c r="I196" s="55">
        <f t="shared" si="7"/>
        <v>0</v>
      </c>
      <c r="J196" s="12"/>
    </row>
    <row r="197" spans="2:10" ht="15.6">
      <c r="B197" s="132"/>
      <c r="C197" s="43">
        <v>1124</v>
      </c>
      <c r="D197" s="47" t="s">
        <v>311</v>
      </c>
      <c r="E197" s="34"/>
      <c r="F197" s="52">
        <v>1.3152631578947367</v>
      </c>
      <c r="G197" s="82">
        <v>0</v>
      </c>
      <c r="H197" s="15"/>
      <c r="I197" s="55">
        <f t="shared" si="7"/>
        <v>0</v>
      </c>
      <c r="J197" s="12"/>
    </row>
    <row r="198" spans="2:10" ht="15.6">
      <c r="B198" s="132"/>
      <c r="C198" s="43">
        <v>1130</v>
      </c>
      <c r="D198" s="47" t="s">
        <v>312</v>
      </c>
      <c r="E198" s="34"/>
      <c r="F198" s="53">
        <v>1.32</v>
      </c>
      <c r="G198" s="82">
        <v>0</v>
      </c>
      <c r="H198" s="15"/>
      <c r="I198" s="55">
        <f t="shared" si="7"/>
        <v>0</v>
      </c>
      <c r="J198" s="12"/>
    </row>
    <row r="199" spans="2:10" ht="15.6">
      <c r="B199" s="132"/>
      <c r="C199" s="43">
        <v>1133</v>
      </c>
      <c r="D199" s="47" t="s">
        <v>313</v>
      </c>
      <c r="E199" s="34"/>
      <c r="F199" s="52">
        <v>49.792105263157886</v>
      </c>
      <c r="G199" s="82">
        <v>0</v>
      </c>
      <c r="H199" s="15"/>
      <c r="I199" s="55">
        <f t="shared" si="7"/>
        <v>0</v>
      </c>
      <c r="J199" s="12"/>
    </row>
    <row r="200" spans="2:10" ht="15.6">
      <c r="B200" s="132"/>
      <c r="C200" s="43">
        <v>1136</v>
      </c>
      <c r="D200" s="47" t="s">
        <v>314</v>
      </c>
      <c r="E200" s="34"/>
      <c r="F200" s="52">
        <v>5.0276470588235309</v>
      </c>
      <c r="G200" s="82">
        <v>0</v>
      </c>
      <c r="H200" s="15"/>
      <c r="I200" s="55">
        <f t="shared" si="7"/>
        <v>0</v>
      </c>
      <c r="J200" s="12"/>
    </row>
    <row r="201" spans="2:10" ht="15.6">
      <c r="B201" s="13" t="s">
        <v>7</v>
      </c>
      <c r="C201" s="13" t="s">
        <v>8</v>
      </c>
      <c r="D201" s="51" t="s">
        <v>536</v>
      </c>
      <c r="E201" s="34"/>
      <c r="F201" s="15" t="s">
        <v>10</v>
      </c>
      <c r="G201" s="81" t="s">
        <v>256</v>
      </c>
      <c r="H201" s="15"/>
      <c r="I201" s="15" t="s">
        <v>258</v>
      </c>
      <c r="J201" s="12"/>
    </row>
    <row r="202" spans="2:10" ht="15.6" customHeight="1">
      <c r="B202" s="132" t="s">
        <v>462</v>
      </c>
      <c r="C202" s="43">
        <v>1201</v>
      </c>
      <c r="D202" s="47" t="s">
        <v>315</v>
      </c>
      <c r="E202" s="34"/>
      <c r="F202" s="52">
        <v>49.792105263157886</v>
      </c>
      <c r="G202" s="82">
        <v>0</v>
      </c>
      <c r="H202" s="15"/>
      <c r="I202" s="55">
        <f t="shared" si="7"/>
        <v>0</v>
      </c>
      <c r="J202" s="12"/>
    </row>
    <row r="203" spans="2:10" ht="15.6">
      <c r="B203" s="132"/>
      <c r="C203" s="43">
        <v>1202</v>
      </c>
      <c r="D203" s="47" t="s">
        <v>316</v>
      </c>
      <c r="E203" s="34"/>
      <c r="F203" s="52">
        <v>6</v>
      </c>
      <c r="G203" s="82">
        <v>0</v>
      </c>
      <c r="H203" s="15"/>
      <c r="I203" s="55">
        <f t="shared" si="7"/>
        <v>0</v>
      </c>
      <c r="J203" s="12"/>
    </row>
    <row r="204" spans="2:10" ht="15.6">
      <c r="B204" s="132"/>
      <c r="C204" s="43">
        <v>1204</v>
      </c>
      <c r="D204" s="47" t="s">
        <v>317</v>
      </c>
      <c r="E204" s="34"/>
      <c r="F204" s="52">
        <v>2</v>
      </c>
      <c r="G204" s="82">
        <v>0</v>
      </c>
      <c r="H204" s="15"/>
      <c r="I204" s="55">
        <f t="shared" si="7"/>
        <v>0</v>
      </c>
      <c r="J204" s="12"/>
    </row>
    <row r="205" spans="2:10" ht="15.6">
      <c r="B205" s="132"/>
      <c r="C205" s="43">
        <v>1210</v>
      </c>
      <c r="D205" s="47" t="s">
        <v>318</v>
      </c>
      <c r="E205" s="34"/>
      <c r="F205" s="53">
        <v>80.069999999999993</v>
      </c>
      <c r="G205" s="82">
        <v>0</v>
      </c>
      <c r="H205" s="15"/>
      <c r="I205" s="55">
        <f t="shared" si="7"/>
        <v>0</v>
      </c>
      <c r="J205" s="12"/>
    </row>
    <row r="206" spans="2:10" ht="15.6">
      <c r="B206" s="132"/>
      <c r="C206" s="163">
        <v>1502</v>
      </c>
      <c r="D206" s="47" t="s">
        <v>319</v>
      </c>
      <c r="E206" s="34"/>
      <c r="F206" s="52">
        <v>62.005263157894738</v>
      </c>
      <c r="G206" s="82">
        <v>0</v>
      </c>
      <c r="H206" s="15"/>
      <c r="I206" s="55">
        <f t="shared" si="7"/>
        <v>0</v>
      </c>
      <c r="J206" s="12"/>
    </row>
    <row r="207" spans="2:10" ht="15.6">
      <c r="B207" s="132"/>
      <c r="C207" s="164"/>
      <c r="D207" s="47" t="s">
        <v>320</v>
      </c>
      <c r="E207" s="34"/>
      <c r="F207" s="52">
        <v>124.01052631578948</v>
      </c>
      <c r="G207" s="82">
        <v>0</v>
      </c>
      <c r="H207" s="15"/>
      <c r="I207" s="55">
        <f t="shared" si="7"/>
        <v>0</v>
      </c>
      <c r="J207" s="12"/>
    </row>
    <row r="208" spans="2:10" ht="15.6">
      <c r="B208" s="132"/>
      <c r="C208" s="165"/>
      <c r="D208" s="47" t="s">
        <v>321</v>
      </c>
      <c r="E208" s="34"/>
      <c r="F208" s="52">
        <v>186.01578947368421</v>
      </c>
      <c r="G208" s="82">
        <v>0</v>
      </c>
      <c r="H208" s="15"/>
      <c r="I208" s="55">
        <f t="shared" si="7"/>
        <v>0</v>
      </c>
      <c r="J208" s="12"/>
    </row>
    <row r="209" spans="2:10" ht="15.6">
      <c r="B209" s="132"/>
      <c r="C209" s="43">
        <v>1505</v>
      </c>
      <c r="D209" s="47" t="s">
        <v>322</v>
      </c>
      <c r="E209" s="34"/>
      <c r="F209" s="52">
        <v>425.5263157894737</v>
      </c>
      <c r="G209" s="82">
        <v>0</v>
      </c>
      <c r="H209" s="15"/>
      <c r="I209" s="55">
        <f t="shared" si="7"/>
        <v>0</v>
      </c>
      <c r="J209" s="12"/>
    </row>
    <row r="210" spans="2:10" ht="15.6">
      <c r="B210" s="132"/>
      <c r="C210" s="43">
        <v>1536</v>
      </c>
      <c r="D210" s="47" t="s">
        <v>323</v>
      </c>
      <c r="E210" s="34"/>
      <c r="F210" s="52">
        <v>488.61473684210523</v>
      </c>
      <c r="G210" s="82">
        <v>0</v>
      </c>
      <c r="H210" s="15"/>
      <c r="I210" s="55">
        <f t="shared" si="7"/>
        <v>0</v>
      </c>
      <c r="J210" s="12"/>
    </row>
    <row r="211" spans="2:10" ht="15.6">
      <c r="B211" s="132"/>
      <c r="C211" s="43">
        <v>1301</v>
      </c>
      <c r="D211" s="47" t="s">
        <v>324</v>
      </c>
      <c r="E211" s="34"/>
      <c r="F211" s="52">
        <v>50</v>
      </c>
      <c r="G211" s="82">
        <v>0</v>
      </c>
      <c r="H211" s="15"/>
      <c r="I211" s="55">
        <f t="shared" si="7"/>
        <v>0</v>
      </c>
      <c r="J211" s="12"/>
    </row>
    <row r="212" spans="2:10" ht="15.6">
      <c r="B212" s="13" t="s">
        <v>7</v>
      </c>
      <c r="C212" s="13" t="s">
        <v>8</v>
      </c>
      <c r="D212" s="51" t="s">
        <v>536</v>
      </c>
      <c r="E212" s="34"/>
      <c r="F212" s="15" t="s">
        <v>10</v>
      </c>
      <c r="G212" s="81" t="s">
        <v>256</v>
      </c>
      <c r="H212" s="15"/>
      <c r="I212" s="15" t="s">
        <v>258</v>
      </c>
      <c r="J212" s="12"/>
    </row>
    <row r="213" spans="2:10" ht="15.6" customHeight="1">
      <c r="B213" s="169" t="s">
        <v>463</v>
      </c>
      <c r="C213" s="43">
        <v>1212</v>
      </c>
      <c r="D213" s="47" t="s">
        <v>464</v>
      </c>
      <c r="E213" s="34"/>
      <c r="F213" s="52">
        <v>0</v>
      </c>
      <c r="G213" s="82">
        <v>0</v>
      </c>
      <c r="H213" s="15"/>
      <c r="I213" s="55">
        <f t="shared" si="7"/>
        <v>0</v>
      </c>
      <c r="J213" s="12"/>
    </row>
    <row r="214" spans="2:10" ht="15.6">
      <c r="B214" s="169"/>
      <c r="C214" s="45">
        <v>1537</v>
      </c>
      <c r="D214" s="49" t="s">
        <v>325</v>
      </c>
      <c r="E214" s="34"/>
      <c r="F214" s="52">
        <v>0</v>
      </c>
      <c r="G214" s="82">
        <v>0</v>
      </c>
      <c r="H214" s="15"/>
      <c r="I214" s="55">
        <f t="shared" si="7"/>
        <v>0</v>
      </c>
      <c r="J214" s="12"/>
    </row>
    <row r="215" spans="2:10" ht="15.6">
      <c r="B215" s="13" t="s">
        <v>7</v>
      </c>
      <c r="C215" s="13" t="s">
        <v>8</v>
      </c>
      <c r="D215" s="51" t="s">
        <v>536</v>
      </c>
      <c r="E215" s="34"/>
      <c r="F215" s="15" t="s">
        <v>10</v>
      </c>
      <c r="G215" s="81" t="s">
        <v>256</v>
      </c>
      <c r="H215" s="15"/>
      <c r="I215" s="15" t="s">
        <v>258</v>
      </c>
      <c r="J215" s="12"/>
    </row>
    <row r="216" spans="2:10" ht="15.6" customHeight="1">
      <c r="B216" s="132" t="s">
        <v>326</v>
      </c>
      <c r="C216" s="43">
        <v>1207</v>
      </c>
      <c r="D216" s="47" t="s">
        <v>327</v>
      </c>
      <c r="E216" s="34"/>
      <c r="F216" s="52">
        <v>150.1</v>
      </c>
      <c r="G216" s="82">
        <v>0</v>
      </c>
      <c r="H216" s="15"/>
      <c r="I216" s="55">
        <f t="shared" si="7"/>
        <v>0</v>
      </c>
      <c r="J216" s="12"/>
    </row>
    <row r="217" spans="2:10" ht="15.6">
      <c r="B217" s="132"/>
      <c r="C217" s="43">
        <v>1402</v>
      </c>
      <c r="D217" s="47" t="s">
        <v>328</v>
      </c>
      <c r="E217" s="34"/>
      <c r="F217" s="52">
        <v>62.005263157894738</v>
      </c>
      <c r="G217" s="82">
        <v>0</v>
      </c>
      <c r="H217" s="15"/>
      <c r="I217" s="55">
        <f t="shared" si="7"/>
        <v>0</v>
      </c>
      <c r="J217" s="12"/>
    </row>
    <row r="218" spans="2:10" ht="15.6">
      <c r="B218" s="132"/>
      <c r="C218" s="43">
        <v>1418</v>
      </c>
      <c r="D218" s="47" t="s">
        <v>329</v>
      </c>
      <c r="E218" s="34"/>
      <c r="F218" s="53">
        <v>62.01</v>
      </c>
      <c r="G218" s="82">
        <v>0</v>
      </c>
      <c r="H218" s="15"/>
      <c r="I218" s="55">
        <f t="shared" si="7"/>
        <v>0</v>
      </c>
      <c r="J218" s="12"/>
    </row>
    <row r="219" spans="2:10" ht="15.6">
      <c r="B219" s="132"/>
      <c r="C219" s="43">
        <v>1419</v>
      </c>
      <c r="D219" s="47" t="s">
        <v>330</v>
      </c>
      <c r="E219" s="34"/>
      <c r="F219" s="53">
        <v>62.01</v>
      </c>
      <c r="G219" s="82">
        <v>0</v>
      </c>
      <c r="H219" s="15"/>
      <c r="I219" s="55">
        <f t="shared" si="7"/>
        <v>0</v>
      </c>
      <c r="J219" s="12"/>
    </row>
    <row r="220" spans="2:10" ht="15.6">
      <c r="B220" s="132"/>
      <c r="C220" s="43">
        <v>1420</v>
      </c>
      <c r="D220" s="47" t="s">
        <v>331</v>
      </c>
      <c r="E220" s="34"/>
      <c r="F220" s="53">
        <v>200.01</v>
      </c>
      <c r="G220" s="82">
        <v>0</v>
      </c>
      <c r="H220" s="15"/>
      <c r="I220" s="55">
        <f t="shared" si="7"/>
        <v>0</v>
      </c>
      <c r="J220" s="12"/>
    </row>
    <row r="221" spans="2:10" ht="15.6">
      <c r="B221" s="132"/>
      <c r="C221" s="43">
        <v>1503</v>
      </c>
      <c r="D221" s="47" t="s">
        <v>332</v>
      </c>
      <c r="E221" s="34"/>
      <c r="F221" s="53">
        <v>1341.07</v>
      </c>
      <c r="G221" s="82">
        <v>0</v>
      </c>
      <c r="H221" s="15"/>
      <c r="I221" s="55">
        <f t="shared" si="7"/>
        <v>0</v>
      </c>
      <c r="J221" s="12"/>
    </row>
    <row r="222" spans="2:10" ht="15.6">
      <c r="B222" s="132"/>
      <c r="C222" s="43">
        <v>1538</v>
      </c>
      <c r="D222" s="47" t="s">
        <v>333</v>
      </c>
      <c r="E222" s="34"/>
      <c r="F222" s="53">
        <v>350.03</v>
      </c>
      <c r="G222" s="82">
        <v>0</v>
      </c>
      <c r="H222" s="15"/>
      <c r="I222" s="55">
        <f t="shared" si="7"/>
        <v>0</v>
      </c>
      <c r="J222" s="12"/>
    </row>
    <row r="223" spans="2:10" ht="15.6">
      <c r="B223" s="132"/>
      <c r="C223" s="43">
        <v>1508</v>
      </c>
      <c r="D223" s="47" t="s">
        <v>334</v>
      </c>
      <c r="E223" s="34"/>
      <c r="F223" s="53">
        <v>600.08000000000004</v>
      </c>
      <c r="G223" s="82">
        <v>0</v>
      </c>
      <c r="H223" s="15"/>
      <c r="I223" s="55">
        <f t="shared" si="7"/>
        <v>0</v>
      </c>
      <c r="J223" s="12"/>
    </row>
    <row r="224" spans="2:10" ht="15.6">
      <c r="B224" s="132"/>
      <c r="C224" s="43">
        <v>1509</v>
      </c>
      <c r="D224" s="47" t="s">
        <v>335</v>
      </c>
      <c r="E224" s="34"/>
      <c r="F224" s="53">
        <v>600.08000000000004</v>
      </c>
      <c r="G224" s="82">
        <v>0</v>
      </c>
      <c r="H224" s="15"/>
      <c r="I224" s="55">
        <f t="shared" si="7"/>
        <v>0</v>
      </c>
      <c r="J224" s="12"/>
    </row>
    <row r="225" spans="2:10" ht="15.6">
      <c r="B225" s="132"/>
      <c r="C225" s="43">
        <v>1510</v>
      </c>
      <c r="D225" s="47" t="s">
        <v>336</v>
      </c>
      <c r="E225" s="34"/>
      <c r="F225" s="53">
        <v>600.08000000000004</v>
      </c>
      <c r="G225" s="82">
        <v>0</v>
      </c>
      <c r="H225" s="15"/>
      <c r="I225" s="55">
        <f t="shared" si="7"/>
        <v>0</v>
      </c>
      <c r="J225" s="12"/>
    </row>
    <row r="226" spans="2:10" ht="15.6">
      <c r="B226" s="132"/>
      <c r="C226" s="43">
        <v>1511</v>
      </c>
      <c r="D226" s="47" t="s">
        <v>337</v>
      </c>
      <c r="E226" s="34"/>
      <c r="F226" s="53">
        <v>600.08000000000004</v>
      </c>
      <c r="G226" s="82">
        <v>0</v>
      </c>
      <c r="H226" s="15"/>
      <c r="I226" s="55">
        <f t="shared" si="7"/>
        <v>0</v>
      </c>
      <c r="J226" s="12"/>
    </row>
    <row r="227" spans="2:10" ht="15.6">
      <c r="B227" s="132"/>
      <c r="C227" s="43">
        <v>1512</v>
      </c>
      <c r="D227" s="47" t="s">
        <v>338</v>
      </c>
      <c r="E227" s="34"/>
      <c r="F227" s="53">
        <v>600.08000000000004</v>
      </c>
      <c r="G227" s="82">
        <v>0</v>
      </c>
      <c r="H227" s="15"/>
      <c r="I227" s="55">
        <f t="shared" si="7"/>
        <v>0</v>
      </c>
      <c r="J227" s="12"/>
    </row>
    <row r="228" spans="2:10" ht="15.6">
      <c r="B228" s="132"/>
      <c r="C228" s="43">
        <v>1513</v>
      </c>
      <c r="D228" s="47" t="s">
        <v>339</v>
      </c>
      <c r="E228" s="34"/>
      <c r="F228" s="53">
        <v>600.08000000000004</v>
      </c>
      <c r="G228" s="82">
        <v>0</v>
      </c>
      <c r="H228" s="15"/>
      <c r="I228" s="55">
        <f t="shared" si="7"/>
        <v>0</v>
      </c>
      <c r="J228" s="12"/>
    </row>
    <row r="229" spans="2:10" ht="15.6">
      <c r="B229" s="132"/>
      <c r="C229" s="43">
        <v>1514</v>
      </c>
      <c r="D229" s="47" t="s">
        <v>340</v>
      </c>
      <c r="E229" s="34"/>
      <c r="F229" s="53">
        <v>600.08000000000004</v>
      </c>
      <c r="G229" s="82">
        <v>0</v>
      </c>
      <c r="H229" s="15"/>
      <c r="I229" s="55">
        <f t="shared" si="7"/>
        <v>0</v>
      </c>
      <c r="J229" s="12"/>
    </row>
    <row r="230" spans="2:10" ht="15.6">
      <c r="B230" s="132"/>
      <c r="C230" s="43">
        <v>1515</v>
      </c>
      <c r="D230" s="47" t="s">
        <v>341</v>
      </c>
      <c r="E230" s="34"/>
      <c r="F230" s="53">
        <v>600.08000000000004</v>
      </c>
      <c r="G230" s="82">
        <v>0</v>
      </c>
      <c r="H230" s="15"/>
      <c r="I230" s="55">
        <f t="shared" si="7"/>
        <v>0</v>
      </c>
      <c r="J230" s="12"/>
    </row>
    <row r="231" spans="2:10" ht="15.6">
      <c r="B231" s="132"/>
      <c r="C231" s="43">
        <v>1516</v>
      </c>
      <c r="D231" s="47" t="s">
        <v>342</v>
      </c>
      <c r="E231" s="34"/>
      <c r="F231" s="53">
        <v>600.08000000000004</v>
      </c>
      <c r="G231" s="82">
        <v>0</v>
      </c>
      <c r="H231" s="15"/>
      <c r="I231" s="55">
        <f t="shared" si="7"/>
        <v>0</v>
      </c>
      <c r="J231" s="12"/>
    </row>
    <row r="232" spans="2:10" ht="15.6">
      <c r="B232" s="132"/>
      <c r="C232" s="43">
        <v>1518</v>
      </c>
      <c r="D232" s="47" t="s">
        <v>343</v>
      </c>
      <c r="E232" s="34"/>
      <c r="F232" s="53">
        <v>600.08000000000004</v>
      </c>
      <c r="G232" s="82">
        <v>0</v>
      </c>
      <c r="H232" s="15"/>
      <c r="I232" s="55">
        <f t="shared" ref="I232:I298" si="8">SUM(F232*G232)</f>
        <v>0</v>
      </c>
      <c r="J232" s="12"/>
    </row>
    <row r="233" spans="2:10" ht="15.6">
      <c r="B233" s="132"/>
      <c r="C233" s="43">
        <v>1528</v>
      </c>
      <c r="D233" s="47" t="s">
        <v>344</v>
      </c>
      <c r="E233" s="34"/>
      <c r="F233" s="53">
        <v>600.08000000000004</v>
      </c>
      <c r="G233" s="82">
        <v>0</v>
      </c>
      <c r="H233" s="15"/>
      <c r="I233" s="55">
        <f t="shared" si="8"/>
        <v>0</v>
      </c>
      <c r="J233" s="12"/>
    </row>
    <row r="234" spans="2:10" ht="15.6">
      <c r="B234" s="132"/>
      <c r="C234" s="43">
        <v>1532</v>
      </c>
      <c r="D234" s="47" t="s">
        <v>345</v>
      </c>
      <c r="E234" s="34"/>
      <c r="F234" s="53">
        <v>670.05</v>
      </c>
      <c r="G234" s="82">
        <v>0</v>
      </c>
      <c r="H234" s="15"/>
      <c r="I234" s="55">
        <f t="shared" si="8"/>
        <v>0</v>
      </c>
      <c r="J234" s="12"/>
    </row>
    <row r="235" spans="2:10" ht="15.6">
      <c r="B235" s="132"/>
      <c r="C235" s="43">
        <v>1533</v>
      </c>
      <c r="D235" s="47" t="s">
        <v>346</v>
      </c>
      <c r="E235" s="34"/>
      <c r="F235" s="53">
        <v>600.08000000000004</v>
      </c>
      <c r="G235" s="82">
        <v>0</v>
      </c>
      <c r="H235" s="15"/>
      <c r="I235" s="55">
        <f t="shared" si="8"/>
        <v>0</v>
      </c>
      <c r="J235" s="12"/>
    </row>
    <row r="236" spans="2:10" ht="15.6">
      <c r="B236" s="132"/>
      <c r="C236" s="43">
        <v>1534</v>
      </c>
      <c r="D236" s="47" t="s">
        <v>347</v>
      </c>
      <c r="E236" s="34"/>
      <c r="F236" s="53">
        <v>600.08000000000004</v>
      </c>
      <c r="G236" s="82">
        <v>0</v>
      </c>
      <c r="H236" s="15"/>
      <c r="I236" s="55">
        <f t="shared" si="8"/>
        <v>0</v>
      </c>
      <c r="J236" s="12"/>
    </row>
    <row r="237" spans="2:10" ht="15.6">
      <c r="B237" s="132"/>
      <c r="C237" s="43">
        <v>1535</v>
      </c>
      <c r="D237" s="47" t="s">
        <v>348</v>
      </c>
      <c r="E237" s="34"/>
      <c r="F237" s="53">
        <v>600.08000000000004</v>
      </c>
      <c r="G237" s="82">
        <v>0</v>
      </c>
      <c r="H237" s="15"/>
      <c r="I237" s="55">
        <f t="shared" si="8"/>
        <v>0</v>
      </c>
      <c r="J237" s="12"/>
    </row>
    <row r="238" spans="2:10" ht="15.6">
      <c r="B238" s="132"/>
      <c r="C238" s="43">
        <v>1539</v>
      </c>
      <c r="D238" s="47" t="s">
        <v>349</v>
      </c>
      <c r="E238" s="34"/>
      <c r="F238" s="53">
        <v>600.08000000000004</v>
      </c>
      <c r="G238" s="82">
        <v>0</v>
      </c>
      <c r="H238" s="15"/>
      <c r="I238" s="55">
        <f t="shared" si="8"/>
        <v>0</v>
      </c>
      <c r="J238" s="12"/>
    </row>
    <row r="239" spans="2:10" ht="15.6">
      <c r="B239" s="132"/>
      <c r="C239" s="43">
        <v>1540</v>
      </c>
      <c r="D239" s="47" t="s">
        <v>350</v>
      </c>
      <c r="E239" s="34"/>
      <c r="F239" s="53">
        <v>600.08000000000004</v>
      </c>
      <c r="G239" s="82">
        <v>0</v>
      </c>
      <c r="H239" s="15"/>
      <c r="I239" s="55">
        <f t="shared" si="8"/>
        <v>0</v>
      </c>
      <c r="J239" s="12"/>
    </row>
    <row r="240" spans="2:10" ht="15.6">
      <c r="B240" s="132"/>
      <c r="C240" s="43">
        <v>1541</v>
      </c>
      <c r="D240" s="47" t="s">
        <v>351</v>
      </c>
      <c r="E240" s="34"/>
      <c r="F240" s="53">
        <v>600.08000000000004</v>
      </c>
      <c r="G240" s="82">
        <v>0</v>
      </c>
      <c r="H240" s="15"/>
      <c r="I240" s="55">
        <f t="shared" si="8"/>
        <v>0</v>
      </c>
      <c r="J240" s="12"/>
    </row>
    <row r="241" spans="2:10" ht="15.6">
      <c r="B241" s="132"/>
      <c r="C241" s="43">
        <v>1602</v>
      </c>
      <c r="D241" s="47" t="s">
        <v>352</v>
      </c>
      <c r="E241" s="34"/>
      <c r="F241" s="53">
        <v>11.13</v>
      </c>
      <c r="G241" s="82">
        <v>0</v>
      </c>
      <c r="H241" s="15"/>
      <c r="I241" s="55">
        <f t="shared" si="8"/>
        <v>0</v>
      </c>
      <c r="J241" s="12"/>
    </row>
    <row r="242" spans="2:10" ht="15.6">
      <c r="B242" s="132"/>
      <c r="C242" s="43">
        <v>1605</v>
      </c>
      <c r="D242" s="47" t="s">
        <v>353</v>
      </c>
      <c r="E242" s="34"/>
      <c r="F242" s="52">
        <v>10</v>
      </c>
      <c r="G242" s="82">
        <v>0</v>
      </c>
      <c r="H242" s="15"/>
      <c r="I242" s="55">
        <f t="shared" si="8"/>
        <v>0</v>
      </c>
      <c r="J242" s="12"/>
    </row>
    <row r="243" spans="2:10" ht="15.6">
      <c r="B243" s="132"/>
      <c r="C243" s="43">
        <v>1614</v>
      </c>
      <c r="D243" s="47" t="s">
        <v>354</v>
      </c>
      <c r="E243" s="34"/>
      <c r="F243" s="52">
        <v>10</v>
      </c>
      <c r="G243" s="82">
        <v>0</v>
      </c>
      <c r="H243" s="15"/>
      <c r="I243" s="55">
        <f t="shared" si="8"/>
        <v>0</v>
      </c>
      <c r="J243" s="12"/>
    </row>
    <row r="244" spans="2:10" ht="15.6">
      <c r="B244" s="132"/>
      <c r="C244" s="43">
        <v>1800</v>
      </c>
      <c r="D244" s="47" t="s">
        <v>355</v>
      </c>
      <c r="E244" s="34"/>
      <c r="F244" s="53">
        <v>1.68</v>
      </c>
      <c r="G244" s="82">
        <v>0</v>
      </c>
      <c r="H244" s="15"/>
      <c r="I244" s="55">
        <f t="shared" si="8"/>
        <v>0</v>
      </c>
      <c r="J244" s="12"/>
    </row>
    <row r="245" spans="2:10" ht="15.6">
      <c r="B245" s="132"/>
      <c r="C245" s="43">
        <v>1801</v>
      </c>
      <c r="D245" s="47" t="s">
        <v>356</v>
      </c>
      <c r="E245" s="34"/>
      <c r="F245" s="52">
        <v>8.621052631578948</v>
      </c>
      <c r="G245" s="82">
        <v>0</v>
      </c>
      <c r="H245" s="15"/>
      <c r="I245" s="55">
        <f t="shared" si="8"/>
        <v>0</v>
      </c>
      <c r="J245" s="12"/>
    </row>
    <row r="246" spans="2:10" ht="15.6">
      <c r="B246" s="132"/>
      <c r="C246" s="43">
        <v>1803</v>
      </c>
      <c r="D246" s="47" t="s">
        <v>357</v>
      </c>
      <c r="E246" s="34"/>
      <c r="F246" s="53">
        <v>0.96</v>
      </c>
      <c r="G246" s="82">
        <v>0</v>
      </c>
      <c r="H246" s="15"/>
      <c r="I246" s="55">
        <f t="shared" si="8"/>
        <v>0</v>
      </c>
      <c r="J246" s="12"/>
    </row>
    <row r="247" spans="2:10" ht="15.6">
      <c r="B247" s="132"/>
      <c r="C247" s="43">
        <v>6015</v>
      </c>
      <c r="D247" s="47" t="s">
        <v>358</v>
      </c>
      <c r="E247" s="34"/>
      <c r="F247" s="52">
        <v>12.445263157894736</v>
      </c>
      <c r="G247" s="82">
        <v>0</v>
      </c>
      <c r="H247" s="15"/>
      <c r="I247" s="55">
        <f t="shared" si="8"/>
        <v>0</v>
      </c>
      <c r="J247" s="12"/>
    </row>
    <row r="248" spans="2:10" ht="15.6">
      <c r="B248" s="132"/>
      <c r="C248" s="43">
        <v>6016</v>
      </c>
      <c r="D248" s="47" t="s">
        <v>359</v>
      </c>
      <c r="E248" s="34"/>
      <c r="F248" s="53">
        <v>12.45</v>
      </c>
      <c r="G248" s="82">
        <v>0</v>
      </c>
      <c r="H248" s="15"/>
      <c r="I248" s="55">
        <f t="shared" si="8"/>
        <v>0</v>
      </c>
      <c r="J248" s="12"/>
    </row>
    <row r="249" spans="2:10" ht="15.6">
      <c r="B249" s="132"/>
      <c r="C249" s="44">
        <v>6017</v>
      </c>
      <c r="D249" s="48" t="s">
        <v>360</v>
      </c>
      <c r="E249" s="34"/>
      <c r="F249" s="53">
        <v>12.45</v>
      </c>
      <c r="G249" s="82">
        <v>0</v>
      </c>
      <c r="H249" s="15"/>
      <c r="I249" s="55">
        <f t="shared" si="8"/>
        <v>0</v>
      </c>
      <c r="J249" s="12"/>
    </row>
    <row r="250" spans="2:10" ht="15.6">
      <c r="B250" s="132"/>
      <c r="C250" s="43">
        <v>7003</v>
      </c>
      <c r="D250" s="47" t="s">
        <v>361</v>
      </c>
      <c r="E250" s="34"/>
      <c r="F250" s="52">
        <v>250</v>
      </c>
      <c r="G250" s="82">
        <v>0</v>
      </c>
      <c r="H250" s="15"/>
      <c r="I250" s="55">
        <f t="shared" ref="I250" si="9">SUM(F250*G250)</f>
        <v>0</v>
      </c>
      <c r="J250" s="12"/>
    </row>
    <row r="251" spans="2:10" ht="15.6">
      <c r="B251" s="132"/>
      <c r="C251" s="43">
        <v>7004</v>
      </c>
      <c r="D251" s="47" t="s">
        <v>524</v>
      </c>
      <c r="E251" s="34"/>
      <c r="F251" s="52">
        <v>250</v>
      </c>
      <c r="G251" s="82">
        <v>0</v>
      </c>
      <c r="H251" s="15"/>
      <c r="I251" s="55">
        <f t="shared" ref="I251:I252" si="10">SUM(F251*G251)</f>
        <v>0</v>
      </c>
      <c r="J251" s="12"/>
    </row>
    <row r="252" spans="2:10" ht="15.6">
      <c r="B252" s="132"/>
      <c r="C252" s="43">
        <v>7005</v>
      </c>
      <c r="D252" s="47" t="s">
        <v>525</v>
      </c>
      <c r="E252" s="34"/>
      <c r="F252" s="52">
        <v>250</v>
      </c>
      <c r="G252" s="82">
        <v>0</v>
      </c>
      <c r="H252" s="15"/>
      <c r="I252" s="55">
        <f t="shared" si="10"/>
        <v>0</v>
      </c>
      <c r="J252" s="12"/>
    </row>
    <row r="253" spans="2:10" ht="15.6">
      <c r="B253" s="13" t="s">
        <v>7</v>
      </c>
      <c r="C253" s="13" t="s">
        <v>8</v>
      </c>
      <c r="D253" s="51" t="s">
        <v>536</v>
      </c>
      <c r="E253" s="34"/>
      <c r="F253" s="15" t="s">
        <v>10</v>
      </c>
      <c r="G253" s="81" t="s">
        <v>256</v>
      </c>
      <c r="H253" s="15"/>
      <c r="I253" s="15" t="s">
        <v>258</v>
      </c>
      <c r="J253" s="12"/>
    </row>
    <row r="254" spans="2:10" ht="15.6" customHeight="1">
      <c r="B254" s="132" t="s">
        <v>362</v>
      </c>
      <c r="C254" s="46" t="s">
        <v>363</v>
      </c>
      <c r="D254" s="47" t="s">
        <v>364</v>
      </c>
      <c r="E254" s="34"/>
      <c r="F254" s="52">
        <v>370.35157894736841</v>
      </c>
      <c r="G254" s="82">
        <v>0</v>
      </c>
      <c r="H254" s="15"/>
      <c r="I254" s="55">
        <f t="shared" si="8"/>
        <v>0</v>
      </c>
      <c r="J254" s="12"/>
    </row>
    <row r="255" spans="2:10" ht="15.6">
      <c r="B255" s="132"/>
      <c r="C255" s="46" t="s">
        <v>365</v>
      </c>
      <c r="D255" s="47" t="s">
        <v>366</v>
      </c>
      <c r="E255" s="34"/>
      <c r="F255" s="52">
        <v>247.05882352941177</v>
      </c>
      <c r="G255" s="82">
        <v>0</v>
      </c>
      <c r="H255" s="15"/>
      <c r="I255" s="55">
        <f t="shared" si="8"/>
        <v>0</v>
      </c>
      <c r="J255" s="12"/>
    </row>
    <row r="256" spans="2:10" ht="15.6">
      <c r="B256" s="132"/>
      <c r="C256" s="46" t="s">
        <v>367</v>
      </c>
      <c r="D256" s="47" t="s">
        <v>368</v>
      </c>
      <c r="E256" s="34"/>
      <c r="F256" s="52">
        <v>247.05882352941177</v>
      </c>
      <c r="G256" s="82">
        <v>0</v>
      </c>
      <c r="H256" s="15"/>
      <c r="I256" s="55">
        <f t="shared" si="8"/>
        <v>0</v>
      </c>
      <c r="J256" s="12"/>
    </row>
    <row r="257" spans="2:10" ht="15.6">
      <c r="B257" s="132"/>
      <c r="C257" s="46" t="s">
        <v>369</v>
      </c>
      <c r="D257" s="47" t="s">
        <v>370</v>
      </c>
      <c r="E257" s="34"/>
      <c r="F257" s="52">
        <v>247.05882352941177</v>
      </c>
      <c r="G257" s="82">
        <v>0</v>
      </c>
      <c r="H257" s="15"/>
      <c r="I257" s="55">
        <f t="shared" si="8"/>
        <v>0</v>
      </c>
      <c r="J257" s="12"/>
    </row>
    <row r="258" spans="2:10" ht="15.6">
      <c r="B258" s="132"/>
      <c r="C258" s="43">
        <v>1608</v>
      </c>
      <c r="D258" s="47" t="s">
        <v>371</v>
      </c>
      <c r="E258" s="34"/>
      <c r="F258" s="52">
        <v>135.98117647058825</v>
      </c>
      <c r="G258" s="82">
        <v>0</v>
      </c>
      <c r="H258" s="15"/>
      <c r="I258" s="55">
        <f t="shared" si="8"/>
        <v>0</v>
      </c>
      <c r="J258" s="12"/>
    </row>
    <row r="259" spans="2:10" ht="15.6">
      <c r="B259" s="132"/>
      <c r="C259" s="43">
        <v>1609</v>
      </c>
      <c r="D259" s="47" t="s">
        <v>372</v>
      </c>
      <c r="E259" s="34"/>
      <c r="F259" s="52">
        <v>148.2970588235294</v>
      </c>
      <c r="G259" s="82">
        <v>0</v>
      </c>
      <c r="H259" s="15"/>
      <c r="I259" s="55">
        <f t="shared" si="8"/>
        <v>0</v>
      </c>
      <c r="J259" s="12"/>
    </row>
    <row r="260" spans="2:10" ht="15.6">
      <c r="B260" s="132"/>
      <c r="C260" s="43">
        <v>1610</v>
      </c>
      <c r="D260" s="47" t="s">
        <v>373</v>
      </c>
      <c r="E260" s="34"/>
      <c r="F260" s="52">
        <v>62.005263157894738</v>
      </c>
      <c r="G260" s="82">
        <v>0</v>
      </c>
      <c r="H260" s="15"/>
      <c r="I260" s="55">
        <f t="shared" si="8"/>
        <v>0</v>
      </c>
      <c r="J260" s="12"/>
    </row>
    <row r="261" spans="2:10" ht="15.6">
      <c r="B261" s="132"/>
      <c r="C261" s="43">
        <v>1611</v>
      </c>
      <c r="D261" s="47" t="s">
        <v>374</v>
      </c>
      <c r="E261" s="34"/>
      <c r="F261" s="53">
        <v>180.03</v>
      </c>
      <c r="G261" s="82">
        <v>0</v>
      </c>
      <c r="H261" s="15"/>
      <c r="I261" s="55">
        <f t="shared" si="8"/>
        <v>0</v>
      </c>
      <c r="J261" s="12"/>
    </row>
    <row r="262" spans="2:10" ht="15.6">
      <c r="B262" s="132"/>
      <c r="C262" s="43">
        <v>1612</v>
      </c>
      <c r="D262" s="47" t="s">
        <v>375</v>
      </c>
      <c r="E262" s="34"/>
      <c r="F262" s="52">
        <v>123.87789473684211</v>
      </c>
      <c r="G262" s="82">
        <v>0</v>
      </c>
      <c r="H262" s="15"/>
      <c r="I262" s="55">
        <f t="shared" si="8"/>
        <v>0</v>
      </c>
      <c r="J262" s="12"/>
    </row>
    <row r="263" spans="2:10" ht="15.6">
      <c r="B263" s="132"/>
      <c r="C263" s="43">
        <v>1613</v>
      </c>
      <c r="D263" s="47" t="s">
        <v>376</v>
      </c>
      <c r="E263" s="67" t="s">
        <v>534</v>
      </c>
      <c r="F263" s="86">
        <v>0</v>
      </c>
      <c r="G263" s="82">
        <v>0</v>
      </c>
      <c r="H263" s="15"/>
      <c r="I263" s="55">
        <f t="shared" si="8"/>
        <v>0</v>
      </c>
      <c r="J263" s="12"/>
    </row>
    <row r="264" spans="2:10" ht="15.6">
      <c r="B264" s="132"/>
      <c r="C264" s="46" t="s">
        <v>377</v>
      </c>
      <c r="D264" s="47" t="s">
        <v>378</v>
      </c>
      <c r="E264" s="67" t="s">
        <v>534</v>
      </c>
      <c r="F264" s="86">
        <v>0</v>
      </c>
      <c r="G264" s="82">
        <v>0</v>
      </c>
      <c r="H264" s="15"/>
      <c r="I264" s="55">
        <f t="shared" si="8"/>
        <v>0</v>
      </c>
      <c r="J264" s="12"/>
    </row>
    <row r="265" spans="2:10" ht="15.6">
      <c r="B265" s="132"/>
      <c r="C265" s="46" t="s">
        <v>379</v>
      </c>
      <c r="D265" s="47" t="s">
        <v>380</v>
      </c>
      <c r="E265" s="67" t="s">
        <v>534</v>
      </c>
      <c r="F265" s="86">
        <v>0</v>
      </c>
      <c r="G265" s="82">
        <v>0</v>
      </c>
      <c r="H265" s="15"/>
      <c r="I265" s="55">
        <f t="shared" si="8"/>
        <v>0</v>
      </c>
      <c r="J265" s="12"/>
    </row>
    <row r="266" spans="2:10" ht="15.6">
      <c r="B266" s="132"/>
      <c r="C266" s="46" t="s">
        <v>381</v>
      </c>
      <c r="D266" s="47" t="s">
        <v>382</v>
      </c>
      <c r="E266" s="67" t="s">
        <v>534</v>
      </c>
      <c r="F266" s="86">
        <v>0</v>
      </c>
      <c r="G266" s="82">
        <v>0</v>
      </c>
      <c r="H266" s="15"/>
      <c r="I266" s="55">
        <f t="shared" si="8"/>
        <v>0</v>
      </c>
      <c r="J266" s="12"/>
    </row>
    <row r="267" spans="2:10" ht="15.6">
      <c r="B267" s="132"/>
      <c r="C267" s="46" t="s">
        <v>383</v>
      </c>
      <c r="D267" s="47" t="s">
        <v>384</v>
      </c>
      <c r="E267" s="67" t="s">
        <v>534</v>
      </c>
      <c r="F267" s="86">
        <v>0</v>
      </c>
      <c r="G267" s="82">
        <v>0</v>
      </c>
      <c r="H267" s="15"/>
      <c r="I267" s="55">
        <f t="shared" si="8"/>
        <v>0</v>
      </c>
      <c r="J267" s="12"/>
    </row>
    <row r="268" spans="2:10" ht="15.6">
      <c r="B268" s="132"/>
      <c r="C268" s="46" t="s">
        <v>385</v>
      </c>
      <c r="D268" s="47" t="s">
        <v>386</v>
      </c>
      <c r="E268" s="67" t="s">
        <v>534</v>
      </c>
      <c r="F268" s="86">
        <v>0</v>
      </c>
      <c r="G268" s="82">
        <v>0</v>
      </c>
      <c r="H268" s="15"/>
      <c r="I268" s="55">
        <f t="shared" si="8"/>
        <v>0</v>
      </c>
      <c r="J268" s="12"/>
    </row>
    <row r="269" spans="2:10" ht="15.6">
      <c r="B269" s="132"/>
      <c r="C269" s="46" t="s">
        <v>387</v>
      </c>
      <c r="D269" s="47" t="s">
        <v>388</v>
      </c>
      <c r="E269" s="67" t="s">
        <v>534</v>
      </c>
      <c r="F269" s="86">
        <v>0</v>
      </c>
      <c r="G269" s="82">
        <v>0</v>
      </c>
      <c r="H269" s="15"/>
      <c r="I269" s="55">
        <f t="shared" si="8"/>
        <v>0</v>
      </c>
      <c r="J269" s="12"/>
    </row>
    <row r="270" spans="2:10" ht="15.6">
      <c r="B270" s="132"/>
      <c r="C270" s="43">
        <v>1621</v>
      </c>
      <c r="D270" s="47" t="s">
        <v>389</v>
      </c>
      <c r="E270" s="67" t="s">
        <v>534</v>
      </c>
      <c r="F270" s="86">
        <v>0</v>
      </c>
      <c r="G270" s="82">
        <v>0</v>
      </c>
      <c r="H270" s="15"/>
      <c r="I270" s="55">
        <f t="shared" si="8"/>
        <v>0</v>
      </c>
      <c r="J270" s="12"/>
    </row>
    <row r="271" spans="2:10" ht="15.6">
      <c r="B271" s="132"/>
      <c r="C271" s="43">
        <v>1622</v>
      </c>
      <c r="D271" s="47" t="s">
        <v>390</v>
      </c>
      <c r="E271" s="67" t="s">
        <v>534</v>
      </c>
      <c r="F271" s="86">
        <v>0</v>
      </c>
      <c r="G271" s="82">
        <v>0</v>
      </c>
      <c r="H271" s="15"/>
      <c r="I271" s="55">
        <f t="shared" si="8"/>
        <v>0</v>
      </c>
      <c r="J271" s="12"/>
    </row>
    <row r="272" spans="2:10" ht="15.6">
      <c r="B272" s="132"/>
      <c r="C272" s="43">
        <v>1623</v>
      </c>
      <c r="D272" s="47" t="s">
        <v>391</v>
      </c>
      <c r="E272" s="67" t="s">
        <v>534</v>
      </c>
      <c r="F272" s="86">
        <v>0</v>
      </c>
      <c r="G272" s="82">
        <v>0</v>
      </c>
      <c r="H272" s="15"/>
      <c r="I272" s="55">
        <f t="shared" si="8"/>
        <v>0</v>
      </c>
      <c r="J272" s="12"/>
    </row>
    <row r="273" spans="2:10" ht="15.6">
      <c r="B273" s="132"/>
      <c r="C273" s="43">
        <v>1624</v>
      </c>
      <c r="D273" s="47" t="s">
        <v>392</v>
      </c>
      <c r="E273" s="67" t="s">
        <v>534</v>
      </c>
      <c r="F273" s="86">
        <v>0</v>
      </c>
      <c r="G273" s="82">
        <v>0</v>
      </c>
      <c r="H273" s="15"/>
      <c r="I273" s="55">
        <f t="shared" si="8"/>
        <v>0</v>
      </c>
      <c r="J273" s="12"/>
    </row>
    <row r="274" spans="2:10" ht="15.6">
      <c r="B274" s="132"/>
      <c r="C274" s="43">
        <v>1625</v>
      </c>
      <c r="D274" s="47" t="s">
        <v>393</v>
      </c>
      <c r="E274" s="67" t="s">
        <v>534</v>
      </c>
      <c r="F274" s="86">
        <v>0</v>
      </c>
      <c r="G274" s="82">
        <v>0</v>
      </c>
      <c r="H274" s="15"/>
      <c r="I274" s="55">
        <f t="shared" si="8"/>
        <v>0</v>
      </c>
      <c r="J274" s="12"/>
    </row>
    <row r="275" spans="2:10" ht="15.6">
      <c r="B275" s="132"/>
      <c r="C275" s="43">
        <v>1626</v>
      </c>
      <c r="D275" s="47" t="s">
        <v>394</v>
      </c>
      <c r="E275" s="67" t="s">
        <v>534</v>
      </c>
      <c r="F275" s="86">
        <v>0</v>
      </c>
      <c r="G275" s="82">
        <v>0</v>
      </c>
      <c r="H275" s="15"/>
      <c r="I275" s="55">
        <f t="shared" si="8"/>
        <v>0</v>
      </c>
      <c r="J275" s="12"/>
    </row>
    <row r="276" spans="2:10" ht="15.6">
      <c r="B276" s="132"/>
      <c r="C276" s="43">
        <v>1627</v>
      </c>
      <c r="D276" s="47" t="s">
        <v>395</v>
      </c>
      <c r="E276" s="67" t="s">
        <v>534</v>
      </c>
      <c r="F276" s="86">
        <v>0</v>
      </c>
      <c r="G276" s="82">
        <v>0</v>
      </c>
      <c r="H276" s="15"/>
      <c r="I276" s="55">
        <f t="shared" si="8"/>
        <v>0</v>
      </c>
      <c r="J276" s="12"/>
    </row>
    <row r="277" spans="2:10" ht="15.6">
      <c r="B277" s="132"/>
      <c r="C277" s="43">
        <v>1628</v>
      </c>
      <c r="D277" s="47" t="s">
        <v>396</v>
      </c>
      <c r="E277" s="67" t="s">
        <v>534</v>
      </c>
      <c r="F277" s="86">
        <v>0</v>
      </c>
      <c r="G277" s="82">
        <v>0</v>
      </c>
      <c r="H277" s="15"/>
      <c r="I277" s="55">
        <f t="shared" si="8"/>
        <v>0</v>
      </c>
      <c r="J277" s="12"/>
    </row>
    <row r="278" spans="2:10" ht="15.6">
      <c r="B278" s="132"/>
      <c r="C278" s="43">
        <v>1629</v>
      </c>
      <c r="D278" s="47" t="s">
        <v>397</v>
      </c>
      <c r="E278" s="67" t="s">
        <v>534</v>
      </c>
      <c r="F278" s="86">
        <v>0</v>
      </c>
      <c r="G278" s="82">
        <v>0</v>
      </c>
      <c r="H278" s="15"/>
      <c r="I278" s="55">
        <f t="shared" si="8"/>
        <v>0</v>
      </c>
      <c r="J278" s="12"/>
    </row>
    <row r="279" spans="2:10" ht="15.6">
      <c r="B279" s="132"/>
      <c r="C279" s="43">
        <v>1630</v>
      </c>
      <c r="D279" s="47" t="s">
        <v>398</v>
      </c>
      <c r="E279" s="67" t="s">
        <v>534</v>
      </c>
      <c r="F279" s="86">
        <v>0</v>
      </c>
      <c r="G279" s="82">
        <v>0</v>
      </c>
      <c r="H279" s="15"/>
      <c r="I279" s="55">
        <f t="shared" si="8"/>
        <v>0</v>
      </c>
      <c r="J279" s="12"/>
    </row>
    <row r="280" spans="2:10" ht="15.6">
      <c r="B280" s="132"/>
      <c r="C280" s="43">
        <v>1631</v>
      </c>
      <c r="D280" s="50" t="s">
        <v>399</v>
      </c>
      <c r="E280" s="67" t="s">
        <v>534</v>
      </c>
      <c r="F280" s="86">
        <v>0</v>
      </c>
      <c r="G280" s="82">
        <v>0</v>
      </c>
      <c r="H280" s="15"/>
      <c r="I280" s="55">
        <f t="shared" si="8"/>
        <v>0</v>
      </c>
      <c r="J280" s="12"/>
    </row>
    <row r="281" spans="2:10" ht="15.6">
      <c r="B281" s="132"/>
      <c r="C281" s="43">
        <v>1632</v>
      </c>
      <c r="D281" s="50" t="s">
        <v>400</v>
      </c>
      <c r="E281" s="67" t="s">
        <v>534</v>
      </c>
      <c r="F281" s="86">
        <v>0</v>
      </c>
      <c r="G281" s="82">
        <v>0</v>
      </c>
      <c r="H281" s="15"/>
      <c r="I281" s="55">
        <f t="shared" si="8"/>
        <v>0</v>
      </c>
      <c r="J281" s="12"/>
    </row>
    <row r="282" spans="2:10" ht="15.6">
      <c r="B282" s="132"/>
      <c r="C282" s="43">
        <v>1633</v>
      </c>
      <c r="D282" s="50" t="s">
        <v>401</v>
      </c>
      <c r="E282" s="67" t="s">
        <v>534</v>
      </c>
      <c r="F282" s="86">
        <v>0</v>
      </c>
      <c r="G282" s="82">
        <v>0</v>
      </c>
      <c r="H282" s="15"/>
      <c r="I282" s="55">
        <f t="shared" si="8"/>
        <v>0</v>
      </c>
      <c r="J282" s="12"/>
    </row>
    <row r="283" spans="2:10" ht="15.6">
      <c r="B283" s="132"/>
      <c r="C283" s="43">
        <v>1634</v>
      </c>
      <c r="D283" s="50" t="s">
        <v>402</v>
      </c>
      <c r="E283" s="67" t="s">
        <v>534</v>
      </c>
      <c r="F283" s="86">
        <v>0</v>
      </c>
      <c r="G283" s="82">
        <v>0</v>
      </c>
      <c r="H283" s="15"/>
      <c r="I283" s="55">
        <f t="shared" si="8"/>
        <v>0</v>
      </c>
      <c r="J283" s="12"/>
    </row>
    <row r="284" spans="2:10" ht="15.6">
      <c r="B284" s="132"/>
      <c r="C284" s="43">
        <v>1634</v>
      </c>
      <c r="D284" s="50" t="s">
        <v>402</v>
      </c>
      <c r="E284" s="67" t="s">
        <v>534</v>
      </c>
      <c r="F284" s="86">
        <v>0</v>
      </c>
      <c r="G284" s="82">
        <v>0</v>
      </c>
      <c r="H284" s="15"/>
      <c r="I284" s="55">
        <f t="shared" si="8"/>
        <v>0</v>
      </c>
      <c r="J284" s="12"/>
    </row>
    <row r="285" spans="2:10" ht="15.6">
      <c r="B285" s="132"/>
      <c r="C285" s="43">
        <v>1635</v>
      </c>
      <c r="D285" s="47" t="s">
        <v>403</v>
      </c>
      <c r="E285" s="67" t="s">
        <v>534</v>
      </c>
      <c r="F285" s="86">
        <v>0</v>
      </c>
      <c r="G285" s="82">
        <v>0</v>
      </c>
      <c r="H285" s="15"/>
      <c r="I285" s="55">
        <f t="shared" si="8"/>
        <v>0</v>
      </c>
      <c r="J285" s="12"/>
    </row>
    <row r="286" spans="2:10" ht="15.6">
      <c r="B286" s="132"/>
      <c r="C286" s="43">
        <v>1636</v>
      </c>
      <c r="D286" s="47" t="s">
        <v>404</v>
      </c>
      <c r="E286" s="34"/>
      <c r="F286" s="53">
        <v>300.08</v>
      </c>
      <c r="G286" s="82">
        <v>0</v>
      </c>
      <c r="H286" s="15"/>
      <c r="I286" s="55">
        <f t="shared" si="8"/>
        <v>0</v>
      </c>
      <c r="J286" s="12"/>
    </row>
    <row r="287" spans="2:10" ht="15.6">
      <c r="B287" s="13" t="s">
        <v>7</v>
      </c>
      <c r="C287" s="13" t="s">
        <v>8</v>
      </c>
      <c r="D287" s="51" t="s">
        <v>536</v>
      </c>
      <c r="E287" s="34"/>
      <c r="F287" s="15" t="s">
        <v>10</v>
      </c>
      <c r="G287" s="81" t="s">
        <v>256</v>
      </c>
      <c r="H287" s="15"/>
      <c r="I287" s="15" t="s">
        <v>258</v>
      </c>
      <c r="J287" s="12"/>
    </row>
    <row r="288" spans="2:10" ht="15.6" customHeight="1">
      <c r="B288" s="185" t="s">
        <v>405</v>
      </c>
      <c r="C288" s="46" t="s">
        <v>406</v>
      </c>
      <c r="D288" s="47" t="s">
        <v>407</v>
      </c>
      <c r="E288" s="34"/>
      <c r="F288" s="52">
        <v>30.991578947368421</v>
      </c>
      <c r="G288" s="82">
        <v>0</v>
      </c>
      <c r="H288" s="15"/>
      <c r="I288" s="55">
        <f t="shared" si="8"/>
        <v>0</v>
      </c>
      <c r="J288" s="12"/>
    </row>
    <row r="289" spans="2:10" ht="15.6">
      <c r="B289" s="185"/>
      <c r="C289" s="46" t="s">
        <v>408</v>
      </c>
      <c r="D289" s="47" t="s">
        <v>143</v>
      </c>
      <c r="E289" s="34"/>
      <c r="F289" s="52">
        <v>30.991578947368421</v>
      </c>
      <c r="G289" s="82">
        <v>0</v>
      </c>
      <c r="H289" s="15"/>
      <c r="I289" s="55">
        <f t="shared" si="8"/>
        <v>0</v>
      </c>
      <c r="J289" s="12"/>
    </row>
    <row r="290" spans="2:10" ht="15.6">
      <c r="B290" s="185"/>
      <c r="C290" s="46" t="s">
        <v>409</v>
      </c>
      <c r="D290" s="47" t="s">
        <v>410</v>
      </c>
      <c r="E290" s="34"/>
      <c r="F290" s="52">
        <v>30.991578947368421</v>
      </c>
      <c r="G290" s="82">
        <v>0</v>
      </c>
      <c r="H290" s="15"/>
      <c r="I290" s="55">
        <f t="shared" si="8"/>
        <v>0</v>
      </c>
      <c r="J290" s="12"/>
    </row>
    <row r="291" spans="2:10" ht="15.6">
      <c r="B291" s="185"/>
      <c r="C291" s="46" t="s">
        <v>411</v>
      </c>
      <c r="D291" s="47" t="s">
        <v>149</v>
      </c>
      <c r="E291" s="34"/>
      <c r="F291" s="52">
        <v>30.991578947368421</v>
      </c>
      <c r="G291" s="82">
        <v>0</v>
      </c>
      <c r="H291" s="15"/>
      <c r="I291" s="55">
        <f t="shared" si="8"/>
        <v>0</v>
      </c>
      <c r="J291" s="12"/>
    </row>
    <row r="292" spans="2:10" ht="15.6">
      <c r="B292" s="185"/>
      <c r="C292" s="46" t="s">
        <v>412</v>
      </c>
      <c r="D292" s="47" t="s">
        <v>413</v>
      </c>
      <c r="E292" s="34"/>
      <c r="F292" s="52">
        <v>30.991578947368421</v>
      </c>
      <c r="G292" s="82">
        <v>0</v>
      </c>
      <c r="H292" s="15"/>
      <c r="I292" s="55">
        <f t="shared" si="8"/>
        <v>0</v>
      </c>
      <c r="J292" s="12"/>
    </row>
    <row r="293" spans="2:10" ht="15.6">
      <c r="B293" s="185"/>
      <c r="C293" s="46" t="s">
        <v>414</v>
      </c>
      <c r="D293" s="47" t="s">
        <v>192</v>
      </c>
      <c r="E293" s="34"/>
      <c r="F293" s="52">
        <v>30.991578947368421</v>
      </c>
      <c r="G293" s="82">
        <v>0</v>
      </c>
      <c r="H293" s="15"/>
      <c r="I293" s="55">
        <f t="shared" si="8"/>
        <v>0</v>
      </c>
      <c r="J293" s="12"/>
    </row>
    <row r="294" spans="2:10" ht="15.6">
      <c r="B294" s="185"/>
      <c r="C294" s="46" t="s">
        <v>415</v>
      </c>
      <c r="D294" s="47" t="s">
        <v>210</v>
      </c>
      <c r="E294" s="34"/>
      <c r="F294" s="52">
        <v>30.991578947368421</v>
      </c>
      <c r="G294" s="82">
        <v>0</v>
      </c>
      <c r="H294" s="15"/>
      <c r="I294" s="55">
        <f t="shared" si="8"/>
        <v>0</v>
      </c>
      <c r="J294" s="12"/>
    </row>
    <row r="295" spans="2:10" ht="15.6">
      <c r="B295" s="185"/>
      <c r="C295" s="46" t="s">
        <v>416</v>
      </c>
      <c r="D295" s="47" t="s">
        <v>417</v>
      </c>
      <c r="E295" s="34"/>
      <c r="F295" s="52">
        <v>30.991578947368421</v>
      </c>
      <c r="G295" s="82">
        <v>0</v>
      </c>
      <c r="H295" s="15"/>
      <c r="I295" s="55">
        <f t="shared" si="8"/>
        <v>0</v>
      </c>
      <c r="J295" s="12"/>
    </row>
    <row r="296" spans="2:10" ht="15.6">
      <c r="B296" s="13" t="s">
        <v>7</v>
      </c>
      <c r="C296" s="13" t="s">
        <v>8</v>
      </c>
      <c r="D296" s="51" t="s">
        <v>536</v>
      </c>
      <c r="E296" s="34"/>
      <c r="F296" s="15" t="s">
        <v>10</v>
      </c>
      <c r="G296" s="81" t="s">
        <v>256</v>
      </c>
      <c r="H296" s="15"/>
      <c r="I296" s="15" t="s">
        <v>258</v>
      </c>
      <c r="J296" s="12"/>
    </row>
    <row r="297" spans="2:10" ht="15.6" customHeight="1">
      <c r="B297" s="186" t="s">
        <v>465</v>
      </c>
      <c r="C297" s="46" t="s">
        <v>418</v>
      </c>
      <c r="D297" s="47" t="s">
        <v>419</v>
      </c>
      <c r="E297" s="34"/>
      <c r="F297" s="52">
        <v>24.901578947368421</v>
      </c>
      <c r="G297" s="82">
        <v>0</v>
      </c>
      <c r="H297" s="15"/>
      <c r="I297" s="55">
        <f t="shared" si="8"/>
        <v>0</v>
      </c>
      <c r="J297" s="12"/>
    </row>
    <row r="298" spans="2:10" ht="15.6">
      <c r="B298" s="186"/>
      <c r="C298" s="46" t="s">
        <v>420</v>
      </c>
      <c r="D298" s="47" t="s">
        <v>421</v>
      </c>
      <c r="E298" s="34"/>
      <c r="F298" s="52">
        <v>34.588235294117645</v>
      </c>
      <c r="G298" s="82">
        <v>0</v>
      </c>
      <c r="H298" s="15"/>
      <c r="I298" s="55">
        <f t="shared" si="8"/>
        <v>0</v>
      </c>
      <c r="J298" s="12"/>
    </row>
    <row r="299" spans="2:10" ht="15.6">
      <c r="B299" s="186"/>
      <c r="C299" s="46" t="s">
        <v>422</v>
      </c>
      <c r="D299" s="47" t="s">
        <v>423</v>
      </c>
      <c r="E299" s="34"/>
      <c r="F299" s="53">
        <v>100.07</v>
      </c>
      <c r="G299" s="82">
        <v>0</v>
      </c>
      <c r="H299" s="15"/>
      <c r="I299" s="55">
        <f t="shared" ref="I299:I326" si="11">SUM(F299*G299)</f>
        <v>0</v>
      </c>
      <c r="J299" s="12"/>
    </row>
    <row r="300" spans="2:10" ht="15.6">
      <c r="B300" s="186"/>
      <c r="C300" s="46" t="s">
        <v>424</v>
      </c>
      <c r="D300" s="47" t="s">
        <v>425</v>
      </c>
      <c r="E300" s="34"/>
      <c r="F300" s="52">
        <v>74.085789473684216</v>
      </c>
      <c r="G300" s="82">
        <v>0</v>
      </c>
      <c r="H300" s="15"/>
      <c r="I300" s="55">
        <f t="shared" si="11"/>
        <v>0</v>
      </c>
      <c r="J300" s="12"/>
    </row>
    <row r="301" spans="2:10" ht="15.6">
      <c r="B301" s="186"/>
      <c r="C301" s="46" t="s">
        <v>426</v>
      </c>
      <c r="D301" s="47" t="s">
        <v>427</v>
      </c>
      <c r="E301" s="34"/>
      <c r="F301" s="52">
        <v>43.20473684210527</v>
      </c>
      <c r="G301" s="82">
        <v>0</v>
      </c>
      <c r="H301" s="15"/>
      <c r="I301" s="55">
        <f t="shared" si="11"/>
        <v>0</v>
      </c>
      <c r="J301" s="12"/>
    </row>
    <row r="302" spans="2:10" ht="15.6">
      <c r="B302" s="186"/>
      <c r="C302" s="46" t="s">
        <v>428</v>
      </c>
      <c r="D302" s="47" t="s">
        <v>429</v>
      </c>
      <c r="E302" s="34"/>
      <c r="F302" s="52">
        <v>55.296315789473688</v>
      </c>
      <c r="G302" s="82">
        <v>0</v>
      </c>
      <c r="H302" s="15"/>
      <c r="I302" s="55">
        <f t="shared" si="11"/>
        <v>0</v>
      </c>
      <c r="J302" s="12"/>
    </row>
    <row r="303" spans="2:10" ht="15.6">
      <c r="B303" s="186"/>
      <c r="C303" s="46" t="s">
        <v>430</v>
      </c>
      <c r="D303" s="47" t="s">
        <v>431</v>
      </c>
      <c r="E303" s="34"/>
      <c r="F303" s="52">
        <v>43.20473684210527</v>
      </c>
      <c r="G303" s="82">
        <v>0</v>
      </c>
      <c r="H303" s="15"/>
      <c r="I303" s="55">
        <f t="shared" si="11"/>
        <v>0</v>
      </c>
      <c r="J303" s="12"/>
    </row>
    <row r="304" spans="2:10" ht="15.6">
      <c r="B304" s="186"/>
      <c r="C304" s="46" t="s">
        <v>432</v>
      </c>
      <c r="D304" s="47" t="s">
        <v>433</v>
      </c>
      <c r="E304" s="34"/>
      <c r="F304" s="52">
        <v>21.6</v>
      </c>
      <c r="G304" s="82">
        <v>0</v>
      </c>
      <c r="H304" s="15"/>
      <c r="I304" s="55">
        <f t="shared" si="11"/>
        <v>0</v>
      </c>
      <c r="J304" s="12"/>
    </row>
    <row r="305" spans="2:10" ht="15.6">
      <c r="B305" s="186"/>
      <c r="C305" s="46" t="s">
        <v>434</v>
      </c>
      <c r="D305" s="47" t="s">
        <v>435</v>
      </c>
      <c r="E305" s="34"/>
      <c r="F305" s="52">
        <v>43.2</v>
      </c>
      <c r="G305" s="82">
        <v>0</v>
      </c>
      <c r="H305" s="15"/>
      <c r="I305" s="55">
        <f t="shared" si="11"/>
        <v>0</v>
      </c>
      <c r="J305" s="12"/>
    </row>
    <row r="306" spans="2:10" ht="15.6">
      <c r="B306" s="186"/>
      <c r="C306" s="46" t="s">
        <v>436</v>
      </c>
      <c r="D306" s="47" t="s">
        <v>437</v>
      </c>
      <c r="E306" s="34"/>
      <c r="F306" s="52">
        <v>43.2</v>
      </c>
      <c r="G306" s="82">
        <v>0</v>
      </c>
      <c r="H306" s="15"/>
      <c r="I306" s="55">
        <f t="shared" si="11"/>
        <v>0</v>
      </c>
      <c r="J306" s="12"/>
    </row>
    <row r="307" spans="2:10" ht="15.6">
      <c r="B307" s="186"/>
      <c r="C307" s="46" t="s">
        <v>438</v>
      </c>
      <c r="D307" s="47" t="s">
        <v>439</v>
      </c>
      <c r="E307" s="34"/>
      <c r="F307" s="52">
        <v>43.2</v>
      </c>
      <c r="G307" s="82">
        <v>0</v>
      </c>
      <c r="H307" s="15"/>
      <c r="I307" s="55">
        <f t="shared" si="11"/>
        <v>0</v>
      </c>
      <c r="J307" s="12"/>
    </row>
    <row r="308" spans="2:10" ht="15.6">
      <c r="B308" s="186"/>
      <c r="C308" s="46" t="s">
        <v>440</v>
      </c>
      <c r="D308" s="47" t="s">
        <v>441</v>
      </c>
      <c r="E308" s="34"/>
      <c r="F308" s="52">
        <v>21.6</v>
      </c>
      <c r="G308" s="82">
        <v>0</v>
      </c>
      <c r="H308" s="15"/>
      <c r="I308" s="55">
        <f t="shared" si="11"/>
        <v>0</v>
      </c>
      <c r="J308" s="12"/>
    </row>
    <row r="309" spans="2:10" ht="15.6">
      <c r="B309" s="13" t="s">
        <v>7</v>
      </c>
      <c r="C309" s="13" t="s">
        <v>8</v>
      </c>
      <c r="D309" s="51" t="s">
        <v>536</v>
      </c>
      <c r="E309" s="34"/>
      <c r="F309" s="15" t="s">
        <v>10</v>
      </c>
      <c r="G309" s="81" t="s">
        <v>256</v>
      </c>
      <c r="H309" s="15"/>
      <c r="I309" s="15" t="s">
        <v>258</v>
      </c>
      <c r="J309" s="12"/>
    </row>
    <row r="310" spans="2:10" ht="15.6" customHeight="1">
      <c r="B310" s="187" t="s">
        <v>442</v>
      </c>
      <c r="C310" s="46" t="s">
        <v>566</v>
      </c>
      <c r="D310" s="47" t="s">
        <v>567</v>
      </c>
      <c r="E310" s="34"/>
      <c r="F310" s="52">
        <v>170</v>
      </c>
      <c r="G310" s="82">
        <v>0</v>
      </c>
      <c r="H310" s="15"/>
      <c r="I310" s="55">
        <f t="shared" si="11"/>
        <v>0</v>
      </c>
      <c r="J310" s="12"/>
    </row>
    <row r="311" spans="2:10" ht="15.6">
      <c r="B311" s="187"/>
      <c r="C311" s="46" t="s">
        <v>443</v>
      </c>
      <c r="D311" s="47" t="s">
        <v>444</v>
      </c>
      <c r="E311" s="34"/>
      <c r="F311" s="52">
        <v>148.19368421052633</v>
      </c>
      <c r="G311" s="82">
        <v>0</v>
      </c>
      <c r="H311" s="15"/>
      <c r="I311" s="55">
        <f t="shared" si="11"/>
        <v>0</v>
      </c>
      <c r="J311" s="12"/>
    </row>
    <row r="312" spans="2:10" ht="15.6">
      <c r="B312" s="187"/>
      <c r="C312" s="46" t="s">
        <v>445</v>
      </c>
      <c r="D312" s="47" t="s">
        <v>446</v>
      </c>
      <c r="E312" s="34"/>
      <c r="F312" s="52">
        <v>276.38210526315788</v>
      </c>
      <c r="G312" s="82">
        <v>0</v>
      </c>
      <c r="H312" s="15"/>
      <c r="I312" s="55">
        <f t="shared" si="11"/>
        <v>0</v>
      </c>
      <c r="J312" s="12"/>
    </row>
    <row r="313" spans="2:10" ht="15.6">
      <c r="B313" s="187"/>
      <c r="C313" s="43">
        <v>6043</v>
      </c>
      <c r="D313" s="47" t="s">
        <v>447</v>
      </c>
      <c r="E313" s="34"/>
      <c r="F313" s="52">
        <v>331.67842105263156</v>
      </c>
      <c r="G313" s="82">
        <v>0</v>
      </c>
      <c r="H313" s="15"/>
      <c r="I313" s="55">
        <f t="shared" si="11"/>
        <v>0</v>
      </c>
      <c r="J313" s="12"/>
    </row>
    <row r="314" spans="2:10" ht="15.6">
      <c r="B314" s="187"/>
      <c r="C314" s="43">
        <v>6043</v>
      </c>
      <c r="D314" s="47" t="s">
        <v>448</v>
      </c>
      <c r="E314" s="34"/>
      <c r="F314" s="52">
        <v>331.67842105263156</v>
      </c>
      <c r="G314" s="82">
        <v>0</v>
      </c>
      <c r="H314" s="15"/>
      <c r="I314" s="55">
        <f t="shared" si="11"/>
        <v>0</v>
      </c>
      <c r="J314" s="12"/>
    </row>
    <row r="315" spans="2:10" ht="15.6">
      <c r="B315" s="187"/>
      <c r="C315" s="43">
        <v>6020</v>
      </c>
      <c r="D315" s="47" t="s">
        <v>449</v>
      </c>
      <c r="E315" s="34"/>
      <c r="F315" s="52">
        <v>160</v>
      </c>
      <c r="G315" s="82">
        <v>0</v>
      </c>
      <c r="H315" s="15"/>
      <c r="I315" s="55">
        <f t="shared" si="11"/>
        <v>0</v>
      </c>
      <c r="J315" s="12"/>
    </row>
    <row r="316" spans="2:10" ht="15.6">
      <c r="B316" s="187"/>
      <c r="C316" s="43">
        <v>6021</v>
      </c>
      <c r="D316" s="47" t="s">
        <v>450</v>
      </c>
      <c r="E316" s="34"/>
      <c r="F316" s="52">
        <v>160</v>
      </c>
      <c r="G316" s="82">
        <v>0</v>
      </c>
      <c r="H316" s="15"/>
      <c r="I316" s="55">
        <f t="shared" si="11"/>
        <v>0</v>
      </c>
      <c r="J316" s="12"/>
    </row>
    <row r="317" spans="2:10" ht="15.6">
      <c r="B317" s="187"/>
      <c r="C317" s="43">
        <v>6022</v>
      </c>
      <c r="D317" s="47" t="s">
        <v>451</v>
      </c>
      <c r="E317" s="34"/>
      <c r="F317" s="32">
        <v>160</v>
      </c>
      <c r="G317" s="82">
        <v>0</v>
      </c>
      <c r="H317" s="15"/>
      <c r="I317" s="55">
        <f t="shared" si="11"/>
        <v>0</v>
      </c>
    </row>
    <row r="318" spans="2:10" ht="15.6">
      <c r="B318" s="187"/>
      <c r="C318" s="43">
        <v>6030</v>
      </c>
      <c r="D318" s="47" t="s">
        <v>452</v>
      </c>
      <c r="E318" s="34"/>
      <c r="F318" s="32">
        <v>160</v>
      </c>
      <c r="G318" s="82">
        <v>0</v>
      </c>
      <c r="H318" s="15"/>
      <c r="I318" s="55">
        <f t="shared" si="11"/>
        <v>0</v>
      </c>
    </row>
    <row r="319" spans="2:10" ht="15.6">
      <c r="B319" s="187"/>
      <c r="C319" s="43">
        <v>6034</v>
      </c>
      <c r="D319" s="47" t="s">
        <v>453</v>
      </c>
      <c r="E319" s="34"/>
      <c r="F319" s="54">
        <v>59.96</v>
      </c>
      <c r="G319" s="82">
        <v>0</v>
      </c>
      <c r="H319" s="15"/>
      <c r="I319" s="55">
        <f t="shared" si="11"/>
        <v>0</v>
      </c>
    </row>
    <row r="320" spans="2:10" ht="15.6">
      <c r="B320" s="187"/>
      <c r="C320" s="43">
        <v>6033</v>
      </c>
      <c r="D320" s="47" t="s">
        <v>454</v>
      </c>
      <c r="E320" s="34"/>
      <c r="F320" s="32">
        <v>160</v>
      </c>
      <c r="G320" s="82">
        <v>0</v>
      </c>
      <c r="H320" s="15"/>
      <c r="I320" s="55">
        <f t="shared" si="11"/>
        <v>0</v>
      </c>
    </row>
    <row r="321" spans="2:9" ht="15.6">
      <c r="B321" s="187"/>
      <c r="C321" s="43">
        <v>6061</v>
      </c>
      <c r="D321" s="47" t="s">
        <v>455</v>
      </c>
      <c r="E321" s="34"/>
      <c r="F321" s="32">
        <v>40</v>
      </c>
      <c r="G321" s="82">
        <v>0</v>
      </c>
      <c r="H321" s="15"/>
      <c r="I321" s="55">
        <f t="shared" si="11"/>
        <v>0</v>
      </c>
    </row>
    <row r="322" spans="2:9" ht="15.6">
      <c r="B322" s="187"/>
      <c r="C322" s="43">
        <v>6023</v>
      </c>
      <c r="D322" s="47" t="s">
        <v>456</v>
      </c>
      <c r="E322" s="34"/>
      <c r="F322" s="32">
        <v>40</v>
      </c>
      <c r="G322" s="82">
        <v>0</v>
      </c>
      <c r="H322" s="15"/>
      <c r="I322" s="55">
        <f t="shared" si="11"/>
        <v>0</v>
      </c>
    </row>
    <row r="323" spans="2:9" ht="15.6">
      <c r="B323" s="187"/>
      <c r="C323" s="43">
        <v>6018</v>
      </c>
      <c r="D323" s="47" t="s">
        <v>457</v>
      </c>
      <c r="E323" s="34"/>
      <c r="F323" s="54">
        <v>12.45</v>
      </c>
      <c r="G323" s="82">
        <v>0</v>
      </c>
      <c r="H323" s="15"/>
      <c r="I323" s="55">
        <f t="shared" si="11"/>
        <v>0</v>
      </c>
    </row>
    <row r="324" spans="2:9" ht="15.6">
      <c r="B324" s="187"/>
      <c r="C324" s="43">
        <v>6024</v>
      </c>
      <c r="D324" s="47" t="s">
        <v>458</v>
      </c>
      <c r="E324" s="34"/>
      <c r="F324" s="32">
        <v>100</v>
      </c>
      <c r="G324" s="82">
        <v>0</v>
      </c>
      <c r="H324" s="15"/>
      <c r="I324" s="55">
        <f t="shared" si="11"/>
        <v>0</v>
      </c>
    </row>
    <row r="325" spans="2:9" ht="15.6">
      <c r="B325" s="187"/>
      <c r="C325" s="43">
        <v>6025</v>
      </c>
      <c r="D325" s="47" t="s">
        <v>459</v>
      </c>
      <c r="E325" s="34"/>
      <c r="F325" s="32">
        <v>20</v>
      </c>
      <c r="G325" s="82">
        <v>0</v>
      </c>
      <c r="H325" s="15"/>
      <c r="I325" s="55">
        <f t="shared" si="11"/>
        <v>0</v>
      </c>
    </row>
    <row r="326" spans="2:9" ht="15.6">
      <c r="B326" s="187"/>
      <c r="C326" s="43">
        <v>6026</v>
      </c>
      <c r="D326" s="47" t="s">
        <v>460</v>
      </c>
      <c r="E326" s="34"/>
      <c r="F326" s="32">
        <v>10</v>
      </c>
      <c r="G326" s="82">
        <v>0</v>
      </c>
      <c r="H326" s="15"/>
      <c r="I326" s="55">
        <f t="shared" si="11"/>
        <v>0</v>
      </c>
    </row>
    <row r="327" spans="2:9" ht="15" thickBot="1"/>
    <row r="328" spans="2:9">
      <c r="G328" s="115" t="s">
        <v>470</v>
      </c>
      <c r="H328" s="222"/>
      <c r="I328" s="59">
        <f>SUM(I23:I163)</f>
        <v>0</v>
      </c>
    </row>
    <row r="329" spans="2:9">
      <c r="G329" s="117" t="s">
        <v>537</v>
      </c>
      <c r="H329" s="220"/>
      <c r="I329" s="60">
        <f>SUM(I167:I326)</f>
        <v>0</v>
      </c>
    </row>
    <row r="330" spans="2:9" ht="15" thickBot="1">
      <c r="G330" s="117" t="s">
        <v>521</v>
      </c>
      <c r="H330" s="221"/>
      <c r="I330" s="60">
        <f>SUM(I328)*0.346497553+I328+I329</f>
        <v>0</v>
      </c>
    </row>
    <row r="331" spans="2:9" ht="15" thickBot="1">
      <c r="G331" s="69" t="s">
        <v>522</v>
      </c>
      <c r="H331" s="90" t="s">
        <v>530</v>
      </c>
      <c r="I331" s="84">
        <v>0</v>
      </c>
    </row>
    <row r="332" spans="2:9">
      <c r="G332" s="117" t="s">
        <v>280</v>
      </c>
      <c r="H332" s="220"/>
      <c r="I332" s="60">
        <f>SUM(I328,I329,I331)*100/114</f>
        <v>0</v>
      </c>
    </row>
    <row r="333" spans="2:9">
      <c r="G333" s="117" t="s">
        <v>6</v>
      </c>
      <c r="H333" s="220"/>
      <c r="I333" s="60">
        <f>SUM(I332)*14/100</f>
        <v>0</v>
      </c>
    </row>
    <row r="334" spans="2:9" ht="15" thickBot="1">
      <c r="G334" s="224" t="s">
        <v>469</v>
      </c>
      <c r="H334" s="225"/>
      <c r="I334" s="61">
        <f>SUM(H23:H37,H39:H48,H50:H52,H54:H78,H80:H88,H90:H118,H120:H140,H142:H149,H151:H153,H155:H162)</f>
        <v>0</v>
      </c>
    </row>
    <row r="335" spans="2:9" ht="15" thickBot="1">
      <c r="G335" s="3"/>
      <c r="H335" s="68" t="s">
        <v>543</v>
      </c>
      <c r="I335" s="91">
        <f>SUM(I336)/1.2</f>
        <v>0</v>
      </c>
    </row>
    <row r="336" spans="2:9" ht="15" thickBot="1">
      <c r="G336" s="111" t="s">
        <v>544</v>
      </c>
      <c r="H336" s="112"/>
      <c r="I336" s="93">
        <f>SUM(I332:I333)</f>
        <v>0</v>
      </c>
    </row>
    <row r="339" spans="3:6">
      <c r="D339" s="75" t="s">
        <v>547</v>
      </c>
      <c r="E339" s="76" t="s">
        <v>546</v>
      </c>
      <c r="F339" t="s">
        <v>570</v>
      </c>
    </row>
    <row r="340" spans="3:6">
      <c r="D340" s="226"/>
      <c r="E340" s="227"/>
      <c r="F340" t="s">
        <v>571</v>
      </c>
    </row>
    <row r="341" spans="3:6" ht="14.4" customHeight="1">
      <c r="C341" s="187" t="s">
        <v>551</v>
      </c>
      <c r="D341" s="74" t="s">
        <v>548</v>
      </c>
      <c r="E341" s="83"/>
    </row>
    <row r="342" spans="3:6">
      <c r="C342" s="187"/>
      <c r="D342" s="74" t="s">
        <v>549</v>
      </c>
      <c r="E342" s="83"/>
    </row>
    <row r="343" spans="3:6">
      <c r="C343" s="187"/>
      <c r="D343" s="74" t="s">
        <v>557</v>
      </c>
      <c r="E343" s="83"/>
    </row>
    <row r="344" spans="3:6">
      <c r="C344" s="187"/>
      <c r="D344" s="74" t="s">
        <v>550</v>
      </c>
      <c r="E344" s="83"/>
    </row>
    <row r="345" spans="3:6">
      <c r="C345" s="187"/>
      <c r="D345" s="74" t="s">
        <v>568</v>
      </c>
      <c r="E345" s="83"/>
    </row>
  </sheetData>
  <sheetProtection sheet="1" objects="1" scenarios="1" selectLockedCells="1"/>
  <mergeCells count="52">
    <mergeCell ref="B165:I165"/>
    <mergeCell ref="B39:B48"/>
    <mergeCell ref="B50:B52"/>
    <mergeCell ref="B54:B78"/>
    <mergeCell ref="B80:B88"/>
    <mergeCell ref="B90:B118"/>
    <mergeCell ref="B120:B140"/>
    <mergeCell ref="B142:B149"/>
    <mergeCell ref="B151:B153"/>
    <mergeCell ref="B155:B162"/>
    <mergeCell ref="B163:I163"/>
    <mergeCell ref="B164:I164"/>
    <mergeCell ref="G333:H333"/>
    <mergeCell ref="G334:H334"/>
    <mergeCell ref="G336:H336"/>
    <mergeCell ref="G330:H330"/>
    <mergeCell ref="G332:H332"/>
    <mergeCell ref="D340:E340"/>
    <mergeCell ref="C341:C345"/>
    <mergeCell ref="B167:B181"/>
    <mergeCell ref="B183:B200"/>
    <mergeCell ref="B202:B211"/>
    <mergeCell ref="C206:C208"/>
    <mergeCell ref="B213:B214"/>
    <mergeCell ref="B216:B252"/>
    <mergeCell ref="G329:H329"/>
    <mergeCell ref="B254:B286"/>
    <mergeCell ref="B288:B295"/>
    <mergeCell ref="B297:B308"/>
    <mergeCell ref="B310:B326"/>
    <mergeCell ref="G328:H328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I331">
      <formula1>INDIRECT($H$331)</formula1>
    </dataValidation>
    <dataValidation type="list" allowBlank="1" showInputMessage="1" showErrorMessage="1" sqref="H331">
      <formula1>CourierRange</formula1>
    </dataValidation>
  </dataValidations>
  <pageMargins left="0.7" right="0.7" top="0.75" bottom="0.75" header="0.3" footer="0.3"/>
  <pageSetup paperSize="9" scale="54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E341:E345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56"/>
  <sheetViews>
    <sheetView workbookViewId="0">
      <selection activeCell="J26" sqref="J26"/>
    </sheetView>
  </sheetViews>
  <sheetFormatPr defaultRowHeight="14.4"/>
  <cols>
    <col min="2" max="2" width="22.6640625" style="64" customWidth="1"/>
    <col min="3" max="3" width="12.21875" style="64" customWidth="1"/>
    <col min="4" max="4" width="22.109375" style="64" customWidth="1"/>
    <col min="5" max="5" width="14.5546875" customWidth="1"/>
    <col min="6" max="6" width="25.5546875" customWidth="1"/>
    <col min="7" max="7" width="16.21875" bestFit="1" customWidth="1"/>
    <col min="8" max="8" width="16.5546875" bestFit="1" customWidth="1"/>
    <col min="9" max="49" width="10.77734375" customWidth="1"/>
    <col min="50" max="50" width="10.77734375" style="57" customWidth="1"/>
    <col min="51" max="54" width="10.77734375" customWidth="1"/>
  </cols>
  <sheetData>
    <row r="1" spans="1:56">
      <c r="A1" s="56"/>
      <c r="D1" s="65" t="s">
        <v>530</v>
      </c>
      <c r="E1" s="65" t="s">
        <v>527</v>
      </c>
      <c r="F1" s="65" t="s">
        <v>529</v>
      </c>
      <c r="G1" s="62" t="s">
        <v>528</v>
      </c>
      <c r="H1" s="62" t="s">
        <v>472</v>
      </c>
      <c r="I1" s="62" t="s">
        <v>473</v>
      </c>
      <c r="J1" s="62" t="s">
        <v>474</v>
      </c>
      <c r="K1" s="62" t="s">
        <v>475</v>
      </c>
      <c r="L1" s="62" t="s">
        <v>476</v>
      </c>
      <c r="M1" s="62" t="s">
        <v>477</v>
      </c>
      <c r="N1" s="62" t="s">
        <v>478</v>
      </c>
      <c r="O1" s="62" t="s">
        <v>479</v>
      </c>
      <c r="P1" s="62" t="s">
        <v>480</v>
      </c>
      <c r="Q1" s="62" t="s">
        <v>481</v>
      </c>
      <c r="R1" s="62" t="s">
        <v>482</v>
      </c>
      <c r="S1" s="62" t="s">
        <v>483</v>
      </c>
      <c r="T1" s="62" t="s">
        <v>484</v>
      </c>
      <c r="U1" s="62" t="s">
        <v>485</v>
      </c>
      <c r="V1" s="62" t="s">
        <v>486</v>
      </c>
      <c r="W1" s="62" t="s">
        <v>487</v>
      </c>
      <c r="X1" s="62" t="s">
        <v>488</v>
      </c>
      <c r="Y1" s="62" t="s">
        <v>489</v>
      </c>
      <c r="Z1" s="62" t="s">
        <v>490</v>
      </c>
      <c r="AA1" s="62" t="s">
        <v>491</v>
      </c>
      <c r="AB1" s="62" t="s">
        <v>492</v>
      </c>
      <c r="AC1" s="62" t="s">
        <v>493</v>
      </c>
      <c r="AD1" s="62" t="s">
        <v>494</v>
      </c>
      <c r="AE1" s="62" t="s">
        <v>495</v>
      </c>
      <c r="AF1" s="62" t="s">
        <v>496</v>
      </c>
      <c r="AG1" s="62" t="s">
        <v>497</v>
      </c>
      <c r="AH1" s="62" t="s">
        <v>498</v>
      </c>
      <c r="AI1" s="62" t="s">
        <v>499</v>
      </c>
      <c r="AJ1" s="62" t="s">
        <v>500</v>
      </c>
      <c r="AK1" s="62" t="s">
        <v>501</v>
      </c>
      <c r="AL1" s="62" t="s">
        <v>502</v>
      </c>
      <c r="AM1" s="62" t="s">
        <v>503</v>
      </c>
      <c r="AN1" s="62" t="s">
        <v>504</v>
      </c>
      <c r="AO1" s="62" t="s">
        <v>505</v>
      </c>
      <c r="AP1" s="62" t="s">
        <v>506</v>
      </c>
      <c r="AQ1" s="62" t="s">
        <v>507</v>
      </c>
      <c r="AR1" s="62" t="s">
        <v>508</v>
      </c>
      <c r="AS1" s="62" t="s">
        <v>509</v>
      </c>
      <c r="AT1" s="62" t="s">
        <v>510</v>
      </c>
      <c r="AU1" s="62" t="s">
        <v>511</v>
      </c>
      <c r="AV1" s="62" t="s">
        <v>512</v>
      </c>
      <c r="AW1" s="62" t="s">
        <v>513</v>
      </c>
      <c r="AX1" s="62" t="s">
        <v>514</v>
      </c>
      <c r="AY1" s="62" t="s">
        <v>515</v>
      </c>
      <c r="AZ1" s="62" t="s">
        <v>516</v>
      </c>
      <c r="BA1" s="62" t="s">
        <v>517</v>
      </c>
      <c r="BB1" s="62" t="s">
        <v>518</v>
      </c>
      <c r="BC1" s="62" t="s">
        <v>519</v>
      </c>
      <c r="BD1" s="62" t="s">
        <v>520</v>
      </c>
    </row>
    <row r="2" spans="1:56">
      <c r="D2" s="63">
        <v>500</v>
      </c>
      <c r="E2" s="63">
        <v>400</v>
      </c>
      <c r="F2" s="63">
        <v>0</v>
      </c>
      <c r="G2" s="63">
        <v>0</v>
      </c>
      <c r="H2" s="63">
        <v>150</v>
      </c>
      <c r="I2" s="63">
        <v>200</v>
      </c>
      <c r="J2" s="63">
        <v>250</v>
      </c>
      <c r="K2" s="63">
        <v>300</v>
      </c>
      <c r="L2" s="63">
        <v>350</v>
      </c>
      <c r="M2" s="63">
        <v>400</v>
      </c>
      <c r="N2" s="63">
        <v>450</v>
      </c>
      <c r="O2" s="63">
        <v>500</v>
      </c>
      <c r="P2" s="63">
        <v>550</v>
      </c>
      <c r="Q2" s="63">
        <v>600</v>
      </c>
      <c r="R2" s="63">
        <v>650</v>
      </c>
      <c r="S2" s="63">
        <v>700</v>
      </c>
      <c r="T2" s="63">
        <v>750</v>
      </c>
      <c r="U2" s="63">
        <v>800</v>
      </c>
      <c r="V2" s="63">
        <v>850</v>
      </c>
      <c r="W2" s="63">
        <v>900</v>
      </c>
      <c r="X2" s="63">
        <v>950</v>
      </c>
      <c r="Y2" s="63">
        <v>1000</v>
      </c>
      <c r="Z2" s="63">
        <v>1050</v>
      </c>
      <c r="AA2" s="63">
        <v>1100</v>
      </c>
      <c r="AB2" s="63">
        <v>1150</v>
      </c>
      <c r="AC2" s="63">
        <v>1200</v>
      </c>
      <c r="AD2" s="63">
        <v>1250</v>
      </c>
      <c r="AE2" s="63">
        <v>1300</v>
      </c>
      <c r="AF2" s="63">
        <v>1350</v>
      </c>
      <c r="AG2" s="63">
        <v>1400</v>
      </c>
      <c r="AH2" s="63">
        <v>1450</v>
      </c>
      <c r="AI2" s="63">
        <v>1500</v>
      </c>
      <c r="AJ2" s="63">
        <v>1550</v>
      </c>
      <c r="AK2" s="63">
        <v>1600</v>
      </c>
      <c r="AL2" s="63">
        <v>1650</v>
      </c>
      <c r="AM2" s="63">
        <v>1700</v>
      </c>
      <c r="AN2" s="63">
        <v>1750</v>
      </c>
      <c r="AO2" s="63">
        <v>1800</v>
      </c>
      <c r="AP2" s="63">
        <v>1850</v>
      </c>
      <c r="AQ2" s="63">
        <v>1900</v>
      </c>
      <c r="AR2" s="63">
        <v>1950</v>
      </c>
      <c r="AS2" s="63">
        <v>2000</v>
      </c>
      <c r="AT2" s="63">
        <v>2050</v>
      </c>
      <c r="AU2" s="63">
        <v>2100</v>
      </c>
      <c r="AV2" s="63">
        <v>2150</v>
      </c>
      <c r="AW2" s="63">
        <v>2200</v>
      </c>
      <c r="AX2" s="63">
        <v>2250</v>
      </c>
      <c r="AY2" s="63">
        <v>2300</v>
      </c>
      <c r="AZ2" s="63">
        <v>2350</v>
      </c>
      <c r="BA2" s="63">
        <v>2400</v>
      </c>
      <c r="BB2" s="63">
        <v>2450</v>
      </c>
      <c r="BC2" s="63">
        <v>2500</v>
      </c>
      <c r="BD2" s="63">
        <v>2550</v>
      </c>
    </row>
    <row r="3" spans="1:56" s="58" customFormat="1">
      <c r="B3" s="65" t="s">
        <v>471</v>
      </c>
      <c r="C3" s="65"/>
      <c r="D3" s="65"/>
    </row>
    <row r="4" spans="1:56" s="58" customFormat="1">
      <c r="B4" s="65" t="s">
        <v>530</v>
      </c>
      <c r="C4" s="65"/>
      <c r="D4" s="65"/>
    </row>
    <row r="5" spans="1:56" s="58" customFormat="1">
      <c r="B5" s="65" t="s">
        <v>527</v>
      </c>
      <c r="C5" s="65"/>
      <c r="D5" s="65"/>
    </row>
    <row r="6" spans="1:56" s="58" customFormat="1" ht="19.2" customHeight="1">
      <c r="B6" s="65" t="s">
        <v>529</v>
      </c>
      <c r="C6" s="65"/>
      <c r="D6" s="65"/>
    </row>
    <row r="7" spans="1:56">
      <c r="B7" s="66" t="s">
        <v>528</v>
      </c>
      <c r="C7" s="66"/>
      <c r="D7" s="66"/>
    </row>
    <row r="8" spans="1:56">
      <c r="B8" s="66" t="s">
        <v>472</v>
      </c>
      <c r="C8" s="66"/>
      <c r="D8" s="66"/>
    </row>
    <row r="9" spans="1:56">
      <c r="B9" s="66" t="s">
        <v>473</v>
      </c>
      <c r="C9" s="66"/>
      <c r="D9" s="66"/>
    </row>
    <row r="10" spans="1:56">
      <c r="B10" s="66" t="s">
        <v>474</v>
      </c>
      <c r="C10" s="66"/>
      <c r="D10" s="66"/>
    </row>
    <row r="11" spans="1:56">
      <c r="B11" s="66" t="s">
        <v>475</v>
      </c>
      <c r="C11" s="66"/>
      <c r="D11" s="66"/>
      <c r="F11" t="s">
        <v>526</v>
      </c>
      <c r="G11" s="64" t="s">
        <v>531</v>
      </c>
      <c r="H11" s="64" t="s">
        <v>532</v>
      </c>
      <c r="I11" s="64" t="s">
        <v>533</v>
      </c>
    </row>
    <row r="12" spans="1:56">
      <c r="B12" s="66" t="s">
        <v>476</v>
      </c>
      <c r="C12" s="66"/>
      <c r="D12" s="66"/>
      <c r="F12" t="s">
        <v>531</v>
      </c>
      <c r="G12" s="63">
        <v>60</v>
      </c>
      <c r="H12" s="63">
        <v>100</v>
      </c>
      <c r="I12" s="63">
        <v>0</v>
      </c>
    </row>
    <row r="13" spans="1:56">
      <c r="B13" s="66" t="s">
        <v>477</v>
      </c>
      <c r="C13" s="66"/>
      <c r="D13" s="66"/>
      <c r="F13" t="s">
        <v>532</v>
      </c>
    </row>
    <row r="14" spans="1:56">
      <c r="B14" s="66" t="s">
        <v>478</v>
      </c>
      <c r="C14" s="66"/>
      <c r="D14" s="66"/>
      <c r="F14" t="s">
        <v>533</v>
      </c>
    </row>
    <row r="15" spans="1:56">
      <c r="B15" s="66" t="s">
        <v>479</v>
      </c>
      <c r="C15" s="66"/>
      <c r="D15" s="66"/>
    </row>
    <row r="16" spans="1:56">
      <c r="B16" s="66" t="s">
        <v>480</v>
      </c>
      <c r="C16" s="66"/>
      <c r="D16" s="66"/>
    </row>
    <row r="17" spans="2:4">
      <c r="B17" s="66" t="s">
        <v>481</v>
      </c>
      <c r="C17" s="66"/>
      <c r="D17" s="66"/>
    </row>
    <row r="18" spans="2:4">
      <c r="B18" s="66" t="s">
        <v>482</v>
      </c>
      <c r="C18" s="66"/>
      <c r="D18" s="66"/>
    </row>
    <row r="19" spans="2:4">
      <c r="B19" s="66" t="s">
        <v>483</v>
      </c>
      <c r="C19" s="66"/>
      <c r="D19" s="66"/>
    </row>
    <row r="20" spans="2:4">
      <c r="B20" s="66" t="s">
        <v>484</v>
      </c>
      <c r="C20" s="66"/>
      <c r="D20" s="66"/>
    </row>
    <row r="21" spans="2:4">
      <c r="B21" s="66" t="s">
        <v>485</v>
      </c>
      <c r="C21" s="66"/>
      <c r="D21" s="66"/>
    </row>
    <row r="22" spans="2:4">
      <c r="B22" s="66" t="s">
        <v>486</v>
      </c>
      <c r="C22" s="66"/>
      <c r="D22" s="66"/>
    </row>
    <row r="23" spans="2:4">
      <c r="B23" s="66" t="s">
        <v>487</v>
      </c>
      <c r="C23" s="66"/>
      <c r="D23" s="66"/>
    </row>
    <row r="24" spans="2:4">
      <c r="B24" s="66" t="s">
        <v>488</v>
      </c>
      <c r="C24" s="66"/>
      <c r="D24" s="66"/>
    </row>
    <row r="25" spans="2:4">
      <c r="B25" s="66" t="s">
        <v>489</v>
      </c>
      <c r="C25" s="66"/>
      <c r="D25" s="66"/>
    </row>
    <row r="26" spans="2:4">
      <c r="B26" s="66" t="s">
        <v>490</v>
      </c>
      <c r="C26" s="66"/>
      <c r="D26" s="66"/>
    </row>
    <row r="27" spans="2:4">
      <c r="B27" s="66" t="s">
        <v>491</v>
      </c>
      <c r="C27" s="66"/>
      <c r="D27" s="66"/>
    </row>
    <row r="28" spans="2:4">
      <c r="B28" s="66" t="s">
        <v>492</v>
      </c>
      <c r="C28" s="66"/>
      <c r="D28" s="66"/>
    </row>
    <row r="29" spans="2:4">
      <c r="B29" s="66" t="s">
        <v>493</v>
      </c>
      <c r="C29" s="66"/>
      <c r="D29" s="66"/>
    </row>
    <row r="30" spans="2:4">
      <c r="B30" s="66" t="s">
        <v>494</v>
      </c>
      <c r="C30" s="66"/>
      <c r="D30" s="66"/>
    </row>
    <row r="31" spans="2:4">
      <c r="B31" s="66" t="s">
        <v>495</v>
      </c>
      <c r="C31" s="66"/>
      <c r="D31" s="66"/>
    </row>
    <row r="32" spans="2:4">
      <c r="B32" s="66" t="s">
        <v>496</v>
      </c>
      <c r="C32" s="66"/>
      <c r="D32" s="66"/>
    </row>
    <row r="33" spans="2:4">
      <c r="B33" s="66" t="s">
        <v>497</v>
      </c>
      <c r="C33" s="66"/>
      <c r="D33" s="66"/>
    </row>
    <row r="34" spans="2:4">
      <c r="B34" s="66" t="s">
        <v>498</v>
      </c>
      <c r="C34" s="66"/>
      <c r="D34" s="66"/>
    </row>
    <row r="35" spans="2:4">
      <c r="B35" s="66" t="s">
        <v>499</v>
      </c>
      <c r="C35" s="66"/>
      <c r="D35" s="66"/>
    </row>
    <row r="36" spans="2:4">
      <c r="B36" s="66" t="s">
        <v>500</v>
      </c>
      <c r="C36" s="66"/>
      <c r="D36" s="66"/>
    </row>
    <row r="37" spans="2:4">
      <c r="B37" s="66" t="s">
        <v>501</v>
      </c>
      <c r="C37" s="66"/>
      <c r="D37" s="66"/>
    </row>
    <row r="38" spans="2:4">
      <c r="B38" s="66" t="s">
        <v>502</v>
      </c>
      <c r="C38" s="66"/>
      <c r="D38" s="66"/>
    </row>
    <row r="39" spans="2:4">
      <c r="B39" s="66" t="s">
        <v>503</v>
      </c>
      <c r="C39" s="66"/>
      <c r="D39" s="66"/>
    </row>
    <row r="40" spans="2:4">
      <c r="B40" s="66" t="s">
        <v>504</v>
      </c>
      <c r="C40" s="66"/>
      <c r="D40" s="66"/>
    </row>
    <row r="41" spans="2:4">
      <c r="B41" s="66" t="s">
        <v>505</v>
      </c>
      <c r="C41" s="66"/>
      <c r="D41" s="66"/>
    </row>
    <row r="42" spans="2:4">
      <c r="B42" s="66" t="s">
        <v>506</v>
      </c>
      <c r="C42" s="66"/>
      <c r="D42" s="66"/>
    </row>
    <row r="43" spans="2:4">
      <c r="B43" s="66" t="s">
        <v>507</v>
      </c>
      <c r="C43" s="66"/>
      <c r="D43" s="66"/>
    </row>
    <row r="44" spans="2:4">
      <c r="B44" s="66" t="s">
        <v>508</v>
      </c>
      <c r="C44" s="66"/>
      <c r="D44" s="66"/>
    </row>
    <row r="45" spans="2:4">
      <c r="B45" s="66" t="s">
        <v>509</v>
      </c>
      <c r="C45" s="66"/>
      <c r="D45" s="66"/>
    </row>
    <row r="46" spans="2:4">
      <c r="B46" s="66" t="s">
        <v>510</v>
      </c>
      <c r="C46" s="66"/>
      <c r="D46" s="66"/>
    </row>
    <row r="47" spans="2:4">
      <c r="B47" s="66" t="s">
        <v>511</v>
      </c>
      <c r="C47" s="66"/>
      <c r="D47" s="66"/>
    </row>
    <row r="48" spans="2:4">
      <c r="B48" s="66" t="s">
        <v>512</v>
      </c>
      <c r="C48" s="66"/>
      <c r="D48" s="66"/>
    </row>
    <row r="49" spans="2:4">
      <c r="B49" s="66" t="s">
        <v>513</v>
      </c>
      <c r="C49" s="66"/>
      <c r="D49" s="66"/>
    </row>
    <row r="50" spans="2:4">
      <c r="B50" s="66" t="s">
        <v>514</v>
      </c>
      <c r="C50" s="66"/>
      <c r="D50" s="66"/>
    </row>
    <row r="51" spans="2:4">
      <c r="B51" s="66" t="s">
        <v>515</v>
      </c>
      <c r="C51" s="66"/>
      <c r="D51" s="66"/>
    </row>
    <row r="52" spans="2:4">
      <c r="B52" s="66" t="s">
        <v>516</v>
      </c>
      <c r="C52" s="66"/>
      <c r="D52" s="66"/>
    </row>
    <row r="53" spans="2:4">
      <c r="B53" s="66" t="s">
        <v>517</v>
      </c>
      <c r="C53" s="66"/>
      <c r="D53" s="66"/>
    </row>
    <row r="54" spans="2:4">
      <c r="B54" s="66" t="s">
        <v>518</v>
      </c>
      <c r="C54" s="66"/>
      <c r="D54" s="66"/>
    </row>
    <row r="55" spans="2:4">
      <c r="B55" s="66" t="s">
        <v>519</v>
      </c>
      <c r="C55" s="66"/>
      <c r="D55" s="66"/>
    </row>
    <row r="56" spans="2:4">
      <c r="B56" s="66" t="s">
        <v>520</v>
      </c>
      <c r="C56" s="66"/>
      <c r="D56" s="66"/>
    </row>
  </sheetData>
  <sheetProtection algorithmName="SHA-512" hashValue="L4omcthMjG6TZInV802Zu7+/GDNYdkoRXbkvpkOr//h+dkef9mRnP7Rmq2pN+XCL8PpNKIlbVKFluQ2KqDjQlg==" saltValue="Z/j+7wll4zc87JQyoF27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58</vt:i4>
      </vt:variant>
    </vt:vector>
  </HeadingPairs>
  <TitlesOfParts>
    <vt:vector size="65" baseType="lpstr">
      <vt:lpstr>Customer</vt:lpstr>
      <vt:lpstr>Novus Cust.</vt:lpstr>
      <vt:lpstr>Assist. Superv.</vt:lpstr>
      <vt:lpstr>Supervisor</vt:lpstr>
      <vt:lpstr>Assist. Mng</vt:lpstr>
      <vt:lpstr>Manager</vt:lpstr>
      <vt:lpstr>DONT DELETE Courier Figures</vt:lpstr>
      <vt:lpstr>_10999</vt:lpstr>
      <vt:lpstr>_11999</vt:lpstr>
      <vt:lpstr>_12999</vt:lpstr>
      <vt:lpstr>_13999</vt:lpstr>
      <vt:lpstr>_14999</vt:lpstr>
      <vt:lpstr>_15999</vt:lpstr>
      <vt:lpstr>_16999</vt:lpstr>
      <vt:lpstr>_17999</vt:lpstr>
      <vt:lpstr>_18999</vt:lpstr>
      <vt:lpstr>_19999</vt:lpstr>
      <vt:lpstr>_20999</vt:lpstr>
      <vt:lpstr>_21999</vt:lpstr>
      <vt:lpstr>_22999</vt:lpstr>
      <vt:lpstr>_23999</vt:lpstr>
      <vt:lpstr>_24999</vt:lpstr>
      <vt:lpstr>_25999</vt:lpstr>
      <vt:lpstr>_26999</vt:lpstr>
      <vt:lpstr>_27999</vt:lpstr>
      <vt:lpstr>_28999</vt:lpstr>
      <vt:lpstr>_2999</vt:lpstr>
      <vt:lpstr>_29999</vt:lpstr>
      <vt:lpstr>_30999</vt:lpstr>
      <vt:lpstr>_31999</vt:lpstr>
      <vt:lpstr>_32999</vt:lpstr>
      <vt:lpstr>_33999</vt:lpstr>
      <vt:lpstr>_34999</vt:lpstr>
      <vt:lpstr>_35999</vt:lpstr>
      <vt:lpstr>_36999</vt:lpstr>
      <vt:lpstr>_37999</vt:lpstr>
      <vt:lpstr>_38999</vt:lpstr>
      <vt:lpstr>_3999</vt:lpstr>
      <vt:lpstr>_39999</vt:lpstr>
      <vt:lpstr>_40999</vt:lpstr>
      <vt:lpstr>_41999</vt:lpstr>
      <vt:lpstr>_42999</vt:lpstr>
      <vt:lpstr>_43999</vt:lpstr>
      <vt:lpstr>_44999</vt:lpstr>
      <vt:lpstr>_45999</vt:lpstr>
      <vt:lpstr>_46999</vt:lpstr>
      <vt:lpstr>_47999</vt:lpstr>
      <vt:lpstr>_48999</vt:lpstr>
      <vt:lpstr>_4999</vt:lpstr>
      <vt:lpstr>_49999</vt:lpstr>
      <vt:lpstr>_50999</vt:lpstr>
      <vt:lpstr>_5999</vt:lpstr>
      <vt:lpstr>_6999</vt:lpstr>
      <vt:lpstr>_7999</vt:lpstr>
      <vt:lpstr>_8999</vt:lpstr>
      <vt:lpstr>_9999</vt:lpstr>
      <vt:lpstr>Above_R700</vt:lpstr>
      <vt:lpstr>Botswana</vt:lpstr>
      <vt:lpstr>CourierRange</vt:lpstr>
      <vt:lpstr>CustomerCourier</vt:lpstr>
      <vt:lpstr>No_Courier</vt:lpstr>
      <vt:lpstr>NoCourier</vt:lpstr>
      <vt:lpstr>NovCust_1stOrder</vt:lpstr>
      <vt:lpstr>Swaziland_Lesotho</vt:lpstr>
      <vt:lpstr>Under_R700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cp:lastPrinted>2015-11-25T11:17:32Z</cp:lastPrinted>
  <dcterms:created xsi:type="dcterms:W3CDTF">2015-08-17T15:42:30Z</dcterms:created>
  <dcterms:modified xsi:type="dcterms:W3CDTF">2015-12-31T09:19:44Z</dcterms:modified>
</cp:coreProperties>
</file>