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E:\Forever Marketing\FLP\FLP Stationary\0 OTHER\Invoice\"/>
    </mc:Choice>
  </mc:AlternateContent>
  <bookViews>
    <workbookView xWindow="0" yWindow="0" windowWidth="23040" windowHeight="9408"/>
  </bookViews>
  <sheets>
    <sheet name="Customer" sheetId="3" r:id="rId1"/>
    <sheet name="Novus Cust." sheetId="7" r:id="rId2"/>
    <sheet name="Assist. Superv." sheetId="8" r:id="rId3"/>
    <sheet name="Supervisor" sheetId="9" r:id="rId4"/>
    <sheet name="Assist. Mng" sheetId="10" r:id="rId5"/>
    <sheet name="Manager" sheetId="11" r:id="rId6"/>
    <sheet name="DONT DELETE Courier Figures" sheetId="12" r:id="rId7"/>
  </sheets>
  <definedNames>
    <definedName name="_10999">'DONT DELETE Courier Figures'!$P$2</definedName>
    <definedName name="_11999">'DONT DELETE Courier Figures'!$Q$2</definedName>
    <definedName name="_12999">'DONT DELETE Courier Figures'!$R$2</definedName>
    <definedName name="_13999">'DONT DELETE Courier Figures'!$S$2</definedName>
    <definedName name="_14999">'DONT DELETE Courier Figures'!$T$2</definedName>
    <definedName name="_15999">'DONT DELETE Courier Figures'!$U$2</definedName>
    <definedName name="_16999">'DONT DELETE Courier Figures'!$V$2</definedName>
    <definedName name="_17999">'DONT DELETE Courier Figures'!$W$2</definedName>
    <definedName name="_18999">'DONT DELETE Courier Figures'!$X$2</definedName>
    <definedName name="_19999">'DONT DELETE Courier Figures'!$Y$2</definedName>
    <definedName name="_20999">'DONT DELETE Courier Figures'!$Z$2</definedName>
    <definedName name="_21999">'DONT DELETE Courier Figures'!$AA$2</definedName>
    <definedName name="_22999">'DONT DELETE Courier Figures'!$AB$2</definedName>
    <definedName name="_23999">'DONT DELETE Courier Figures'!$AC$2</definedName>
    <definedName name="_24999">'DONT DELETE Courier Figures'!$AD$2</definedName>
    <definedName name="_25999">'DONT DELETE Courier Figures'!$AE$2</definedName>
    <definedName name="_26999">'DONT DELETE Courier Figures'!$AF$2</definedName>
    <definedName name="_27999">'DONT DELETE Courier Figures'!$AG$2</definedName>
    <definedName name="_28999">'DONT DELETE Courier Figures'!$AH$2</definedName>
    <definedName name="_2999">'DONT DELETE Courier Figures'!$H$2</definedName>
    <definedName name="_29999">'DONT DELETE Courier Figures'!$AI$2</definedName>
    <definedName name="_30999">'DONT DELETE Courier Figures'!$AJ$2</definedName>
    <definedName name="_31999">'DONT DELETE Courier Figures'!$AK$2</definedName>
    <definedName name="_32999">'DONT DELETE Courier Figures'!$AL$2</definedName>
    <definedName name="_33999">'DONT DELETE Courier Figures'!$AM$2</definedName>
    <definedName name="_34999">'DONT DELETE Courier Figures'!$AN$2</definedName>
    <definedName name="_35999">'DONT DELETE Courier Figures'!$AO$2</definedName>
    <definedName name="_36999">'DONT DELETE Courier Figures'!$AP$2</definedName>
    <definedName name="_37999">'DONT DELETE Courier Figures'!$AQ$2</definedName>
    <definedName name="_38999">'DONT DELETE Courier Figures'!$AR$2</definedName>
    <definedName name="_3999">'DONT DELETE Courier Figures'!$I$2</definedName>
    <definedName name="_39999">'DONT DELETE Courier Figures'!$AS$2</definedName>
    <definedName name="_40999">'DONT DELETE Courier Figures'!$AT$2</definedName>
    <definedName name="_41999">'DONT DELETE Courier Figures'!$AU$2</definedName>
    <definedName name="_42999">'DONT DELETE Courier Figures'!$AV$2</definedName>
    <definedName name="_43999">'DONT DELETE Courier Figures'!$AW$2</definedName>
    <definedName name="_44999">'DONT DELETE Courier Figures'!$AX$2</definedName>
    <definedName name="_45999">'DONT DELETE Courier Figures'!$AY$2</definedName>
    <definedName name="_46999">'DONT DELETE Courier Figures'!$AZ$2</definedName>
    <definedName name="_47999">'DONT DELETE Courier Figures'!$BA$2</definedName>
    <definedName name="_48999">'DONT DELETE Courier Figures'!$BB$2</definedName>
    <definedName name="_4999">'DONT DELETE Courier Figures'!$J$2</definedName>
    <definedName name="_49999">'DONT DELETE Courier Figures'!$BC$2</definedName>
    <definedName name="_50999">'DONT DELETE Courier Figures'!$BD$2</definedName>
    <definedName name="_5999">'DONT DELETE Courier Figures'!$K$2</definedName>
    <definedName name="_6999">'DONT DELETE Courier Figures'!$L$2</definedName>
    <definedName name="_7999">'DONT DELETE Courier Figures'!$M$2</definedName>
    <definedName name="_8999">'DONT DELETE Courier Figures'!$N$2</definedName>
    <definedName name="_9999">'DONT DELETE Courier Figures'!$O$2</definedName>
    <definedName name="Above_R700">'DONT DELETE Courier Figures'!$H$12</definedName>
    <definedName name="Botswana">'DONT DELETE Courier Figures'!$E$2</definedName>
    <definedName name="CourierRange">'DONT DELETE Courier Figures'!$B$4:$B$56</definedName>
    <definedName name="CustomerCourier">'DONT DELETE Courier Figures'!$F$12:$F$14</definedName>
    <definedName name="No_Courier">'DONT DELETE Courier Figures'!$I$12</definedName>
    <definedName name="NoCourier">'DONT DELETE Courier Figures'!$G$2</definedName>
    <definedName name="NovCust_1stOrder">'DONT DELETE Courier Figures'!$F$2</definedName>
    <definedName name="Swaziland_Lesotho">'DONT DELETE Courier Figures'!$D$2</definedName>
    <definedName name="Under_R700">'DONT DELETE Courier Figures'!$G$12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36" i="10" l="1"/>
  <c r="I253" i="11" l="1"/>
  <c r="I252" i="11"/>
  <c r="I251" i="11"/>
  <c r="I253" i="10"/>
  <c r="I252" i="10"/>
  <c r="I251" i="10"/>
  <c r="I253" i="9"/>
  <c r="I252" i="9"/>
  <c r="I251" i="9"/>
  <c r="I253" i="8"/>
  <c r="I252" i="8"/>
  <c r="I251" i="8"/>
  <c r="I251" i="3"/>
  <c r="I253" i="3"/>
  <c r="I252" i="3"/>
  <c r="I251" i="7"/>
  <c r="I252" i="7"/>
  <c r="I327" i="11" l="1"/>
  <c r="I326" i="11"/>
  <c r="I325" i="11"/>
  <c r="I324" i="11"/>
  <c r="I323" i="11"/>
  <c r="I322" i="11"/>
  <c r="I321" i="11"/>
  <c r="I320" i="11"/>
  <c r="I319" i="11"/>
  <c r="I318" i="11"/>
  <c r="I317" i="11"/>
  <c r="I316" i="11"/>
  <c r="I315" i="11"/>
  <c r="I314" i="11"/>
  <c r="I313" i="11"/>
  <c r="I312" i="11"/>
  <c r="I311" i="11"/>
  <c r="I309" i="11"/>
  <c r="I308" i="11"/>
  <c r="I307" i="11"/>
  <c r="I306" i="11"/>
  <c r="I305" i="11"/>
  <c r="I304" i="11"/>
  <c r="I303" i="11"/>
  <c r="I302" i="11"/>
  <c r="I301" i="11"/>
  <c r="I300" i="11"/>
  <c r="I299" i="11"/>
  <c r="I298" i="11"/>
  <c r="I296" i="11"/>
  <c r="I295" i="11"/>
  <c r="I294" i="11"/>
  <c r="I293" i="11"/>
  <c r="I292" i="11"/>
  <c r="I291" i="11"/>
  <c r="I290" i="11"/>
  <c r="I289" i="11"/>
  <c r="I287" i="11"/>
  <c r="I286" i="11"/>
  <c r="I285" i="11"/>
  <c r="I284" i="11"/>
  <c r="I283" i="11"/>
  <c r="I282" i="11"/>
  <c r="I281" i="11"/>
  <c r="I280" i="11"/>
  <c r="I279" i="11"/>
  <c r="I278" i="11"/>
  <c r="I277" i="11"/>
  <c r="I276" i="11"/>
  <c r="I275" i="11"/>
  <c r="I274" i="11"/>
  <c r="I273" i="11"/>
  <c r="I272" i="11"/>
  <c r="I271" i="11"/>
  <c r="I270" i="11"/>
  <c r="I269" i="11"/>
  <c r="I268" i="11"/>
  <c r="I267" i="11"/>
  <c r="I266" i="11"/>
  <c r="I265" i="11"/>
  <c r="I264" i="11"/>
  <c r="I263" i="11"/>
  <c r="I262" i="11"/>
  <c r="I261" i="11"/>
  <c r="I260" i="11"/>
  <c r="I259" i="11"/>
  <c r="I258" i="11"/>
  <c r="I257" i="11"/>
  <c r="I256" i="11"/>
  <c r="I255" i="11"/>
  <c r="I250" i="11"/>
  <c r="I249" i="11"/>
  <c r="I248" i="11"/>
  <c r="I247" i="11"/>
  <c r="I246" i="11"/>
  <c r="I245" i="11"/>
  <c r="I244" i="11"/>
  <c r="I243" i="11"/>
  <c r="I242" i="11"/>
  <c r="I241" i="11"/>
  <c r="I240" i="11"/>
  <c r="I239" i="11"/>
  <c r="I238" i="11"/>
  <c r="I237" i="11"/>
  <c r="I236" i="11"/>
  <c r="I235" i="11"/>
  <c r="I234" i="11"/>
  <c r="I233" i="11"/>
  <c r="I232" i="11"/>
  <c r="I231" i="11"/>
  <c r="I230" i="11"/>
  <c r="I229" i="11"/>
  <c r="I228" i="11"/>
  <c r="I227" i="11"/>
  <c r="I226" i="11"/>
  <c r="I225" i="11"/>
  <c r="I224" i="11"/>
  <c r="I223" i="11"/>
  <c r="I222" i="11"/>
  <c r="I221" i="11"/>
  <c r="I220" i="11"/>
  <c r="I219" i="11"/>
  <c r="I218" i="11"/>
  <c r="I217" i="11"/>
  <c r="I215" i="11"/>
  <c r="I214" i="11"/>
  <c r="I212" i="11"/>
  <c r="I211" i="11"/>
  <c r="I210" i="11"/>
  <c r="I209" i="11"/>
  <c r="I208" i="11"/>
  <c r="I207" i="11"/>
  <c r="I206" i="11"/>
  <c r="I205" i="11"/>
  <c r="I204" i="11"/>
  <c r="I203" i="11"/>
  <c r="I201" i="11"/>
  <c r="I200" i="11"/>
  <c r="I199" i="11"/>
  <c r="I198" i="11"/>
  <c r="I197" i="11"/>
  <c r="I196" i="11"/>
  <c r="I195" i="11"/>
  <c r="I194" i="11"/>
  <c r="I193" i="11"/>
  <c r="I192" i="11"/>
  <c r="I191" i="11"/>
  <c r="I190" i="11"/>
  <c r="I189" i="11"/>
  <c r="I188" i="11"/>
  <c r="I187" i="11"/>
  <c r="I186" i="11"/>
  <c r="I185" i="11"/>
  <c r="I184" i="11"/>
  <c r="I182" i="11"/>
  <c r="I181" i="11"/>
  <c r="I180" i="11"/>
  <c r="I179" i="11"/>
  <c r="I178" i="11"/>
  <c r="I177" i="11"/>
  <c r="I176" i="11"/>
  <c r="I175" i="11"/>
  <c r="I174" i="11"/>
  <c r="I173" i="11"/>
  <c r="I172" i="11"/>
  <c r="I171" i="11"/>
  <c r="I170" i="11"/>
  <c r="I169" i="11"/>
  <c r="I168" i="11"/>
  <c r="I163" i="11"/>
  <c r="H163" i="11"/>
  <c r="I162" i="11"/>
  <c r="H162" i="11"/>
  <c r="I161" i="11"/>
  <c r="H161" i="11"/>
  <c r="I160" i="11"/>
  <c r="H160" i="11"/>
  <c r="I159" i="11"/>
  <c r="H159" i="11"/>
  <c r="I158" i="11"/>
  <c r="H158" i="11"/>
  <c r="I157" i="11"/>
  <c r="H157" i="11"/>
  <c r="I156" i="11"/>
  <c r="H156" i="11"/>
  <c r="I154" i="11"/>
  <c r="H154" i="11"/>
  <c r="I153" i="11"/>
  <c r="H153" i="11"/>
  <c r="I152" i="11"/>
  <c r="H152" i="11"/>
  <c r="I150" i="11"/>
  <c r="H150" i="11"/>
  <c r="I149" i="11"/>
  <c r="H149" i="11"/>
  <c r="I148" i="11"/>
  <c r="H148" i="11"/>
  <c r="I147" i="11"/>
  <c r="H147" i="11"/>
  <c r="I146" i="11"/>
  <c r="H146" i="11"/>
  <c r="I145" i="11"/>
  <c r="H145" i="11"/>
  <c r="I144" i="11"/>
  <c r="H144" i="11"/>
  <c r="I143" i="11"/>
  <c r="H143" i="11"/>
  <c r="I141" i="11"/>
  <c r="H141" i="11"/>
  <c r="I140" i="11"/>
  <c r="H140" i="11"/>
  <c r="I139" i="11"/>
  <c r="H139" i="11"/>
  <c r="I138" i="11"/>
  <c r="H138" i="11"/>
  <c r="I137" i="11"/>
  <c r="H137" i="11"/>
  <c r="I136" i="11"/>
  <c r="H136" i="11"/>
  <c r="I135" i="11"/>
  <c r="H135" i="11"/>
  <c r="I134" i="11"/>
  <c r="H134" i="11"/>
  <c r="I133" i="11"/>
  <c r="H133" i="11"/>
  <c r="I132" i="11"/>
  <c r="H132" i="11"/>
  <c r="I131" i="11"/>
  <c r="H131" i="11"/>
  <c r="I130" i="11"/>
  <c r="H130" i="11"/>
  <c r="I129" i="11"/>
  <c r="H129" i="11"/>
  <c r="I128" i="11"/>
  <c r="H128" i="11"/>
  <c r="I127" i="11"/>
  <c r="H127" i="11"/>
  <c r="I126" i="11"/>
  <c r="H126" i="11"/>
  <c r="I125" i="11"/>
  <c r="H125" i="11"/>
  <c r="I124" i="11"/>
  <c r="H124" i="11"/>
  <c r="I123" i="11"/>
  <c r="H123" i="11"/>
  <c r="I122" i="11"/>
  <c r="H122" i="11"/>
  <c r="I121" i="11"/>
  <c r="H121" i="11"/>
  <c r="I120" i="11"/>
  <c r="H120" i="11"/>
  <c r="I118" i="11"/>
  <c r="H118" i="11"/>
  <c r="I117" i="11"/>
  <c r="H117" i="11"/>
  <c r="I116" i="11"/>
  <c r="H116" i="11"/>
  <c r="I115" i="11"/>
  <c r="H115" i="11"/>
  <c r="I114" i="11"/>
  <c r="H114" i="11"/>
  <c r="I113" i="11"/>
  <c r="H113" i="11"/>
  <c r="I112" i="11"/>
  <c r="H112" i="11"/>
  <c r="I111" i="11"/>
  <c r="H111" i="11"/>
  <c r="I110" i="11"/>
  <c r="H110" i="11"/>
  <c r="I109" i="11"/>
  <c r="H109" i="11"/>
  <c r="I108" i="11"/>
  <c r="H108" i="11"/>
  <c r="I107" i="11"/>
  <c r="H107" i="11"/>
  <c r="I106" i="11"/>
  <c r="H106" i="11"/>
  <c r="I105" i="11"/>
  <c r="H105" i="11"/>
  <c r="I104" i="11"/>
  <c r="H104" i="11"/>
  <c r="I103" i="11"/>
  <c r="H103" i="11"/>
  <c r="I102" i="11"/>
  <c r="H102" i="11"/>
  <c r="I101" i="11"/>
  <c r="H101" i="11"/>
  <c r="I100" i="11"/>
  <c r="H100" i="11"/>
  <c r="I99" i="11"/>
  <c r="H99" i="11"/>
  <c r="I98" i="11"/>
  <c r="H98" i="11"/>
  <c r="I97" i="11"/>
  <c r="H97" i="11"/>
  <c r="I96" i="11"/>
  <c r="H96" i="11"/>
  <c r="I95" i="11"/>
  <c r="H95" i="11"/>
  <c r="I94" i="11"/>
  <c r="H94" i="11"/>
  <c r="I93" i="11"/>
  <c r="H93" i="11"/>
  <c r="I92" i="11"/>
  <c r="H92" i="11"/>
  <c r="I91" i="11"/>
  <c r="H91" i="11"/>
  <c r="I90" i="11"/>
  <c r="H90" i="11"/>
  <c r="I88" i="11"/>
  <c r="H88" i="11"/>
  <c r="I87" i="11"/>
  <c r="H87" i="11"/>
  <c r="I86" i="11"/>
  <c r="H86" i="11"/>
  <c r="I85" i="11"/>
  <c r="H85" i="11"/>
  <c r="I84" i="11"/>
  <c r="H84" i="11"/>
  <c r="I83" i="11"/>
  <c r="H83" i="11"/>
  <c r="I82" i="11"/>
  <c r="H82" i="11"/>
  <c r="I81" i="11"/>
  <c r="H81" i="11"/>
  <c r="I80" i="11"/>
  <c r="H80" i="11"/>
  <c r="I78" i="11"/>
  <c r="H78" i="11"/>
  <c r="I77" i="11"/>
  <c r="H77" i="11"/>
  <c r="I76" i="11"/>
  <c r="H76" i="11"/>
  <c r="I75" i="11"/>
  <c r="H75" i="11"/>
  <c r="I74" i="11"/>
  <c r="H74" i="11"/>
  <c r="I73" i="11"/>
  <c r="H73" i="11"/>
  <c r="I72" i="11"/>
  <c r="H72" i="11"/>
  <c r="I71" i="11"/>
  <c r="H71" i="11"/>
  <c r="I70" i="11"/>
  <c r="H70" i="11"/>
  <c r="I69" i="11"/>
  <c r="H69" i="11"/>
  <c r="I68" i="11"/>
  <c r="H68" i="11"/>
  <c r="I67" i="11"/>
  <c r="H67" i="11"/>
  <c r="I66" i="11"/>
  <c r="H66" i="11"/>
  <c r="I65" i="11"/>
  <c r="H65" i="11"/>
  <c r="I64" i="11"/>
  <c r="H64" i="11"/>
  <c r="I63" i="11"/>
  <c r="H63" i="11"/>
  <c r="I62" i="11"/>
  <c r="H62" i="11"/>
  <c r="I61" i="11"/>
  <c r="H61" i="11"/>
  <c r="I60" i="11"/>
  <c r="H60" i="11"/>
  <c r="I59" i="11"/>
  <c r="H59" i="11"/>
  <c r="I58" i="11"/>
  <c r="H58" i="11"/>
  <c r="I57" i="11"/>
  <c r="H57" i="11"/>
  <c r="I56" i="11"/>
  <c r="H56" i="11"/>
  <c r="I55" i="11"/>
  <c r="H55" i="11"/>
  <c r="I54" i="11"/>
  <c r="H54" i="11"/>
  <c r="I52" i="11"/>
  <c r="H52" i="11"/>
  <c r="I51" i="11"/>
  <c r="H51" i="11"/>
  <c r="I50" i="11"/>
  <c r="H50" i="11"/>
  <c r="I48" i="11"/>
  <c r="H48" i="11"/>
  <c r="I47" i="11"/>
  <c r="H47" i="11"/>
  <c r="I46" i="11"/>
  <c r="H46" i="11"/>
  <c r="I45" i="11"/>
  <c r="H45" i="11"/>
  <c r="I44" i="11"/>
  <c r="H44" i="11"/>
  <c r="I43" i="11"/>
  <c r="H43" i="11"/>
  <c r="I42" i="11"/>
  <c r="H42" i="11"/>
  <c r="I41" i="11"/>
  <c r="H41" i="11"/>
  <c r="I40" i="11"/>
  <c r="H40" i="11"/>
  <c r="I39" i="11"/>
  <c r="H39" i="11"/>
  <c r="I37" i="11"/>
  <c r="H37" i="11"/>
  <c r="I36" i="11"/>
  <c r="H36" i="11"/>
  <c r="I35" i="11"/>
  <c r="H35" i="11"/>
  <c r="I34" i="11"/>
  <c r="H34" i="11"/>
  <c r="I33" i="11"/>
  <c r="H33" i="11"/>
  <c r="I32" i="11"/>
  <c r="H32" i="11"/>
  <c r="I31" i="11"/>
  <c r="H31" i="11"/>
  <c r="I30" i="11"/>
  <c r="H30" i="11"/>
  <c r="I29" i="11"/>
  <c r="H29" i="11"/>
  <c r="I28" i="11"/>
  <c r="H28" i="11"/>
  <c r="I27" i="11"/>
  <c r="H27" i="11"/>
  <c r="I26" i="11"/>
  <c r="H26" i="11"/>
  <c r="I25" i="11"/>
  <c r="H25" i="11"/>
  <c r="I24" i="11"/>
  <c r="H24" i="11"/>
  <c r="I23" i="11"/>
  <c r="H23" i="11"/>
  <c r="I335" i="11" s="1"/>
  <c r="I327" i="10"/>
  <c r="I326" i="10"/>
  <c r="I325" i="10"/>
  <c r="I324" i="10"/>
  <c r="I323" i="10"/>
  <c r="I322" i="10"/>
  <c r="I321" i="10"/>
  <c r="I320" i="10"/>
  <c r="I319" i="10"/>
  <c r="I318" i="10"/>
  <c r="I317" i="10"/>
  <c r="I316" i="10"/>
  <c r="I315" i="10"/>
  <c r="I314" i="10"/>
  <c r="I313" i="10"/>
  <c r="I312" i="10"/>
  <c r="I311" i="10"/>
  <c r="I309" i="10"/>
  <c r="I308" i="10"/>
  <c r="I307" i="10"/>
  <c r="I306" i="10"/>
  <c r="I305" i="10"/>
  <c r="I304" i="10"/>
  <c r="I303" i="10"/>
  <c r="I302" i="10"/>
  <c r="I301" i="10"/>
  <c r="I300" i="10"/>
  <c r="I299" i="10"/>
  <c r="I298" i="10"/>
  <c r="I296" i="10"/>
  <c r="I295" i="10"/>
  <c r="I294" i="10"/>
  <c r="I293" i="10"/>
  <c r="I292" i="10"/>
  <c r="I291" i="10"/>
  <c r="I290" i="10"/>
  <c r="I289" i="10"/>
  <c r="I287" i="10"/>
  <c r="I286" i="10"/>
  <c r="I285" i="10"/>
  <c r="I284" i="10"/>
  <c r="I283" i="10"/>
  <c r="I282" i="10"/>
  <c r="I281" i="10"/>
  <c r="I280" i="10"/>
  <c r="I279" i="10"/>
  <c r="I278" i="10"/>
  <c r="I277" i="10"/>
  <c r="I276" i="10"/>
  <c r="I275" i="10"/>
  <c r="I274" i="10"/>
  <c r="I273" i="10"/>
  <c r="I272" i="10"/>
  <c r="I271" i="10"/>
  <c r="I270" i="10"/>
  <c r="I269" i="10"/>
  <c r="I268" i="10"/>
  <c r="I267" i="10"/>
  <c r="I266" i="10"/>
  <c r="I265" i="10"/>
  <c r="I264" i="10"/>
  <c r="I263" i="10"/>
  <c r="I262" i="10"/>
  <c r="I261" i="10"/>
  <c r="I260" i="10"/>
  <c r="I259" i="10"/>
  <c r="I258" i="10"/>
  <c r="I257" i="10"/>
  <c r="I256" i="10"/>
  <c r="I255" i="10"/>
  <c r="I250" i="10"/>
  <c r="I249" i="10"/>
  <c r="I248" i="10"/>
  <c r="I247" i="10"/>
  <c r="I246" i="10"/>
  <c r="I245" i="10"/>
  <c r="I244" i="10"/>
  <c r="I243" i="10"/>
  <c r="I242" i="10"/>
  <c r="I241" i="10"/>
  <c r="I240" i="10"/>
  <c r="I239" i="10"/>
  <c r="I238" i="10"/>
  <c r="I237" i="10"/>
  <c r="I236" i="10"/>
  <c r="I235" i="10"/>
  <c r="I234" i="10"/>
  <c r="I233" i="10"/>
  <c r="I232" i="10"/>
  <c r="I231" i="10"/>
  <c r="I230" i="10"/>
  <c r="I229" i="10"/>
  <c r="I228" i="10"/>
  <c r="I227" i="10"/>
  <c r="I226" i="10"/>
  <c r="I225" i="10"/>
  <c r="I224" i="10"/>
  <c r="I223" i="10"/>
  <c r="I222" i="10"/>
  <c r="I221" i="10"/>
  <c r="I220" i="10"/>
  <c r="I219" i="10"/>
  <c r="I218" i="10"/>
  <c r="I217" i="10"/>
  <c r="I215" i="10"/>
  <c r="I214" i="10"/>
  <c r="I212" i="10"/>
  <c r="I211" i="10"/>
  <c r="I210" i="10"/>
  <c r="I209" i="10"/>
  <c r="I208" i="10"/>
  <c r="I207" i="10"/>
  <c r="I206" i="10"/>
  <c r="I205" i="10"/>
  <c r="I204" i="10"/>
  <c r="I203" i="10"/>
  <c r="I201" i="10"/>
  <c r="I200" i="10"/>
  <c r="I199" i="10"/>
  <c r="I198" i="10"/>
  <c r="I197" i="10"/>
  <c r="I196" i="10"/>
  <c r="I195" i="10"/>
  <c r="I194" i="10"/>
  <c r="I193" i="10"/>
  <c r="I192" i="10"/>
  <c r="I191" i="10"/>
  <c r="I190" i="10"/>
  <c r="I189" i="10"/>
  <c r="I188" i="10"/>
  <c r="I187" i="10"/>
  <c r="I186" i="10"/>
  <c r="I185" i="10"/>
  <c r="I184" i="10"/>
  <c r="I182" i="10"/>
  <c r="I181" i="10"/>
  <c r="I180" i="10"/>
  <c r="I179" i="10"/>
  <c r="I178" i="10"/>
  <c r="I177" i="10"/>
  <c r="I176" i="10"/>
  <c r="I175" i="10"/>
  <c r="I174" i="10"/>
  <c r="I173" i="10"/>
  <c r="I172" i="10"/>
  <c r="I171" i="10"/>
  <c r="I170" i="10"/>
  <c r="I169" i="10"/>
  <c r="I168" i="10"/>
  <c r="I163" i="10"/>
  <c r="H163" i="10"/>
  <c r="I162" i="10"/>
  <c r="H162" i="10"/>
  <c r="I161" i="10"/>
  <c r="H161" i="10"/>
  <c r="I160" i="10"/>
  <c r="H160" i="10"/>
  <c r="I159" i="10"/>
  <c r="H159" i="10"/>
  <c r="I158" i="10"/>
  <c r="H158" i="10"/>
  <c r="I157" i="10"/>
  <c r="H157" i="10"/>
  <c r="I156" i="10"/>
  <c r="H156" i="10"/>
  <c r="I154" i="10"/>
  <c r="H154" i="10"/>
  <c r="I153" i="10"/>
  <c r="H153" i="10"/>
  <c r="I152" i="10"/>
  <c r="H152" i="10"/>
  <c r="I150" i="10"/>
  <c r="H150" i="10"/>
  <c r="I149" i="10"/>
  <c r="H149" i="10"/>
  <c r="I148" i="10"/>
  <c r="H148" i="10"/>
  <c r="I147" i="10"/>
  <c r="H147" i="10"/>
  <c r="I146" i="10"/>
  <c r="H146" i="10"/>
  <c r="I145" i="10"/>
  <c r="H145" i="10"/>
  <c r="I144" i="10"/>
  <c r="H144" i="10"/>
  <c r="I143" i="10"/>
  <c r="H143" i="10"/>
  <c r="I141" i="10"/>
  <c r="H141" i="10"/>
  <c r="I140" i="10"/>
  <c r="H140" i="10"/>
  <c r="I139" i="10"/>
  <c r="H139" i="10"/>
  <c r="I138" i="10"/>
  <c r="H138" i="10"/>
  <c r="I137" i="10"/>
  <c r="H137" i="10"/>
  <c r="I136" i="10"/>
  <c r="H136" i="10"/>
  <c r="I135" i="10"/>
  <c r="H135" i="10"/>
  <c r="I134" i="10"/>
  <c r="H134" i="10"/>
  <c r="I133" i="10"/>
  <c r="H133" i="10"/>
  <c r="I132" i="10"/>
  <c r="H132" i="10"/>
  <c r="I131" i="10"/>
  <c r="H131" i="10"/>
  <c r="I130" i="10"/>
  <c r="H130" i="10"/>
  <c r="I129" i="10"/>
  <c r="H129" i="10"/>
  <c r="I128" i="10"/>
  <c r="H128" i="10"/>
  <c r="I127" i="10"/>
  <c r="H127" i="10"/>
  <c r="I126" i="10"/>
  <c r="H126" i="10"/>
  <c r="I125" i="10"/>
  <c r="H125" i="10"/>
  <c r="I124" i="10"/>
  <c r="H124" i="10"/>
  <c r="I123" i="10"/>
  <c r="H123" i="10"/>
  <c r="I122" i="10"/>
  <c r="H122" i="10"/>
  <c r="I121" i="10"/>
  <c r="H121" i="10"/>
  <c r="I120" i="10"/>
  <c r="H120" i="10"/>
  <c r="I118" i="10"/>
  <c r="H118" i="10"/>
  <c r="I117" i="10"/>
  <c r="H117" i="10"/>
  <c r="I116" i="10"/>
  <c r="H116" i="10"/>
  <c r="I115" i="10"/>
  <c r="H115" i="10"/>
  <c r="I114" i="10"/>
  <c r="H114" i="10"/>
  <c r="I113" i="10"/>
  <c r="H113" i="10"/>
  <c r="I112" i="10"/>
  <c r="H112" i="10"/>
  <c r="I111" i="10"/>
  <c r="H111" i="10"/>
  <c r="I110" i="10"/>
  <c r="H110" i="10"/>
  <c r="I109" i="10"/>
  <c r="H109" i="10"/>
  <c r="I108" i="10"/>
  <c r="H108" i="10"/>
  <c r="I107" i="10"/>
  <c r="H107" i="10"/>
  <c r="I106" i="10"/>
  <c r="H106" i="10"/>
  <c r="I105" i="10"/>
  <c r="H105" i="10"/>
  <c r="I104" i="10"/>
  <c r="H104" i="10"/>
  <c r="I103" i="10"/>
  <c r="H103" i="10"/>
  <c r="I102" i="10"/>
  <c r="H102" i="10"/>
  <c r="I101" i="10"/>
  <c r="H101" i="10"/>
  <c r="I100" i="10"/>
  <c r="H100" i="10"/>
  <c r="I99" i="10"/>
  <c r="H99" i="10"/>
  <c r="I98" i="10"/>
  <c r="H98" i="10"/>
  <c r="I97" i="10"/>
  <c r="H97" i="10"/>
  <c r="I96" i="10"/>
  <c r="H96" i="10"/>
  <c r="I95" i="10"/>
  <c r="H95" i="10"/>
  <c r="I94" i="10"/>
  <c r="H94" i="10"/>
  <c r="I93" i="10"/>
  <c r="H93" i="10"/>
  <c r="I92" i="10"/>
  <c r="H92" i="10"/>
  <c r="I91" i="10"/>
  <c r="H91" i="10"/>
  <c r="I90" i="10"/>
  <c r="H90" i="10"/>
  <c r="I88" i="10"/>
  <c r="H88" i="10"/>
  <c r="I87" i="10"/>
  <c r="H87" i="10"/>
  <c r="I86" i="10"/>
  <c r="H86" i="10"/>
  <c r="I85" i="10"/>
  <c r="H85" i="10"/>
  <c r="I84" i="10"/>
  <c r="H84" i="10"/>
  <c r="I83" i="10"/>
  <c r="H83" i="10"/>
  <c r="I82" i="10"/>
  <c r="H82" i="10"/>
  <c r="I81" i="10"/>
  <c r="H81" i="10"/>
  <c r="I80" i="10"/>
  <c r="H80" i="10"/>
  <c r="I78" i="10"/>
  <c r="H78" i="10"/>
  <c r="I77" i="10"/>
  <c r="H77" i="10"/>
  <c r="I76" i="10"/>
  <c r="H76" i="10"/>
  <c r="I75" i="10"/>
  <c r="H75" i="10"/>
  <c r="I74" i="10"/>
  <c r="H74" i="10"/>
  <c r="I73" i="10"/>
  <c r="H73" i="10"/>
  <c r="I72" i="10"/>
  <c r="H72" i="10"/>
  <c r="I71" i="10"/>
  <c r="H71" i="10"/>
  <c r="I70" i="10"/>
  <c r="H70" i="10"/>
  <c r="I69" i="10"/>
  <c r="H69" i="10"/>
  <c r="I68" i="10"/>
  <c r="H68" i="10"/>
  <c r="I67" i="10"/>
  <c r="H67" i="10"/>
  <c r="I66" i="10"/>
  <c r="H66" i="10"/>
  <c r="I65" i="10"/>
  <c r="H65" i="10"/>
  <c r="I64" i="10"/>
  <c r="H64" i="10"/>
  <c r="I63" i="10"/>
  <c r="H63" i="10"/>
  <c r="I62" i="10"/>
  <c r="H62" i="10"/>
  <c r="I61" i="10"/>
  <c r="H61" i="10"/>
  <c r="I60" i="10"/>
  <c r="H60" i="10"/>
  <c r="I59" i="10"/>
  <c r="H59" i="10"/>
  <c r="I58" i="10"/>
  <c r="H58" i="10"/>
  <c r="I57" i="10"/>
  <c r="H57" i="10"/>
  <c r="I56" i="10"/>
  <c r="H56" i="10"/>
  <c r="I55" i="10"/>
  <c r="H55" i="10"/>
  <c r="I54" i="10"/>
  <c r="H54" i="10"/>
  <c r="I52" i="10"/>
  <c r="H52" i="10"/>
  <c r="I51" i="10"/>
  <c r="H51" i="10"/>
  <c r="I50" i="10"/>
  <c r="H50" i="10"/>
  <c r="I48" i="10"/>
  <c r="H48" i="10"/>
  <c r="I47" i="10"/>
  <c r="H47" i="10"/>
  <c r="I46" i="10"/>
  <c r="H46" i="10"/>
  <c r="I45" i="10"/>
  <c r="H45" i="10"/>
  <c r="I44" i="10"/>
  <c r="H44" i="10"/>
  <c r="I43" i="10"/>
  <c r="H43" i="10"/>
  <c r="I42" i="10"/>
  <c r="H42" i="10"/>
  <c r="I41" i="10"/>
  <c r="H41" i="10"/>
  <c r="I40" i="10"/>
  <c r="H40" i="10"/>
  <c r="I39" i="10"/>
  <c r="H39" i="10"/>
  <c r="I37" i="10"/>
  <c r="H37" i="10"/>
  <c r="I36" i="10"/>
  <c r="H36" i="10"/>
  <c r="I35" i="10"/>
  <c r="H35" i="10"/>
  <c r="I34" i="10"/>
  <c r="H34" i="10"/>
  <c r="I33" i="10"/>
  <c r="H33" i="10"/>
  <c r="I32" i="10"/>
  <c r="H32" i="10"/>
  <c r="I31" i="10"/>
  <c r="H31" i="10"/>
  <c r="I30" i="10"/>
  <c r="H30" i="10"/>
  <c r="I29" i="10"/>
  <c r="H29" i="10"/>
  <c r="I28" i="10"/>
  <c r="H28" i="10"/>
  <c r="I27" i="10"/>
  <c r="H27" i="10"/>
  <c r="I26" i="10"/>
  <c r="H26" i="10"/>
  <c r="I25" i="10"/>
  <c r="H25" i="10"/>
  <c r="I24" i="10"/>
  <c r="H24" i="10"/>
  <c r="I23" i="10"/>
  <c r="H23" i="10"/>
  <c r="I327" i="9"/>
  <c r="I326" i="9"/>
  <c r="I325" i="9"/>
  <c r="I324" i="9"/>
  <c r="I323" i="9"/>
  <c r="I322" i="9"/>
  <c r="I321" i="9"/>
  <c r="I320" i="9"/>
  <c r="I319" i="9"/>
  <c r="I318" i="9"/>
  <c r="I317" i="9"/>
  <c r="I316" i="9"/>
  <c r="I315" i="9"/>
  <c r="I314" i="9"/>
  <c r="I313" i="9"/>
  <c r="I312" i="9"/>
  <c r="I311" i="9"/>
  <c r="I309" i="9"/>
  <c r="I308" i="9"/>
  <c r="I307" i="9"/>
  <c r="I306" i="9"/>
  <c r="I305" i="9"/>
  <c r="I304" i="9"/>
  <c r="I303" i="9"/>
  <c r="I302" i="9"/>
  <c r="I301" i="9"/>
  <c r="I300" i="9"/>
  <c r="I299" i="9"/>
  <c r="I298" i="9"/>
  <c r="I296" i="9"/>
  <c r="I295" i="9"/>
  <c r="I294" i="9"/>
  <c r="I293" i="9"/>
  <c r="I292" i="9"/>
  <c r="I291" i="9"/>
  <c r="I290" i="9"/>
  <c r="I289" i="9"/>
  <c r="I287" i="9"/>
  <c r="I286" i="9"/>
  <c r="I285" i="9"/>
  <c r="I284" i="9"/>
  <c r="I283" i="9"/>
  <c r="I282" i="9"/>
  <c r="I281" i="9"/>
  <c r="I280" i="9"/>
  <c r="I279" i="9"/>
  <c r="I278" i="9"/>
  <c r="I277" i="9"/>
  <c r="I276" i="9"/>
  <c r="I275" i="9"/>
  <c r="I274" i="9"/>
  <c r="I273" i="9"/>
  <c r="I272" i="9"/>
  <c r="I271" i="9"/>
  <c r="I270" i="9"/>
  <c r="I269" i="9"/>
  <c r="I268" i="9"/>
  <c r="I267" i="9"/>
  <c r="I266" i="9"/>
  <c r="I265" i="9"/>
  <c r="I264" i="9"/>
  <c r="I263" i="9"/>
  <c r="I262" i="9"/>
  <c r="I261" i="9"/>
  <c r="I260" i="9"/>
  <c r="I259" i="9"/>
  <c r="I258" i="9"/>
  <c r="I257" i="9"/>
  <c r="I256" i="9"/>
  <c r="I255" i="9"/>
  <c r="I250" i="9"/>
  <c r="I249" i="9"/>
  <c r="I248" i="9"/>
  <c r="I247" i="9"/>
  <c r="I246" i="9"/>
  <c r="I245" i="9"/>
  <c r="I244" i="9"/>
  <c r="I243" i="9"/>
  <c r="I242" i="9"/>
  <c r="I241" i="9"/>
  <c r="I240" i="9"/>
  <c r="I239" i="9"/>
  <c r="I238" i="9"/>
  <c r="I237" i="9"/>
  <c r="I236" i="9"/>
  <c r="I235" i="9"/>
  <c r="I234" i="9"/>
  <c r="I233" i="9"/>
  <c r="I232" i="9"/>
  <c r="I231" i="9"/>
  <c r="I230" i="9"/>
  <c r="I229" i="9"/>
  <c r="I228" i="9"/>
  <c r="I227" i="9"/>
  <c r="I226" i="9"/>
  <c r="I225" i="9"/>
  <c r="I224" i="9"/>
  <c r="I223" i="9"/>
  <c r="I222" i="9"/>
  <c r="I221" i="9"/>
  <c r="I220" i="9"/>
  <c r="I219" i="9"/>
  <c r="I218" i="9"/>
  <c r="I217" i="9"/>
  <c r="I215" i="9"/>
  <c r="I214" i="9"/>
  <c r="I212" i="9"/>
  <c r="I211" i="9"/>
  <c r="I210" i="9"/>
  <c r="I209" i="9"/>
  <c r="I208" i="9"/>
  <c r="I207" i="9"/>
  <c r="I206" i="9"/>
  <c r="I205" i="9"/>
  <c r="I204" i="9"/>
  <c r="I203" i="9"/>
  <c r="I201" i="9"/>
  <c r="I200" i="9"/>
  <c r="I199" i="9"/>
  <c r="I198" i="9"/>
  <c r="I197" i="9"/>
  <c r="I196" i="9"/>
  <c r="I195" i="9"/>
  <c r="I194" i="9"/>
  <c r="I193" i="9"/>
  <c r="I192" i="9"/>
  <c r="I191" i="9"/>
  <c r="I190" i="9"/>
  <c r="I189" i="9"/>
  <c r="I188" i="9"/>
  <c r="I187" i="9"/>
  <c r="I186" i="9"/>
  <c r="I185" i="9"/>
  <c r="I184" i="9"/>
  <c r="I182" i="9"/>
  <c r="I181" i="9"/>
  <c r="I180" i="9"/>
  <c r="I179" i="9"/>
  <c r="I178" i="9"/>
  <c r="I177" i="9"/>
  <c r="I176" i="9"/>
  <c r="I175" i="9"/>
  <c r="I174" i="9"/>
  <c r="I173" i="9"/>
  <c r="I172" i="9"/>
  <c r="I171" i="9"/>
  <c r="I170" i="9"/>
  <c r="I169" i="9"/>
  <c r="I168" i="9"/>
  <c r="I163" i="9"/>
  <c r="H163" i="9"/>
  <c r="I162" i="9"/>
  <c r="H162" i="9"/>
  <c r="I161" i="9"/>
  <c r="H161" i="9"/>
  <c r="I160" i="9"/>
  <c r="H160" i="9"/>
  <c r="I159" i="9"/>
  <c r="H159" i="9"/>
  <c r="I158" i="9"/>
  <c r="H158" i="9"/>
  <c r="I157" i="9"/>
  <c r="H157" i="9"/>
  <c r="I156" i="9"/>
  <c r="H156" i="9"/>
  <c r="I154" i="9"/>
  <c r="H154" i="9"/>
  <c r="I153" i="9"/>
  <c r="H153" i="9"/>
  <c r="I152" i="9"/>
  <c r="H152" i="9"/>
  <c r="I150" i="9"/>
  <c r="H150" i="9"/>
  <c r="I149" i="9"/>
  <c r="H149" i="9"/>
  <c r="I148" i="9"/>
  <c r="H148" i="9"/>
  <c r="I147" i="9"/>
  <c r="H147" i="9"/>
  <c r="I146" i="9"/>
  <c r="H146" i="9"/>
  <c r="I145" i="9"/>
  <c r="H145" i="9"/>
  <c r="I144" i="9"/>
  <c r="H144" i="9"/>
  <c r="I143" i="9"/>
  <c r="H143" i="9"/>
  <c r="I141" i="9"/>
  <c r="H141" i="9"/>
  <c r="I140" i="9"/>
  <c r="H140" i="9"/>
  <c r="I139" i="9"/>
  <c r="H139" i="9"/>
  <c r="I138" i="9"/>
  <c r="H138" i="9"/>
  <c r="I137" i="9"/>
  <c r="H137" i="9"/>
  <c r="I136" i="9"/>
  <c r="H136" i="9"/>
  <c r="I135" i="9"/>
  <c r="H135" i="9"/>
  <c r="I134" i="9"/>
  <c r="H134" i="9"/>
  <c r="I133" i="9"/>
  <c r="H133" i="9"/>
  <c r="I132" i="9"/>
  <c r="H132" i="9"/>
  <c r="I131" i="9"/>
  <c r="H131" i="9"/>
  <c r="I130" i="9"/>
  <c r="H130" i="9"/>
  <c r="I129" i="9"/>
  <c r="H129" i="9"/>
  <c r="I128" i="9"/>
  <c r="H128" i="9"/>
  <c r="I127" i="9"/>
  <c r="H127" i="9"/>
  <c r="I126" i="9"/>
  <c r="H126" i="9"/>
  <c r="I125" i="9"/>
  <c r="H125" i="9"/>
  <c r="I124" i="9"/>
  <c r="H124" i="9"/>
  <c r="I123" i="9"/>
  <c r="H123" i="9"/>
  <c r="I122" i="9"/>
  <c r="H122" i="9"/>
  <c r="I121" i="9"/>
  <c r="H121" i="9"/>
  <c r="I120" i="9"/>
  <c r="H120" i="9"/>
  <c r="I118" i="9"/>
  <c r="H118" i="9"/>
  <c r="I117" i="9"/>
  <c r="H117" i="9"/>
  <c r="I116" i="9"/>
  <c r="H116" i="9"/>
  <c r="I115" i="9"/>
  <c r="H115" i="9"/>
  <c r="I114" i="9"/>
  <c r="H114" i="9"/>
  <c r="I113" i="9"/>
  <c r="H113" i="9"/>
  <c r="I112" i="9"/>
  <c r="H112" i="9"/>
  <c r="I111" i="9"/>
  <c r="H111" i="9"/>
  <c r="I110" i="9"/>
  <c r="H110" i="9"/>
  <c r="I109" i="9"/>
  <c r="H109" i="9"/>
  <c r="I108" i="9"/>
  <c r="H108" i="9"/>
  <c r="I107" i="9"/>
  <c r="H107" i="9"/>
  <c r="I106" i="9"/>
  <c r="H106" i="9"/>
  <c r="I105" i="9"/>
  <c r="H105" i="9"/>
  <c r="I104" i="9"/>
  <c r="H104" i="9"/>
  <c r="I103" i="9"/>
  <c r="H103" i="9"/>
  <c r="I102" i="9"/>
  <c r="H102" i="9"/>
  <c r="I101" i="9"/>
  <c r="H101" i="9"/>
  <c r="I100" i="9"/>
  <c r="H100" i="9"/>
  <c r="I99" i="9"/>
  <c r="H99" i="9"/>
  <c r="I98" i="9"/>
  <c r="H98" i="9"/>
  <c r="I97" i="9"/>
  <c r="H97" i="9"/>
  <c r="I96" i="9"/>
  <c r="H96" i="9"/>
  <c r="I95" i="9"/>
  <c r="H95" i="9"/>
  <c r="I94" i="9"/>
  <c r="H94" i="9"/>
  <c r="I93" i="9"/>
  <c r="H93" i="9"/>
  <c r="I92" i="9"/>
  <c r="H92" i="9"/>
  <c r="I91" i="9"/>
  <c r="H91" i="9"/>
  <c r="I90" i="9"/>
  <c r="H90" i="9"/>
  <c r="I88" i="9"/>
  <c r="H88" i="9"/>
  <c r="I87" i="9"/>
  <c r="H87" i="9"/>
  <c r="I86" i="9"/>
  <c r="H86" i="9"/>
  <c r="I85" i="9"/>
  <c r="H85" i="9"/>
  <c r="I84" i="9"/>
  <c r="H84" i="9"/>
  <c r="I83" i="9"/>
  <c r="H83" i="9"/>
  <c r="I82" i="9"/>
  <c r="H82" i="9"/>
  <c r="I81" i="9"/>
  <c r="H81" i="9"/>
  <c r="I80" i="9"/>
  <c r="H80" i="9"/>
  <c r="I78" i="9"/>
  <c r="H78" i="9"/>
  <c r="I77" i="9"/>
  <c r="H77" i="9"/>
  <c r="I76" i="9"/>
  <c r="H76" i="9"/>
  <c r="I75" i="9"/>
  <c r="H75" i="9"/>
  <c r="I74" i="9"/>
  <c r="H74" i="9"/>
  <c r="I73" i="9"/>
  <c r="H73" i="9"/>
  <c r="I72" i="9"/>
  <c r="H72" i="9"/>
  <c r="I71" i="9"/>
  <c r="H71" i="9"/>
  <c r="I70" i="9"/>
  <c r="H70" i="9"/>
  <c r="I69" i="9"/>
  <c r="H69" i="9"/>
  <c r="I68" i="9"/>
  <c r="H68" i="9"/>
  <c r="I67" i="9"/>
  <c r="H67" i="9"/>
  <c r="I66" i="9"/>
  <c r="H66" i="9"/>
  <c r="I65" i="9"/>
  <c r="H65" i="9"/>
  <c r="I64" i="9"/>
  <c r="H64" i="9"/>
  <c r="I63" i="9"/>
  <c r="H63" i="9"/>
  <c r="I62" i="9"/>
  <c r="H62" i="9"/>
  <c r="I61" i="9"/>
  <c r="H61" i="9"/>
  <c r="I60" i="9"/>
  <c r="H60" i="9"/>
  <c r="I59" i="9"/>
  <c r="H59" i="9"/>
  <c r="I58" i="9"/>
  <c r="H58" i="9"/>
  <c r="I57" i="9"/>
  <c r="H57" i="9"/>
  <c r="I56" i="9"/>
  <c r="H56" i="9"/>
  <c r="I55" i="9"/>
  <c r="H55" i="9"/>
  <c r="I54" i="9"/>
  <c r="H54" i="9"/>
  <c r="I52" i="9"/>
  <c r="H52" i="9"/>
  <c r="I51" i="9"/>
  <c r="H51" i="9"/>
  <c r="I50" i="9"/>
  <c r="H50" i="9"/>
  <c r="I48" i="9"/>
  <c r="H48" i="9"/>
  <c r="I47" i="9"/>
  <c r="H47" i="9"/>
  <c r="I46" i="9"/>
  <c r="H46" i="9"/>
  <c r="I45" i="9"/>
  <c r="H45" i="9"/>
  <c r="I44" i="9"/>
  <c r="H44" i="9"/>
  <c r="I43" i="9"/>
  <c r="H43" i="9"/>
  <c r="I42" i="9"/>
  <c r="H42" i="9"/>
  <c r="I41" i="9"/>
  <c r="H41" i="9"/>
  <c r="I40" i="9"/>
  <c r="H40" i="9"/>
  <c r="I39" i="9"/>
  <c r="H39" i="9"/>
  <c r="I37" i="9"/>
  <c r="H37" i="9"/>
  <c r="I36" i="9"/>
  <c r="H36" i="9"/>
  <c r="I35" i="9"/>
  <c r="H35" i="9"/>
  <c r="I34" i="9"/>
  <c r="H34" i="9"/>
  <c r="I33" i="9"/>
  <c r="H33" i="9"/>
  <c r="I32" i="9"/>
  <c r="H32" i="9"/>
  <c r="I31" i="9"/>
  <c r="H31" i="9"/>
  <c r="I30" i="9"/>
  <c r="H30" i="9"/>
  <c r="I29" i="9"/>
  <c r="H29" i="9"/>
  <c r="I28" i="9"/>
  <c r="H28" i="9"/>
  <c r="I27" i="9"/>
  <c r="H27" i="9"/>
  <c r="I26" i="9"/>
  <c r="H26" i="9"/>
  <c r="I25" i="9"/>
  <c r="H25" i="9"/>
  <c r="I24" i="9"/>
  <c r="H24" i="9"/>
  <c r="I23" i="9"/>
  <c r="H23" i="9"/>
  <c r="I327" i="8"/>
  <c r="I326" i="8"/>
  <c r="I325" i="8"/>
  <c r="I324" i="8"/>
  <c r="I323" i="8"/>
  <c r="I322" i="8"/>
  <c r="I321" i="8"/>
  <c r="I320" i="8"/>
  <c r="I319" i="8"/>
  <c r="I318" i="8"/>
  <c r="I317" i="8"/>
  <c r="I316" i="8"/>
  <c r="I315" i="8"/>
  <c r="I314" i="8"/>
  <c r="I313" i="8"/>
  <c r="I312" i="8"/>
  <c r="I311" i="8"/>
  <c r="I309" i="8"/>
  <c r="I308" i="8"/>
  <c r="I307" i="8"/>
  <c r="I306" i="8"/>
  <c r="I305" i="8"/>
  <c r="I304" i="8"/>
  <c r="I303" i="8"/>
  <c r="I302" i="8"/>
  <c r="I301" i="8"/>
  <c r="I300" i="8"/>
  <c r="I299" i="8"/>
  <c r="I298" i="8"/>
  <c r="I296" i="8"/>
  <c r="I295" i="8"/>
  <c r="I294" i="8"/>
  <c r="I293" i="8"/>
  <c r="I292" i="8"/>
  <c r="I291" i="8"/>
  <c r="I290" i="8"/>
  <c r="I289" i="8"/>
  <c r="I287" i="8"/>
  <c r="I286" i="8"/>
  <c r="I285" i="8"/>
  <c r="I284" i="8"/>
  <c r="I283" i="8"/>
  <c r="I282" i="8"/>
  <c r="I281" i="8"/>
  <c r="I280" i="8"/>
  <c r="I279" i="8"/>
  <c r="I278" i="8"/>
  <c r="I277" i="8"/>
  <c r="I276" i="8"/>
  <c r="I275" i="8"/>
  <c r="I274" i="8"/>
  <c r="I273" i="8"/>
  <c r="I272" i="8"/>
  <c r="I271" i="8"/>
  <c r="I270" i="8"/>
  <c r="I269" i="8"/>
  <c r="I268" i="8"/>
  <c r="I267" i="8"/>
  <c r="I266" i="8"/>
  <c r="I265" i="8"/>
  <c r="I264" i="8"/>
  <c r="I263" i="8"/>
  <c r="I262" i="8"/>
  <c r="I261" i="8"/>
  <c r="I260" i="8"/>
  <c r="I259" i="8"/>
  <c r="I258" i="8"/>
  <c r="I257" i="8"/>
  <c r="I256" i="8"/>
  <c r="I255" i="8"/>
  <c r="I250" i="8"/>
  <c r="I249" i="8"/>
  <c r="I248" i="8"/>
  <c r="I247" i="8"/>
  <c r="I246" i="8"/>
  <c r="I245" i="8"/>
  <c r="I244" i="8"/>
  <c r="I243" i="8"/>
  <c r="I242" i="8"/>
  <c r="I241" i="8"/>
  <c r="I240" i="8"/>
  <c r="I239" i="8"/>
  <c r="I238" i="8"/>
  <c r="I237" i="8"/>
  <c r="I236" i="8"/>
  <c r="I235" i="8"/>
  <c r="I234" i="8"/>
  <c r="I233" i="8"/>
  <c r="I232" i="8"/>
  <c r="I231" i="8"/>
  <c r="I230" i="8"/>
  <c r="I229" i="8"/>
  <c r="I228" i="8"/>
  <c r="I227" i="8"/>
  <c r="I226" i="8"/>
  <c r="I225" i="8"/>
  <c r="I224" i="8"/>
  <c r="I223" i="8"/>
  <c r="I222" i="8"/>
  <c r="I221" i="8"/>
  <c r="I220" i="8"/>
  <c r="I219" i="8"/>
  <c r="I218" i="8"/>
  <c r="I217" i="8"/>
  <c r="I215" i="8"/>
  <c r="I214" i="8"/>
  <c r="I212" i="8"/>
  <c r="I211" i="8"/>
  <c r="I210" i="8"/>
  <c r="I209" i="8"/>
  <c r="I208" i="8"/>
  <c r="I207" i="8"/>
  <c r="I206" i="8"/>
  <c r="I205" i="8"/>
  <c r="I204" i="8"/>
  <c r="I203" i="8"/>
  <c r="I201" i="8"/>
  <c r="I200" i="8"/>
  <c r="I199" i="8"/>
  <c r="I198" i="8"/>
  <c r="I197" i="8"/>
  <c r="I196" i="8"/>
  <c r="I195" i="8"/>
  <c r="I194" i="8"/>
  <c r="I193" i="8"/>
  <c r="I192" i="8"/>
  <c r="I191" i="8"/>
  <c r="I190" i="8"/>
  <c r="I189" i="8"/>
  <c r="I188" i="8"/>
  <c r="I187" i="8"/>
  <c r="I186" i="8"/>
  <c r="I185" i="8"/>
  <c r="I184" i="8"/>
  <c r="I182" i="8"/>
  <c r="I181" i="8"/>
  <c r="I180" i="8"/>
  <c r="I179" i="8"/>
  <c r="I178" i="8"/>
  <c r="I177" i="8"/>
  <c r="I176" i="8"/>
  <c r="I175" i="8"/>
  <c r="I174" i="8"/>
  <c r="I173" i="8"/>
  <c r="I172" i="8"/>
  <c r="I171" i="8"/>
  <c r="I170" i="8"/>
  <c r="I169" i="8"/>
  <c r="I168" i="8"/>
  <c r="I163" i="8"/>
  <c r="H163" i="8"/>
  <c r="I162" i="8"/>
  <c r="H162" i="8"/>
  <c r="I161" i="8"/>
  <c r="H161" i="8"/>
  <c r="I160" i="8"/>
  <c r="H160" i="8"/>
  <c r="I159" i="8"/>
  <c r="H159" i="8"/>
  <c r="I158" i="8"/>
  <c r="H158" i="8"/>
  <c r="I157" i="8"/>
  <c r="H157" i="8"/>
  <c r="I156" i="8"/>
  <c r="H156" i="8"/>
  <c r="I154" i="8"/>
  <c r="H154" i="8"/>
  <c r="I153" i="8"/>
  <c r="H153" i="8"/>
  <c r="I152" i="8"/>
  <c r="H152" i="8"/>
  <c r="I150" i="8"/>
  <c r="H150" i="8"/>
  <c r="I149" i="8"/>
  <c r="H149" i="8"/>
  <c r="I148" i="8"/>
  <c r="H148" i="8"/>
  <c r="I147" i="8"/>
  <c r="H147" i="8"/>
  <c r="I146" i="8"/>
  <c r="H146" i="8"/>
  <c r="I145" i="8"/>
  <c r="H145" i="8"/>
  <c r="I144" i="8"/>
  <c r="H144" i="8"/>
  <c r="I143" i="8"/>
  <c r="H143" i="8"/>
  <c r="I141" i="8"/>
  <c r="H141" i="8"/>
  <c r="I140" i="8"/>
  <c r="H140" i="8"/>
  <c r="I139" i="8"/>
  <c r="H139" i="8"/>
  <c r="I138" i="8"/>
  <c r="H138" i="8"/>
  <c r="I137" i="8"/>
  <c r="H137" i="8"/>
  <c r="I136" i="8"/>
  <c r="H136" i="8"/>
  <c r="I135" i="8"/>
  <c r="H135" i="8"/>
  <c r="I134" i="8"/>
  <c r="H134" i="8"/>
  <c r="I133" i="8"/>
  <c r="H133" i="8"/>
  <c r="I132" i="8"/>
  <c r="H132" i="8"/>
  <c r="I131" i="8"/>
  <c r="H131" i="8"/>
  <c r="I130" i="8"/>
  <c r="H130" i="8"/>
  <c r="I129" i="8"/>
  <c r="H129" i="8"/>
  <c r="I128" i="8"/>
  <c r="H128" i="8"/>
  <c r="I127" i="8"/>
  <c r="H127" i="8"/>
  <c r="I126" i="8"/>
  <c r="H126" i="8"/>
  <c r="I125" i="8"/>
  <c r="H125" i="8"/>
  <c r="I124" i="8"/>
  <c r="H124" i="8"/>
  <c r="I123" i="8"/>
  <c r="H123" i="8"/>
  <c r="I122" i="8"/>
  <c r="H122" i="8"/>
  <c r="I121" i="8"/>
  <c r="H121" i="8"/>
  <c r="I120" i="8"/>
  <c r="H120" i="8"/>
  <c r="I118" i="8"/>
  <c r="H118" i="8"/>
  <c r="I117" i="8"/>
  <c r="H117" i="8"/>
  <c r="I116" i="8"/>
  <c r="H116" i="8"/>
  <c r="I115" i="8"/>
  <c r="H115" i="8"/>
  <c r="I114" i="8"/>
  <c r="H114" i="8"/>
  <c r="I113" i="8"/>
  <c r="H113" i="8"/>
  <c r="I112" i="8"/>
  <c r="H112" i="8"/>
  <c r="I111" i="8"/>
  <c r="H111" i="8"/>
  <c r="I110" i="8"/>
  <c r="H110" i="8"/>
  <c r="I109" i="8"/>
  <c r="H109" i="8"/>
  <c r="I108" i="8"/>
  <c r="H108" i="8"/>
  <c r="I107" i="8"/>
  <c r="H107" i="8"/>
  <c r="I106" i="8"/>
  <c r="H106" i="8"/>
  <c r="I105" i="8"/>
  <c r="H105" i="8"/>
  <c r="I104" i="8"/>
  <c r="H104" i="8"/>
  <c r="I103" i="8"/>
  <c r="H103" i="8"/>
  <c r="I102" i="8"/>
  <c r="H102" i="8"/>
  <c r="I101" i="8"/>
  <c r="H101" i="8"/>
  <c r="I100" i="8"/>
  <c r="H100" i="8"/>
  <c r="I99" i="8"/>
  <c r="H99" i="8"/>
  <c r="I98" i="8"/>
  <c r="H98" i="8"/>
  <c r="I97" i="8"/>
  <c r="H97" i="8"/>
  <c r="I96" i="8"/>
  <c r="H96" i="8"/>
  <c r="I95" i="8"/>
  <c r="H95" i="8"/>
  <c r="I94" i="8"/>
  <c r="H94" i="8"/>
  <c r="I93" i="8"/>
  <c r="H93" i="8"/>
  <c r="I92" i="8"/>
  <c r="H92" i="8"/>
  <c r="I91" i="8"/>
  <c r="H91" i="8"/>
  <c r="I90" i="8"/>
  <c r="H90" i="8"/>
  <c r="I88" i="8"/>
  <c r="H88" i="8"/>
  <c r="I87" i="8"/>
  <c r="H87" i="8"/>
  <c r="I86" i="8"/>
  <c r="H86" i="8"/>
  <c r="I85" i="8"/>
  <c r="H85" i="8"/>
  <c r="I84" i="8"/>
  <c r="H84" i="8"/>
  <c r="I83" i="8"/>
  <c r="H83" i="8"/>
  <c r="I82" i="8"/>
  <c r="H82" i="8"/>
  <c r="I81" i="8"/>
  <c r="H81" i="8"/>
  <c r="I80" i="8"/>
  <c r="H80" i="8"/>
  <c r="I78" i="8"/>
  <c r="H78" i="8"/>
  <c r="I77" i="8"/>
  <c r="H77" i="8"/>
  <c r="I76" i="8"/>
  <c r="H76" i="8"/>
  <c r="I75" i="8"/>
  <c r="H75" i="8"/>
  <c r="I74" i="8"/>
  <c r="H74" i="8"/>
  <c r="I73" i="8"/>
  <c r="H73" i="8"/>
  <c r="I72" i="8"/>
  <c r="H72" i="8"/>
  <c r="I71" i="8"/>
  <c r="H71" i="8"/>
  <c r="I70" i="8"/>
  <c r="H70" i="8"/>
  <c r="I69" i="8"/>
  <c r="H69" i="8"/>
  <c r="I68" i="8"/>
  <c r="H68" i="8"/>
  <c r="I67" i="8"/>
  <c r="H67" i="8"/>
  <c r="I66" i="8"/>
  <c r="H66" i="8"/>
  <c r="I65" i="8"/>
  <c r="H65" i="8"/>
  <c r="I64" i="8"/>
  <c r="H64" i="8"/>
  <c r="I63" i="8"/>
  <c r="H63" i="8"/>
  <c r="I62" i="8"/>
  <c r="H62" i="8"/>
  <c r="I61" i="8"/>
  <c r="H61" i="8"/>
  <c r="I60" i="8"/>
  <c r="H60" i="8"/>
  <c r="I59" i="8"/>
  <c r="H59" i="8"/>
  <c r="I58" i="8"/>
  <c r="H58" i="8"/>
  <c r="I57" i="8"/>
  <c r="H57" i="8"/>
  <c r="I56" i="8"/>
  <c r="H56" i="8"/>
  <c r="I55" i="8"/>
  <c r="H55" i="8"/>
  <c r="I54" i="8"/>
  <c r="H54" i="8"/>
  <c r="I52" i="8"/>
  <c r="H52" i="8"/>
  <c r="I51" i="8"/>
  <c r="H51" i="8"/>
  <c r="I50" i="8"/>
  <c r="H50" i="8"/>
  <c r="I48" i="8"/>
  <c r="H48" i="8"/>
  <c r="I47" i="8"/>
  <c r="H47" i="8"/>
  <c r="I46" i="8"/>
  <c r="H46" i="8"/>
  <c r="I45" i="8"/>
  <c r="H45" i="8"/>
  <c r="I44" i="8"/>
  <c r="H44" i="8"/>
  <c r="I43" i="8"/>
  <c r="H43" i="8"/>
  <c r="I42" i="8"/>
  <c r="H42" i="8"/>
  <c r="I41" i="8"/>
  <c r="H41" i="8"/>
  <c r="I40" i="8"/>
  <c r="H40" i="8"/>
  <c r="I39" i="8"/>
  <c r="H39" i="8"/>
  <c r="I37" i="8"/>
  <c r="H37" i="8"/>
  <c r="I36" i="8"/>
  <c r="H36" i="8"/>
  <c r="I35" i="8"/>
  <c r="H35" i="8"/>
  <c r="I34" i="8"/>
  <c r="H34" i="8"/>
  <c r="I33" i="8"/>
  <c r="H33" i="8"/>
  <c r="I32" i="8"/>
  <c r="H32" i="8"/>
  <c r="I31" i="8"/>
  <c r="H31" i="8"/>
  <c r="I30" i="8"/>
  <c r="H30" i="8"/>
  <c r="I29" i="8"/>
  <c r="H29" i="8"/>
  <c r="I28" i="8"/>
  <c r="H28" i="8"/>
  <c r="I27" i="8"/>
  <c r="H27" i="8"/>
  <c r="I26" i="8"/>
  <c r="H26" i="8"/>
  <c r="I25" i="8"/>
  <c r="H25" i="8"/>
  <c r="I24" i="8"/>
  <c r="H24" i="8"/>
  <c r="I23" i="8"/>
  <c r="I329" i="8" s="1"/>
  <c r="H23" i="8"/>
  <c r="H136" i="7"/>
  <c r="H137" i="7"/>
  <c r="H138" i="7"/>
  <c r="H139" i="7"/>
  <c r="H140" i="7"/>
  <c r="H81" i="7"/>
  <c r="H163" i="7"/>
  <c r="H162" i="7"/>
  <c r="H161" i="7"/>
  <c r="H160" i="7"/>
  <c r="H159" i="7"/>
  <c r="H158" i="7"/>
  <c r="H157" i="7"/>
  <c r="H156" i="7"/>
  <c r="H154" i="7"/>
  <c r="H153" i="7"/>
  <c r="H152" i="7"/>
  <c r="H150" i="7"/>
  <c r="H149" i="7"/>
  <c r="H148" i="7"/>
  <c r="H147" i="7"/>
  <c r="H146" i="7"/>
  <c r="H145" i="7"/>
  <c r="H144" i="7"/>
  <c r="H143" i="7"/>
  <c r="H141" i="7"/>
  <c r="H135" i="7"/>
  <c r="H134" i="7"/>
  <c r="H133" i="7"/>
  <c r="H132" i="7"/>
  <c r="H131" i="7"/>
  <c r="H130" i="7"/>
  <c r="H129" i="7"/>
  <c r="H128" i="7"/>
  <c r="H127" i="7"/>
  <c r="H126" i="7"/>
  <c r="H125" i="7"/>
  <c r="H124" i="7"/>
  <c r="H123" i="7"/>
  <c r="H122" i="7"/>
  <c r="H121" i="7"/>
  <c r="H120" i="7"/>
  <c r="H118" i="7"/>
  <c r="H117" i="7"/>
  <c r="H116" i="7"/>
  <c r="H115" i="7"/>
  <c r="H114" i="7"/>
  <c r="H113" i="7"/>
  <c r="H112" i="7"/>
  <c r="H111" i="7"/>
  <c r="H110" i="7"/>
  <c r="H109" i="7"/>
  <c r="H108" i="7"/>
  <c r="H107" i="7"/>
  <c r="H106" i="7"/>
  <c r="H105" i="7"/>
  <c r="H104" i="7"/>
  <c r="H103" i="7"/>
  <c r="H102" i="7"/>
  <c r="H101" i="7"/>
  <c r="H100" i="7"/>
  <c r="H99" i="7"/>
  <c r="H98" i="7"/>
  <c r="H97" i="7"/>
  <c r="H96" i="7"/>
  <c r="H95" i="7"/>
  <c r="H94" i="7"/>
  <c r="H93" i="7"/>
  <c r="H92" i="7"/>
  <c r="H91" i="7"/>
  <c r="H90" i="7"/>
  <c r="H88" i="7"/>
  <c r="H87" i="7"/>
  <c r="H86" i="7"/>
  <c r="H85" i="7"/>
  <c r="H84" i="7"/>
  <c r="H83" i="7"/>
  <c r="H82" i="7"/>
  <c r="H80" i="7"/>
  <c r="H78" i="7"/>
  <c r="H77" i="7"/>
  <c r="H76" i="7"/>
  <c r="H75" i="7"/>
  <c r="H74" i="7"/>
  <c r="H73" i="7"/>
  <c r="H72" i="7"/>
  <c r="H71" i="7"/>
  <c r="H70" i="7"/>
  <c r="H69" i="7"/>
  <c r="H68" i="7"/>
  <c r="H67" i="7"/>
  <c r="H66" i="7"/>
  <c r="H65" i="7"/>
  <c r="H64" i="7"/>
  <c r="H63" i="7"/>
  <c r="H62" i="7"/>
  <c r="H61" i="7"/>
  <c r="H60" i="7"/>
  <c r="H59" i="7"/>
  <c r="H58" i="7"/>
  <c r="H57" i="7"/>
  <c r="H56" i="7"/>
  <c r="H55" i="7"/>
  <c r="H54" i="7"/>
  <c r="H52" i="7"/>
  <c r="H51" i="7"/>
  <c r="H50" i="7"/>
  <c r="H48" i="7"/>
  <c r="H47" i="7"/>
  <c r="H46" i="7"/>
  <c r="H45" i="7"/>
  <c r="H44" i="7"/>
  <c r="H43" i="7"/>
  <c r="H42" i="7"/>
  <c r="H41" i="7"/>
  <c r="H40" i="7"/>
  <c r="H39" i="7"/>
  <c r="H37" i="7"/>
  <c r="H36" i="7"/>
  <c r="H35" i="7"/>
  <c r="H34" i="7"/>
  <c r="H33" i="7"/>
  <c r="H32" i="7"/>
  <c r="H31" i="7"/>
  <c r="H30" i="7"/>
  <c r="H29" i="7"/>
  <c r="H28" i="7"/>
  <c r="H27" i="7"/>
  <c r="H26" i="7"/>
  <c r="H25" i="7"/>
  <c r="H24" i="7"/>
  <c r="H23" i="7"/>
  <c r="I327" i="7"/>
  <c r="I326" i="7"/>
  <c r="I325" i="7"/>
  <c r="I324" i="7"/>
  <c r="I323" i="7"/>
  <c r="I322" i="7"/>
  <c r="I321" i="7"/>
  <c r="I320" i="7"/>
  <c r="I319" i="7"/>
  <c r="I318" i="7"/>
  <c r="I317" i="7"/>
  <c r="I316" i="7"/>
  <c r="I315" i="7"/>
  <c r="I314" i="7"/>
  <c r="I313" i="7"/>
  <c r="I312" i="7"/>
  <c r="I311" i="7"/>
  <c r="I309" i="7"/>
  <c r="I308" i="7"/>
  <c r="I307" i="7"/>
  <c r="I306" i="7"/>
  <c r="I305" i="7"/>
  <c r="I304" i="7"/>
  <c r="I303" i="7"/>
  <c r="I302" i="7"/>
  <c r="I301" i="7"/>
  <c r="I300" i="7"/>
  <c r="I299" i="7"/>
  <c r="I298" i="7"/>
  <c r="I296" i="7"/>
  <c r="I295" i="7"/>
  <c r="I294" i="7"/>
  <c r="I293" i="7"/>
  <c r="I292" i="7"/>
  <c r="I291" i="7"/>
  <c r="I290" i="7"/>
  <c r="I289" i="7"/>
  <c r="I287" i="7"/>
  <c r="I286" i="7"/>
  <c r="I285" i="7"/>
  <c r="I284" i="7"/>
  <c r="I283" i="7"/>
  <c r="I282" i="7"/>
  <c r="I281" i="7"/>
  <c r="I280" i="7"/>
  <c r="I279" i="7"/>
  <c r="I278" i="7"/>
  <c r="I277" i="7"/>
  <c r="I276" i="7"/>
  <c r="I275" i="7"/>
  <c r="I274" i="7"/>
  <c r="I273" i="7"/>
  <c r="I272" i="7"/>
  <c r="I271" i="7"/>
  <c r="I270" i="7"/>
  <c r="I269" i="7"/>
  <c r="I268" i="7"/>
  <c r="I267" i="7"/>
  <c r="I266" i="7"/>
  <c r="I265" i="7"/>
  <c r="I264" i="7"/>
  <c r="I263" i="7"/>
  <c r="I262" i="7"/>
  <c r="I261" i="7"/>
  <c r="I260" i="7"/>
  <c r="I259" i="7"/>
  <c r="I258" i="7"/>
  <c r="I257" i="7"/>
  <c r="I256" i="7"/>
  <c r="I255" i="7"/>
  <c r="I253" i="7"/>
  <c r="I250" i="7"/>
  <c r="I249" i="7"/>
  <c r="I248" i="7"/>
  <c r="I247" i="7"/>
  <c r="I246" i="7"/>
  <c r="I245" i="7"/>
  <c r="I244" i="7"/>
  <c r="I243" i="7"/>
  <c r="I242" i="7"/>
  <c r="I241" i="7"/>
  <c r="I240" i="7"/>
  <c r="I239" i="7"/>
  <c r="I238" i="7"/>
  <c r="I237" i="7"/>
  <c r="I236" i="7"/>
  <c r="I235" i="7"/>
  <c r="I234" i="7"/>
  <c r="I233" i="7"/>
  <c r="I232" i="7"/>
  <c r="I231" i="7"/>
  <c r="I230" i="7"/>
  <c r="I229" i="7"/>
  <c r="I228" i="7"/>
  <c r="I227" i="7"/>
  <c r="I226" i="7"/>
  <c r="I225" i="7"/>
  <c r="I224" i="7"/>
  <c r="I223" i="7"/>
  <c r="I222" i="7"/>
  <c r="I221" i="7"/>
  <c r="I220" i="7"/>
  <c r="I219" i="7"/>
  <c r="I218" i="7"/>
  <c r="I217" i="7"/>
  <c r="I215" i="7"/>
  <c r="I214" i="7"/>
  <c r="I212" i="7"/>
  <c r="I211" i="7"/>
  <c r="I210" i="7"/>
  <c r="I209" i="7"/>
  <c r="I208" i="7"/>
  <c r="I207" i="7"/>
  <c r="I206" i="7"/>
  <c r="I205" i="7"/>
  <c r="I204" i="7"/>
  <c r="I203" i="7"/>
  <c r="I201" i="7"/>
  <c r="I200" i="7"/>
  <c r="I199" i="7"/>
  <c r="I198" i="7"/>
  <c r="I197" i="7"/>
  <c r="I196" i="7"/>
  <c r="I195" i="7"/>
  <c r="I194" i="7"/>
  <c r="I193" i="7"/>
  <c r="I192" i="7"/>
  <c r="I191" i="7"/>
  <c r="I190" i="7"/>
  <c r="I189" i="7"/>
  <c r="I188" i="7"/>
  <c r="I187" i="7"/>
  <c r="I186" i="7"/>
  <c r="I185" i="7"/>
  <c r="I184" i="7"/>
  <c r="I182" i="7"/>
  <c r="I181" i="7"/>
  <c r="I180" i="7"/>
  <c r="I179" i="7"/>
  <c r="I178" i="7"/>
  <c r="I177" i="7"/>
  <c r="I176" i="7"/>
  <c r="I175" i="7"/>
  <c r="I174" i="7"/>
  <c r="I173" i="7"/>
  <c r="I172" i="7"/>
  <c r="I171" i="7"/>
  <c r="I170" i="7"/>
  <c r="I169" i="7"/>
  <c r="I168" i="7"/>
  <c r="I163" i="7"/>
  <c r="I162" i="7"/>
  <c r="I161" i="7"/>
  <c r="I160" i="7"/>
  <c r="I159" i="7"/>
  <c r="I158" i="7"/>
  <c r="I157" i="7"/>
  <c r="I156" i="7"/>
  <c r="I154" i="7"/>
  <c r="I153" i="7"/>
  <c r="I152" i="7"/>
  <c r="I150" i="7"/>
  <c r="I149" i="7"/>
  <c r="I148" i="7"/>
  <c r="I147" i="7"/>
  <c r="I146" i="7"/>
  <c r="I145" i="7"/>
  <c r="I144" i="7"/>
  <c r="I143" i="7"/>
  <c r="I141" i="7"/>
  <c r="I140" i="7"/>
  <c r="I139" i="7"/>
  <c r="I138" i="7"/>
  <c r="I137" i="7"/>
  <c r="I136" i="7"/>
  <c r="I135" i="7"/>
  <c r="I134" i="7"/>
  <c r="I133" i="7"/>
  <c r="I132" i="7"/>
  <c r="I131" i="7"/>
  <c r="I130" i="7"/>
  <c r="I129" i="7"/>
  <c r="I128" i="7"/>
  <c r="I127" i="7"/>
  <c r="I126" i="7"/>
  <c r="I125" i="7"/>
  <c r="I124" i="7"/>
  <c r="I123" i="7"/>
  <c r="I122" i="7"/>
  <c r="I121" i="7"/>
  <c r="I120" i="7"/>
  <c r="I118" i="7"/>
  <c r="I117" i="7"/>
  <c r="I116" i="7"/>
  <c r="I115" i="7"/>
  <c r="I114" i="7"/>
  <c r="I113" i="7"/>
  <c r="I112" i="7"/>
  <c r="I111" i="7"/>
  <c r="I110" i="7"/>
  <c r="I109" i="7"/>
  <c r="I108" i="7"/>
  <c r="I107" i="7"/>
  <c r="I106" i="7"/>
  <c r="I105" i="7"/>
  <c r="I104" i="7"/>
  <c r="I103" i="7"/>
  <c r="I102" i="7"/>
  <c r="I101" i="7"/>
  <c r="I100" i="7"/>
  <c r="I99" i="7"/>
  <c r="I98" i="7"/>
  <c r="I97" i="7"/>
  <c r="I96" i="7"/>
  <c r="I95" i="7"/>
  <c r="I94" i="7"/>
  <c r="I93" i="7"/>
  <c r="I92" i="7"/>
  <c r="I91" i="7"/>
  <c r="I90" i="7"/>
  <c r="I88" i="7"/>
  <c r="I87" i="7"/>
  <c r="I86" i="7"/>
  <c r="I85" i="7"/>
  <c r="I84" i="7"/>
  <c r="I83" i="7"/>
  <c r="I82" i="7"/>
  <c r="I81" i="7"/>
  <c r="I80" i="7"/>
  <c r="I78" i="7"/>
  <c r="I77" i="7"/>
  <c r="I76" i="7"/>
  <c r="I75" i="7"/>
  <c r="I74" i="7"/>
  <c r="I73" i="7"/>
  <c r="I72" i="7"/>
  <c r="I71" i="7"/>
  <c r="I70" i="7"/>
  <c r="I69" i="7"/>
  <c r="I68" i="7"/>
  <c r="I67" i="7"/>
  <c r="I66" i="7"/>
  <c r="I65" i="7"/>
  <c r="I64" i="7"/>
  <c r="I63" i="7"/>
  <c r="I62" i="7"/>
  <c r="I61" i="7"/>
  <c r="I60" i="7"/>
  <c r="I59" i="7"/>
  <c r="I58" i="7"/>
  <c r="I57" i="7"/>
  <c r="I56" i="7"/>
  <c r="I55" i="7"/>
  <c r="I54" i="7"/>
  <c r="I52" i="7"/>
  <c r="I51" i="7"/>
  <c r="I50" i="7"/>
  <c r="I48" i="7"/>
  <c r="I47" i="7"/>
  <c r="I46" i="7"/>
  <c r="I45" i="7"/>
  <c r="I44" i="7"/>
  <c r="I43" i="7"/>
  <c r="I42" i="7"/>
  <c r="I41" i="7"/>
  <c r="I40" i="7"/>
  <c r="I39" i="7"/>
  <c r="I37" i="7"/>
  <c r="I36" i="7"/>
  <c r="I35" i="7"/>
  <c r="I34" i="7"/>
  <c r="I33" i="7"/>
  <c r="I32" i="7"/>
  <c r="I31" i="7"/>
  <c r="I30" i="7"/>
  <c r="I29" i="7"/>
  <c r="I28" i="7"/>
  <c r="I27" i="7"/>
  <c r="I26" i="7"/>
  <c r="I25" i="7"/>
  <c r="I24" i="7"/>
  <c r="I23" i="7"/>
  <c r="I307" i="3"/>
  <c r="I312" i="3"/>
  <c r="I313" i="3"/>
  <c r="I314" i="3"/>
  <c r="I315" i="3"/>
  <c r="I316" i="3"/>
  <c r="I317" i="3"/>
  <c r="I318" i="3"/>
  <c r="I319" i="3"/>
  <c r="I320" i="3"/>
  <c r="I321" i="3"/>
  <c r="I322" i="3"/>
  <c r="I323" i="3"/>
  <c r="I324" i="3"/>
  <c r="I325" i="3"/>
  <c r="I326" i="3"/>
  <c r="I327" i="3"/>
  <c r="I311" i="3"/>
  <c r="I308" i="3"/>
  <c r="I299" i="3"/>
  <c r="I300" i="3"/>
  <c r="I301" i="3"/>
  <c r="I302" i="3"/>
  <c r="I303" i="3"/>
  <c r="I304" i="3"/>
  <c r="I305" i="3"/>
  <c r="I306" i="3"/>
  <c r="I309" i="3"/>
  <c r="I298" i="3"/>
  <c r="I290" i="3"/>
  <c r="I291" i="3"/>
  <c r="I292" i="3"/>
  <c r="I293" i="3"/>
  <c r="I294" i="3"/>
  <c r="I295" i="3"/>
  <c r="I296" i="3"/>
  <c r="I289" i="3"/>
  <c r="I256" i="3"/>
  <c r="I257" i="3"/>
  <c r="I258" i="3"/>
  <c r="I259" i="3"/>
  <c r="I260" i="3"/>
  <c r="I261" i="3"/>
  <c r="I262" i="3"/>
  <c r="I263" i="3"/>
  <c r="I264" i="3"/>
  <c r="I265" i="3"/>
  <c r="I266" i="3"/>
  <c r="I267" i="3"/>
  <c r="I268" i="3"/>
  <c r="I269" i="3"/>
  <c r="I270" i="3"/>
  <c r="I271" i="3"/>
  <c r="I272" i="3"/>
  <c r="I273" i="3"/>
  <c r="I274" i="3"/>
  <c r="I275" i="3"/>
  <c r="I276" i="3"/>
  <c r="I277" i="3"/>
  <c r="I278" i="3"/>
  <c r="I279" i="3"/>
  <c r="I280" i="3"/>
  <c r="I281" i="3"/>
  <c r="I282" i="3"/>
  <c r="I283" i="3"/>
  <c r="I284" i="3"/>
  <c r="I285" i="3"/>
  <c r="I286" i="3"/>
  <c r="I287" i="3"/>
  <c r="I255" i="3"/>
  <c r="I219" i="3"/>
  <c r="I220" i="3"/>
  <c r="I221" i="3"/>
  <c r="I222" i="3"/>
  <c r="I223" i="3"/>
  <c r="I224" i="3"/>
  <c r="I225" i="3"/>
  <c r="I226" i="3"/>
  <c r="I227" i="3"/>
  <c r="I228" i="3"/>
  <c r="I229" i="3"/>
  <c r="I230" i="3"/>
  <c r="I231" i="3"/>
  <c r="I232" i="3"/>
  <c r="I233" i="3"/>
  <c r="I234" i="3"/>
  <c r="I235" i="3"/>
  <c r="I236" i="3"/>
  <c r="I237" i="3"/>
  <c r="I238" i="3"/>
  <c r="I239" i="3"/>
  <c r="I240" i="3"/>
  <c r="I241" i="3"/>
  <c r="I242" i="3"/>
  <c r="I243" i="3"/>
  <c r="I244" i="3"/>
  <c r="I245" i="3"/>
  <c r="I246" i="3"/>
  <c r="I247" i="3"/>
  <c r="I248" i="3"/>
  <c r="I249" i="3"/>
  <c r="I250" i="3"/>
  <c r="I218" i="3"/>
  <c r="I217" i="3"/>
  <c r="I215" i="3"/>
  <c r="I214" i="3"/>
  <c r="I203" i="3"/>
  <c r="I207" i="3"/>
  <c r="I208" i="3"/>
  <c r="I209" i="3"/>
  <c r="I210" i="3"/>
  <c r="I211" i="3"/>
  <c r="I212" i="3"/>
  <c r="I206" i="3"/>
  <c r="I205" i="3"/>
  <c r="I204" i="3"/>
  <c r="I185" i="3"/>
  <c r="I186" i="3"/>
  <c r="I187" i="3"/>
  <c r="I188" i="3"/>
  <c r="I189" i="3"/>
  <c r="I190" i="3"/>
  <c r="I191" i="3"/>
  <c r="I192" i="3"/>
  <c r="I193" i="3"/>
  <c r="I194" i="3"/>
  <c r="I195" i="3"/>
  <c r="I196" i="3"/>
  <c r="I197" i="3"/>
  <c r="I198" i="3"/>
  <c r="I199" i="3"/>
  <c r="I200" i="3"/>
  <c r="I201" i="3"/>
  <c r="I184" i="3"/>
  <c r="I169" i="3"/>
  <c r="I170" i="3"/>
  <c r="I171" i="3"/>
  <c r="I172" i="3"/>
  <c r="I173" i="3"/>
  <c r="I174" i="3"/>
  <c r="I175" i="3"/>
  <c r="I176" i="3"/>
  <c r="I177" i="3"/>
  <c r="I178" i="3"/>
  <c r="I179" i="3"/>
  <c r="I180" i="3"/>
  <c r="I181" i="3"/>
  <c r="I182" i="3"/>
  <c r="I168" i="3"/>
  <c r="I330" i="11" l="1"/>
  <c r="I330" i="10"/>
  <c r="I330" i="9"/>
  <c r="I330" i="8"/>
  <c r="I331" i="8" s="1"/>
  <c r="I330" i="7"/>
  <c r="I330" i="3"/>
  <c r="I329" i="11"/>
  <c r="I335" i="10"/>
  <c r="I329" i="10"/>
  <c r="I331" i="10" s="1"/>
  <c r="I335" i="9"/>
  <c r="I329" i="9"/>
  <c r="I333" i="9" s="1"/>
  <c r="I335" i="8"/>
  <c r="I329" i="7"/>
  <c r="I335" i="7"/>
  <c r="I333" i="7" l="1"/>
  <c r="I334" i="7" s="1"/>
  <c r="I337" i="7" s="1"/>
  <c r="I336" i="7" s="1"/>
  <c r="I333" i="8"/>
  <c r="I334" i="8" s="1"/>
  <c r="I337" i="8" s="1"/>
  <c r="I336" i="8" s="1"/>
  <c r="I331" i="11"/>
  <c r="I331" i="7"/>
  <c r="I333" i="11"/>
  <c r="I334" i="11" s="1"/>
  <c r="I337" i="11" s="1"/>
  <c r="I336" i="11" s="1"/>
  <c r="I333" i="10"/>
  <c r="I334" i="10" s="1"/>
  <c r="I337" i="10" s="1"/>
  <c r="I331" i="9"/>
  <c r="I334" i="9"/>
  <c r="I337" i="9" s="1"/>
  <c r="I336" i="9" s="1"/>
  <c r="I136" i="3"/>
  <c r="I137" i="3"/>
  <c r="I138" i="3"/>
  <c r="I139" i="3"/>
  <c r="I140" i="3"/>
  <c r="I81" i="3"/>
  <c r="I152" i="3" l="1"/>
  <c r="I153" i="3"/>
  <c r="I154" i="3"/>
  <c r="I156" i="3"/>
  <c r="I143" i="3"/>
  <c r="I163" i="3" l="1"/>
  <c r="I162" i="3"/>
  <c r="I161" i="3"/>
  <c r="I160" i="3"/>
  <c r="I159" i="3"/>
  <c r="I158" i="3"/>
  <c r="I157" i="3"/>
  <c r="I150" i="3"/>
  <c r="I149" i="3"/>
  <c r="I148" i="3"/>
  <c r="I147" i="3"/>
  <c r="I146" i="3"/>
  <c r="I145" i="3"/>
  <c r="I144" i="3"/>
  <c r="I141" i="3"/>
  <c r="I135" i="3"/>
  <c r="I134" i="3"/>
  <c r="I133" i="3"/>
  <c r="I132" i="3"/>
  <c r="I131" i="3"/>
  <c r="I130" i="3"/>
  <c r="I129" i="3"/>
  <c r="I128" i="3"/>
  <c r="I127" i="3"/>
  <c r="I126" i="3"/>
  <c r="I125" i="3"/>
  <c r="I124" i="3"/>
  <c r="I123" i="3"/>
  <c r="I122" i="3"/>
  <c r="I121" i="3"/>
  <c r="I120" i="3"/>
  <c r="I118" i="3"/>
  <c r="I117" i="3"/>
  <c r="I116" i="3"/>
  <c r="I115" i="3"/>
  <c r="I114" i="3"/>
  <c r="I113" i="3"/>
  <c r="I112" i="3"/>
  <c r="I111" i="3"/>
  <c r="I110" i="3"/>
  <c r="I109" i="3"/>
  <c r="I108" i="3"/>
  <c r="I107" i="3"/>
  <c r="I106" i="3"/>
  <c r="I105" i="3"/>
  <c r="I104" i="3"/>
  <c r="I103" i="3"/>
  <c r="I102" i="3"/>
  <c r="I101" i="3"/>
  <c r="I100" i="3"/>
  <c r="I99" i="3"/>
  <c r="I98" i="3"/>
  <c r="I97" i="3"/>
  <c r="I96" i="3"/>
  <c r="I95" i="3"/>
  <c r="I94" i="3"/>
  <c r="I93" i="3"/>
  <c r="I92" i="3"/>
  <c r="I91" i="3"/>
  <c r="I90" i="3"/>
  <c r="I88" i="3"/>
  <c r="I87" i="3"/>
  <c r="I86" i="3"/>
  <c r="I85" i="3"/>
  <c r="I84" i="3"/>
  <c r="I83" i="3"/>
  <c r="I82" i="3"/>
  <c r="I80" i="3"/>
  <c r="I78" i="3"/>
  <c r="I77" i="3"/>
  <c r="I76" i="3"/>
  <c r="I75" i="3"/>
  <c r="I74" i="3"/>
  <c r="I73" i="3"/>
  <c r="I72" i="3"/>
  <c r="I71" i="3"/>
  <c r="I70" i="3"/>
  <c r="I69" i="3"/>
  <c r="I68" i="3"/>
  <c r="I67" i="3"/>
  <c r="I66" i="3"/>
  <c r="I65" i="3"/>
  <c r="I64" i="3"/>
  <c r="I63" i="3"/>
  <c r="I62" i="3"/>
  <c r="I61" i="3"/>
  <c r="I60" i="3"/>
  <c r="I59" i="3"/>
  <c r="I58" i="3"/>
  <c r="I57" i="3"/>
  <c r="I56" i="3"/>
  <c r="I55" i="3"/>
  <c r="I54" i="3"/>
  <c r="I52" i="3"/>
  <c r="I51" i="3"/>
  <c r="I50" i="3"/>
  <c r="I48" i="3"/>
  <c r="I47" i="3"/>
  <c r="I46" i="3"/>
  <c r="I45" i="3"/>
  <c r="I44" i="3"/>
  <c r="I43" i="3"/>
  <c r="I42" i="3"/>
  <c r="I41" i="3"/>
  <c r="I40" i="3"/>
  <c r="I39" i="3"/>
  <c r="I37" i="3"/>
  <c r="I36" i="3"/>
  <c r="I35" i="3"/>
  <c r="I34" i="3"/>
  <c r="I33" i="3"/>
  <c r="I32" i="3"/>
  <c r="I31" i="3"/>
  <c r="I30" i="3"/>
  <c r="I29" i="3"/>
  <c r="I28" i="3"/>
  <c r="I27" i="3"/>
  <c r="I26" i="3"/>
  <c r="I25" i="3"/>
  <c r="I24" i="3"/>
  <c r="I23" i="3"/>
  <c r="I329" i="3" l="1"/>
  <c r="I332" i="3" s="1"/>
  <c r="I333" i="3" l="1"/>
  <c r="I335" i="3" s="1"/>
  <c r="I334" i="3" s="1"/>
</calcChain>
</file>

<file path=xl/sharedStrings.xml><?xml version="1.0" encoding="utf-8"?>
<sst xmlns="http://schemas.openxmlformats.org/spreadsheetml/2006/main" count="4472" uniqueCount="624">
  <si>
    <t>CC</t>
  </si>
  <si>
    <t>Product Centre</t>
  </si>
  <si>
    <t>Address:</t>
  </si>
  <si>
    <t>Tel:</t>
  </si>
  <si>
    <t>Cell:</t>
  </si>
  <si>
    <t>E-mail:</t>
  </si>
  <si>
    <t>14% Vat</t>
  </si>
  <si>
    <t>CATEGORY</t>
  </si>
  <si>
    <t>CODE</t>
  </si>
  <si>
    <t>PRODUCT</t>
  </si>
  <si>
    <t>Price Incl Vat</t>
  </si>
  <si>
    <t>COMBO PACKS</t>
  </si>
  <si>
    <t>001</t>
  </si>
  <si>
    <t>Touch of Forever Combo</t>
  </si>
  <si>
    <t>2.000</t>
  </si>
  <si>
    <t>005</t>
  </si>
  <si>
    <t>Fast Start Combo</t>
  </si>
  <si>
    <t>006</t>
  </si>
  <si>
    <t>New Distributor - Drinks Combo</t>
  </si>
  <si>
    <t>1.000</t>
  </si>
  <si>
    <t>007</t>
  </si>
  <si>
    <t>New Distributor - Skin Care Combo</t>
  </si>
  <si>
    <t>009</t>
  </si>
  <si>
    <t>Drinks Tri Pak</t>
  </si>
  <si>
    <t>075</t>
  </si>
  <si>
    <t>Mini Touch of Forever - Nutritional Combo</t>
  </si>
  <si>
    <t>456</t>
  </si>
  <si>
    <t>Vital 5 Pak</t>
  </si>
  <si>
    <t>460</t>
  </si>
  <si>
    <t>En-Argi Pak</t>
  </si>
  <si>
    <t>475</t>
  </si>
  <si>
    <t xml:space="preserve">C9 Pak - Vanilla Ultra </t>
  </si>
  <si>
    <t>476</t>
  </si>
  <si>
    <t xml:space="preserve">C9 Pak - Chocolate Ultra </t>
  </si>
  <si>
    <t>479</t>
  </si>
  <si>
    <t>FIT 1 Pak - Vanilla Ultra &amp; Cinnamon Bar</t>
  </si>
  <si>
    <t>486</t>
  </si>
  <si>
    <t>FIT 1 Pak - Chocolate Ultra &amp; Chocloate Bar</t>
  </si>
  <si>
    <t>491</t>
  </si>
  <si>
    <t>FIT 2 Pak - Vanilla Ultra &amp; Cinnamon Bar</t>
  </si>
  <si>
    <t>498</t>
  </si>
  <si>
    <t>FIT 2 Pak - Chocolate Ultra &amp; Chocloate Bar</t>
  </si>
  <si>
    <t>512</t>
  </si>
  <si>
    <t>Forever Essentail Oils Tri Pak</t>
  </si>
  <si>
    <t>ALOE DRINKS</t>
  </si>
  <si>
    <t>015</t>
  </si>
  <si>
    <t>Forever Aloe Vera Gel (712996001)</t>
  </si>
  <si>
    <t>0.102</t>
  </si>
  <si>
    <t>034</t>
  </si>
  <si>
    <t>Forever Aloe Berry Nectar (712997001)</t>
  </si>
  <si>
    <t>077</t>
  </si>
  <si>
    <t>Forever Aloe Bits ‘N Peaches (712995001)</t>
  </si>
  <si>
    <t>0.100</t>
  </si>
  <si>
    <t>196</t>
  </si>
  <si>
    <t>Forever Freedom (712994001)</t>
  </si>
  <si>
    <t>0.146</t>
  </si>
  <si>
    <t>200</t>
  </si>
  <si>
    <t>Aloe Blossom Herbal Tea</t>
  </si>
  <si>
    <t>0.071</t>
  </si>
  <si>
    <t>262</t>
  </si>
  <si>
    <t>Forever Pomesteen Power</t>
  </si>
  <si>
    <t>0.096</t>
  </si>
  <si>
    <t>270</t>
  </si>
  <si>
    <t>Forever Aloe2Go</t>
  </si>
  <si>
    <t>0.379</t>
  </si>
  <si>
    <t>306</t>
  </si>
  <si>
    <t>Freedom2Go</t>
  </si>
  <si>
    <t>0.455</t>
  </si>
  <si>
    <t>321</t>
  </si>
  <si>
    <t>FAB Forever Active Boost</t>
  </si>
  <si>
    <t>0.019</t>
  </si>
  <si>
    <t>440</t>
  </si>
  <si>
    <t>FAB X Forever Active Boost</t>
  </si>
  <si>
    <t>BEE PRODUCTS</t>
  </si>
  <si>
    <t>026</t>
  </si>
  <si>
    <t>Forever Bee Pollen (712937001)</t>
  </si>
  <si>
    <t>0.062</t>
  </si>
  <si>
    <t>027</t>
  </si>
  <si>
    <t>Forever Bee Propolis (712936001)</t>
  </si>
  <si>
    <t>0.129</t>
  </si>
  <si>
    <t>036</t>
  </si>
  <si>
    <t>Forever Royal Jelly</t>
  </si>
  <si>
    <t>0.133</t>
  </si>
  <si>
    <t>NUTRITION</t>
  </si>
  <si>
    <t>037</t>
  </si>
  <si>
    <t>Nature-Min</t>
  </si>
  <si>
    <t>0.072</t>
  </si>
  <si>
    <t>047</t>
  </si>
  <si>
    <t>Gin-Chia</t>
  </si>
  <si>
    <t>048</t>
  </si>
  <si>
    <t>Absorbent-C</t>
  </si>
  <si>
    <t>0.069</t>
  </si>
  <si>
    <t>054</t>
  </si>
  <si>
    <t>A-Beta-CarE</t>
  </si>
  <si>
    <t>0.120</t>
  </si>
  <si>
    <t>065</t>
  </si>
  <si>
    <t>Forever Garlic-Thyme</t>
  </si>
  <si>
    <t>0.074</t>
  </si>
  <si>
    <t>068</t>
  </si>
  <si>
    <t>Fields of Greens</t>
  </si>
  <si>
    <t>0.052</t>
  </si>
  <si>
    <t>072</t>
  </si>
  <si>
    <t>Forever Lycium Plus (712935001)</t>
  </si>
  <si>
    <t>0.122</t>
  </si>
  <si>
    <t>073</t>
  </si>
  <si>
    <t>Forever Ginkgo Plus</t>
  </si>
  <si>
    <t>188</t>
  </si>
  <si>
    <t>Forever B12 Plus with Folic Acid</t>
  </si>
  <si>
    <t>206</t>
  </si>
  <si>
    <t>Forever Calcium (712934001)</t>
  </si>
  <si>
    <t>0.098</t>
  </si>
  <si>
    <t>214</t>
  </si>
  <si>
    <t>Forever Echinacea Supreme (712938001)</t>
  </si>
  <si>
    <t>0.084</t>
  </si>
  <si>
    <t>215</t>
  </si>
  <si>
    <t>Forever Mutli-Maca</t>
  </si>
  <si>
    <t>0.107</t>
  </si>
  <si>
    <t>222</t>
  </si>
  <si>
    <t>Forever Active Probiotic</t>
  </si>
  <si>
    <t>0.118</t>
  </si>
  <si>
    <t>235</t>
  </si>
  <si>
    <t>Forever Vision</t>
  </si>
  <si>
    <t>0.106</t>
  </si>
  <si>
    <t>264</t>
  </si>
  <si>
    <t>Forever Active HA</t>
  </si>
  <si>
    <t>0.136</t>
  </si>
  <si>
    <t>271</t>
  </si>
  <si>
    <t>Forever Nature’s 18</t>
  </si>
  <si>
    <t>0.190</t>
  </si>
  <si>
    <t>312</t>
  </si>
  <si>
    <t>Forever CardioHealth with CoQ10</t>
  </si>
  <si>
    <t>354</t>
  </si>
  <si>
    <t>Forever Kids Chewable Multivitamins</t>
  </si>
  <si>
    <t>0.060</t>
  </si>
  <si>
    <t>355</t>
  </si>
  <si>
    <t>Forever ImmuBlend</t>
  </si>
  <si>
    <t>0.093</t>
  </si>
  <si>
    <t>374</t>
  </si>
  <si>
    <t>375</t>
  </si>
  <si>
    <t>0.127</t>
  </si>
  <si>
    <t>376</t>
  </si>
  <si>
    <t>439</t>
  </si>
  <si>
    <t>Forever Daily</t>
  </si>
  <si>
    <t>503</t>
  </si>
  <si>
    <t>Forever ARGI+ Enchanced (Tin)</t>
  </si>
  <si>
    <t>504</t>
  </si>
  <si>
    <t xml:space="preserve">Forever ARGI+ (Stickpack) </t>
  </si>
  <si>
    <t>WEIGHT MANAGEMENT</t>
  </si>
  <si>
    <t>071</t>
  </si>
  <si>
    <t>Forever Garcinia Plus</t>
  </si>
  <si>
    <t>289</t>
  </si>
  <si>
    <t>Forever Lean</t>
  </si>
  <si>
    <t>0.167</t>
  </si>
  <si>
    <t>Forever Therm</t>
  </si>
  <si>
    <t>Forever Fibre</t>
  </si>
  <si>
    <t>Forever Pro X2 - Chocolate Bar</t>
  </si>
  <si>
    <t>Forever Pro X2 - Cinnamon Bar</t>
  </si>
  <si>
    <t xml:space="preserve">Forever Lite Ultra - Vanilla (Softpack) </t>
  </si>
  <si>
    <t xml:space="preserve">Forever Lite Ultra - Chocloate (Softpack) </t>
  </si>
  <si>
    <t>SKIN CARE</t>
  </si>
  <si>
    <t>040</t>
  </si>
  <si>
    <t>Aloe First</t>
  </si>
  <si>
    <t>0.079</t>
  </si>
  <si>
    <t>051</t>
  </si>
  <si>
    <t>Aloe Propolis Creme</t>
  </si>
  <si>
    <t>0.080</t>
  </si>
  <si>
    <t>055</t>
  </si>
  <si>
    <t>Aloe Body Toning Kit</t>
  </si>
  <si>
    <t>0.329</t>
  </si>
  <si>
    <t>056</t>
  </si>
  <si>
    <t>Aloe Body Toner</t>
  </si>
  <si>
    <t>0.109</t>
  </si>
  <si>
    <t>057</t>
  </si>
  <si>
    <t>Aloe Conditioning Creme</t>
  </si>
  <si>
    <t>014</t>
  </si>
  <si>
    <t>Aloe Bath Gelée</t>
  </si>
  <si>
    <t>0.075</t>
  </si>
  <si>
    <t>061</t>
  </si>
  <si>
    <t>Aloe Vera Gelly</t>
  </si>
  <si>
    <t>062</t>
  </si>
  <si>
    <t>Aloe Lotion</t>
  </si>
  <si>
    <t>063</t>
  </si>
  <si>
    <t>Aloe Moisturising Lotion</t>
  </si>
  <si>
    <t>064</t>
  </si>
  <si>
    <t>Aloe Heat Lotion</t>
  </si>
  <si>
    <t>069</t>
  </si>
  <si>
    <t>R3 Factor Skin Defense Creme</t>
  </si>
  <si>
    <t>187</t>
  </si>
  <si>
    <t>Forever Alpha-E Factor</t>
  </si>
  <si>
    <t>199</t>
  </si>
  <si>
    <t>Aloe Sunscreen</t>
  </si>
  <si>
    <t>233</t>
  </si>
  <si>
    <t>Forever Alluring Eyes</t>
  </si>
  <si>
    <t>234</t>
  </si>
  <si>
    <t>Forever Marine Mask</t>
  </si>
  <si>
    <t>0.090</t>
  </si>
  <si>
    <t>236</t>
  </si>
  <si>
    <t>Forever Epiblanc</t>
  </si>
  <si>
    <t>238</t>
  </si>
  <si>
    <t>Forever Aloe Scrub</t>
  </si>
  <si>
    <t>0.064</t>
  </si>
  <si>
    <t>285</t>
  </si>
  <si>
    <t>Aroma Spa Collection</t>
  </si>
  <si>
    <t>0.303</t>
  </si>
  <si>
    <t>286</t>
  </si>
  <si>
    <t>Relaxation Bath Salts</t>
  </si>
  <si>
    <t>0.110</t>
  </si>
  <si>
    <t>287</t>
  </si>
  <si>
    <t>Relaxation Shower Gel</t>
  </si>
  <si>
    <t>0.091</t>
  </si>
  <si>
    <t>288</t>
  </si>
  <si>
    <t>Relaxation Massage Lotion</t>
  </si>
  <si>
    <t>0.103</t>
  </si>
  <si>
    <t>319</t>
  </si>
  <si>
    <t>Aloe Sunscreen Spray</t>
  </si>
  <si>
    <t>337</t>
  </si>
  <si>
    <t>Aloe Fleur de Jouvence Collection</t>
  </si>
  <si>
    <t>338</t>
  </si>
  <si>
    <t>Rehydrating Toner</t>
  </si>
  <si>
    <t>0.059</t>
  </si>
  <si>
    <t>339</t>
  </si>
  <si>
    <t>Aloe Cleanser</t>
  </si>
  <si>
    <t>340</t>
  </si>
  <si>
    <t>Firming Day Lotion</t>
  </si>
  <si>
    <t>0.092</t>
  </si>
  <si>
    <t>341</t>
  </si>
  <si>
    <t>Mask Powder</t>
  </si>
  <si>
    <t>342</t>
  </si>
  <si>
    <t>Recovering Night Creme</t>
  </si>
  <si>
    <t>343</t>
  </si>
  <si>
    <t>Aloe Activator</t>
  </si>
  <si>
    <t>PERSONAL CARE</t>
  </si>
  <si>
    <t>022</t>
  </si>
  <si>
    <t>Aloe Lips with Jojoba</t>
  </si>
  <si>
    <t>0.014</t>
  </si>
  <si>
    <t>028</t>
  </si>
  <si>
    <t>Forever Bright Toothgel</t>
  </si>
  <si>
    <t>0.031</t>
  </si>
  <si>
    <t>030</t>
  </si>
  <si>
    <t>Aloe Veterinary Formula</t>
  </si>
  <si>
    <t>038</t>
  </si>
  <si>
    <t>Aloe Hand &amp; Face Soap</t>
  </si>
  <si>
    <t>066</t>
  </si>
  <si>
    <t>Forever Aloe Pro-Set</t>
  </si>
  <si>
    <t>067</t>
  </si>
  <si>
    <t>Aloe Ever-Shield</t>
  </si>
  <si>
    <t>0.029</t>
  </si>
  <si>
    <t>070</t>
  </si>
  <si>
    <t>Gentleman’s Pride</t>
  </si>
  <si>
    <t>194</t>
  </si>
  <si>
    <t>Forever Aloe Styling Gel</t>
  </si>
  <si>
    <t>205</t>
  </si>
  <si>
    <t>Aloe MSM Gel</t>
  </si>
  <si>
    <t>208</t>
  </si>
  <si>
    <t>25TH Edition Perfume Spray for Women</t>
  </si>
  <si>
    <t>0.177</t>
  </si>
  <si>
    <t>209</t>
  </si>
  <si>
    <t>25TH Edition Cologne Spray for Men</t>
  </si>
  <si>
    <t>260</t>
  </si>
  <si>
    <t>Aloe-Jojoba Shampoo</t>
  </si>
  <si>
    <t>0.070</t>
  </si>
  <si>
    <t>261</t>
  </si>
  <si>
    <t>Aloe-Jojoba Conditioning Rinse</t>
  </si>
  <si>
    <t>284</t>
  </si>
  <si>
    <t>Avocado Face &amp; Body Soap</t>
  </si>
  <si>
    <t>0.027</t>
  </si>
  <si>
    <t>307</t>
  </si>
  <si>
    <t>Forever Aloe MPD 2X Ultra</t>
  </si>
  <si>
    <t>0.099</t>
  </si>
  <si>
    <t>Aloe Sun Lips</t>
  </si>
  <si>
    <t>SONYA SKIN CARE</t>
  </si>
  <si>
    <t>282</t>
  </si>
  <si>
    <t>Sonya Skin Care Collection</t>
  </si>
  <si>
    <t>0.599</t>
  </si>
  <si>
    <t>277</t>
  </si>
  <si>
    <t>Sonya Aloe Purifying Cleanser</t>
  </si>
  <si>
    <t>0.128</t>
  </si>
  <si>
    <t>278</t>
  </si>
  <si>
    <t>Sonya Aloe Deep-Cleansing Exfoliator</t>
  </si>
  <si>
    <t>279</t>
  </si>
  <si>
    <t>Sonya Aloe Refreshing Toner with White Tea</t>
  </si>
  <si>
    <t>280</t>
  </si>
  <si>
    <t>Sonya Aloe Balancing Cream</t>
  </si>
  <si>
    <t>281</t>
  </si>
  <si>
    <t>Sonya Aloe Nourishing Serum with White Tea</t>
  </si>
  <si>
    <t>0.159</t>
  </si>
  <si>
    <t>311</t>
  </si>
  <si>
    <t>Sonya Aloe Deep Moisturizing Cream</t>
  </si>
  <si>
    <t>FLAWLESS BY SONYA</t>
  </si>
  <si>
    <t>BB Crème Nude</t>
  </si>
  <si>
    <t>BB Crème Sandy</t>
  </si>
  <si>
    <t xml:space="preserve">BB Crème Cocoa </t>
  </si>
  <si>
    <t>FOREVER ESSENTIAL OILS</t>
  </si>
  <si>
    <t>505</t>
  </si>
  <si>
    <t>Forever Essentail Oils - Carrier Oil</t>
  </si>
  <si>
    <t>506</t>
  </si>
  <si>
    <t>Forever Essentail Oils - Lavender</t>
  </si>
  <si>
    <t>507</t>
  </si>
  <si>
    <t>Forever Essentail Oils - Lemon</t>
  </si>
  <si>
    <t>508</t>
  </si>
  <si>
    <t>Forever Essentail Oils - Peppermint</t>
  </si>
  <si>
    <t>509</t>
  </si>
  <si>
    <t>Forever Essentail Oils - At Ease</t>
  </si>
  <si>
    <t>510</t>
  </si>
  <si>
    <t>Forever Essentail Oils - Defense</t>
  </si>
  <si>
    <t>511</t>
  </si>
  <si>
    <t>Forever Essentail Oils - Soothe</t>
  </si>
  <si>
    <t>Forever Essentail Oils - Tri Pak</t>
  </si>
  <si>
    <t xml:space="preserve">Vitolize Men’s Vitality Supplement </t>
  </si>
  <si>
    <t xml:space="preserve">Vitolize Women’s Vitality Supplement </t>
  </si>
  <si>
    <r>
      <t xml:space="preserve">Forever Arctic-Sea - </t>
    </r>
    <r>
      <rPr>
        <sz val="9"/>
        <color rgb="FF000000"/>
        <rFont val="Calibri"/>
        <family val="2"/>
        <scheme val="minor"/>
      </rPr>
      <t xml:space="preserve">Super Omega-3 with Calamari Oil </t>
    </r>
  </si>
  <si>
    <t>QTY</t>
  </si>
  <si>
    <t>Total CC</t>
  </si>
  <si>
    <t>Total Price Incl Vat</t>
  </si>
  <si>
    <t>MANAGER</t>
  </si>
  <si>
    <t>ASSISTANT MANAGER</t>
  </si>
  <si>
    <t>SUPERVISOR</t>
  </si>
  <si>
    <t>ASSISTANT SUPERVISOR</t>
  </si>
  <si>
    <t>NOVUS CUSTOMER</t>
  </si>
  <si>
    <t>CUSTOMER</t>
  </si>
  <si>
    <t>186</t>
  </si>
  <si>
    <t>Sonya Eye-Makeup Remover</t>
  </si>
  <si>
    <t>Customer Details</t>
  </si>
  <si>
    <t>267</t>
  </si>
  <si>
    <t>Forever Fast Break</t>
  </si>
  <si>
    <t>318</t>
  </si>
  <si>
    <t>349</t>
  </si>
  <si>
    <t>351</t>
  </si>
  <si>
    <t>352</t>
  </si>
  <si>
    <t>350</t>
  </si>
  <si>
    <t>Forever Hand Sanitizer</t>
  </si>
  <si>
    <t>Sonya Hydrate Shampoo</t>
  </si>
  <si>
    <t>Sonya Hydrate Conditioner</t>
  </si>
  <si>
    <t>Sonya Volume Shampoo</t>
  </si>
  <si>
    <t>Sonya Volume Conditioner</t>
  </si>
  <si>
    <t>Total Excl Vat</t>
  </si>
  <si>
    <t>COMPANY LITERATURE</t>
  </si>
  <si>
    <t>Career Brochure</t>
  </si>
  <si>
    <t>Company Policy Handbook</t>
  </si>
  <si>
    <t>One to One Book + DVD SA</t>
  </si>
  <si>
    <t>One to One Book + DVD Zimbabwe</t>
  </si>
  <si>
    <t>One to One Book + DVD Zambia</t>
  </si>
  <si>
    <t>One to One Book + DVD Zulu</t>
  </si>
  <si>
    <t>One to One Book + DVD Portuguese</t>
  </si>
  <si>
    <t>First Steps to Manager</t>
  </si>
  <si>
    <t>Top 10 Reasons - To Start your business with FLP</t>
  </si>
  <si>
    <t>Forever Business Presentation SA DVD</t>
  </si>
  <si>
    <t>Forever Business Presentation Zambia DVD</t>
  </si>
  <si>
    <t>Forever Business Presentation Zimbabwe DVD</t>
  </si>
  <si>
    <t>Forever Business Presentation Zulu DVD</t>
  </si>
  <si>
    <t>Forever Business Presentation Portuguese DVD</t>
  </si>
  <si>
    <t>PRODUCT LITERATURE</t>
  </si>
  <si>
    <t>C9 Instruction Booklet</t>
  </si>
  <si>
    <t>Product Catalogue</t>
  </si>
  <si>
    <t>Vital 5 Products</t>
  </si>
  <si>
    <t>Introducing En-Argi</t>
  </si>
  <si>
    <t>Aloe Vera Gel Leaflet - DL</t>
  </si>
  <si>
    <t>FIT 1 Instruction Booklet</t>
  </si>
  <si>
    <t xml:space="preserve">FIT 2 Instrution Booklet </t>
  </si>
  <si>
    <t>Head to Toe Option 1</t>
  </si>
  <si>
    <t>Head to Toe Option 2</t>
  </si>
  <si>
    <t>FIT Flyer</t>
  </si>
  <si>
    <t xml:space="preserve">Animals &amp; Aloe Vera </t>
  </si>
  <si>
    <t>16 Reasons to try ARGI+</t>
  </si>
  <si>
    <t>Forever Essential Oils A5 Brochure</t>
  </si>
  <si>
    <t>FAB &amp; FAB X</t>
  </si>
  <si>
    <t xml:space="preserve">Top 10 Reasons - To Drink Freedom </t>
  </si>
  <si>
    <t>Top 10 Reasons - To Drink Aloe Vera Gel</t>
  </si>
  <si>
    <t>Product Manual (Book)</t>
  </si>
  <si>
    <t>Be Active For Life - A5 Booklet (Folded)</t>
  </si>
  <si>
    <t>Distributor Application Forms - Pads of 20</t>
  </si>
  <si>
    <t>Price List - Novus Customer &amp; FBO</t>
  </si>
  <si>
    <t xml:space="preserve">Price List - Customer </t>
  </si>
  <si>
    <t>Tax Invoice Book - Pad of 100</t>
  </si>
  <si>
    <t>Personalised Stickers 840</t>
  </si>
  <si>
    <t>Personalised Stickers 1680</t>
  </si>
  <si>
    <t>Personalised Stickers 2520</t>
  </si>
  <si>
    <t>Business Card 500 - Single Sided</t>
  </si>
  <si>
    <t>Business Card 500 - Double Sided</t>
  </si>
  <si>
    <t>Literature Packs (SA)</t>
  </si>
  <si>
    <t xml:space="preserve">Contact Details &amp; Order Form </t>
  </si>
  <si>
    <t xml:space="preserve">MARKETING MATERIAL </t>
  </si>
  <si>
    <t>Diary (Annual)</t>
  </si>
  <si>
    <t>Southern Africa Testimonials 2013</t>
  </si>
  <si>
    <t>En-Argi DVD</t>
  </si>
  <si>
    <t>FIT DVD</t>
  </si>
  <si>
    <t>Leadership Training with Jayne Leach DVD</t>
  </si>
  <si>
    <t>Marketing Plan X-Banner Large</t>
  </si>
  <si>
    <t>Marketing Plan Banner Only</t>
  </si>
  <si>
    <t>Welcome X-Banner</t>
  </si>
  <si>
    <t>Rex Maughan X-Banner</t>
  </si>
  <si>
    <t>Aloe Vera Gel X-Banner</t>
  </si>
  <si>
    <t>Aloe Drinks X-Banner</t>
  </si>
  <si>
    <t>Supplements X-Banner</t>
  </si>
  <si>
    <t>Skin Care X-Banner</t>
  </si>
  <si>
    <t>Bee Products X-Banner</t>
  </si>
  <si>
    <t>Personal Care X-Banner</t>
  </si>
  <si>
    <t>Sonya Skin Care X-Banner</t>
  </si>
  <si>
    <t>Weight Management X-Banner</t>
  </si>
  <si>
    <t>Top 10 Reasons to start your Business with FLP</t>
  </si>
  <si>
    <t>Forever Car Magnet</t>
  </si>
  <si>
    <t>Head to Toe (Option 1) X-Banner</t>
  </si>
  <si>
    <t>Head to Toe (Option 2) X-Banner</t>
  </si>
  <si>
    <t>FAB Drinks X-Banner</t>
  </si>
  <si>
    <t>Dream X-Banner</t>
  </si>
  <si>
    <t>En-Argi X Banner</t>
  </si>
  <si>
    <t>FIT X-Banner</t>
  </si>
  <si>
    <t>Global Rally Magazine</t>
  </si>
  <si>
    <t>FLP Magazine Current Issue</t>
  </si>
  <si>
    <t>FLP Magazine Previous Issue</t>
  </si>
  <si>
    <t>Forever Shopping Bag (Plastic)</t>
  </si>
  <si>
    <t>Forever Gift Bag (Paper)</t>
  </si>
  <si>
    <t xml:space="preserve">Forever Shopping Bag Small (Plastic) </t>
  </si>
  <si>
    <t>Ask me about the Business Button</t>
  </si>
  <si>
    <t>EN Argi Button</t>
  </si>
  <si>
    <t>FIT Button</t>
  </si>
  <si>
    <t>FLP Table Cloth (Black, Purple, Green)</t>
  </si>
  <si>
    <t>FOREVER BOOKSTORE</t>
  </si>
  <si>
    <t>1600</t>
  </si>
  <si>
    <t>The Most Beautiful Business On Earth</t>
  </si>
  <si>
    <t>1601</t>
  </si>
  <si>
    <t>The Compound Effect</t>
  </si>
  <si>
    <t>1604</t>
  </si>
  <si>
    <t>Ultimate Guide To Network Marketing</t>
  </si>
  <si>
    <t>1606</t>
  </si>
  <si>
    <t>Your First Year in Network Marketing</t>
  </si>
  <si>
    <t>Have Do Be Anything You Want</t>
  </si>
  <si>
    <t>Resonance Zone</t>
  </si>
  <si>
    <t>The Little Aloe Book</t>
  </si>
  <si>
    <t>Aloe Vera - Medicine Plant</t>
  </si>
  <si>
    <t>Forever Coffee Table Book</t>
  </si>
  <si>
    <t>Guide to Natural Remedies Book</t>
  </si>
  <si>
    <t>1615</t>
  </si>
  <si>
    <t>Ice Breakers</t>
  </si>
  <si>
    <t>1616</t>
  </si>
  <si>
    <t>Your Best Year Yet!</t>
  </si>
  <si>
    <t>1617</t>
  </si>
  <si>
    <t>How To Build Network Marketing Leaders</t>
  </si>
  <si>
    <t>1618</t>
  </si>
  <si>
    <t>The Season Of Life</t>
  </si>
  <si>
    <t>1619</t>
  </si>
  <si>
    <t>Life Changing Quotes</t>
  </si>
  <si>
    <t>1620</t>
  </si>
  <si>
    <t>Make The Phone Your Friend</t>
  </si>
  <si>
    <t>Invisible Profit System</t>
  </si>
  <si>
    <t>Making the Shift</t>
  </si>
  <si>
    <t>Easy Street! The Facts About Focus</t>
  </si>
  <si>
    <t>Stop Acting Rich</t>
  </si>
  <si>
    <t>Go Pro - 7 Steps to becoming A Network Marketing Professional</t>
  </si>
  <si>
    <t>Reprogram how you think about NO</t>
  </si>
  <si>
    <t>The Business OF the 21st Century</t>
  </si>
  <si>
    <t>Building Your Network Marketing Business</t>
  </si>
  <si>
    <t>The Slight Edge</t>
  </si>
  <si>
    <t>Aloe Vera - Nature's Silent Healer</t>
  </si>
  <si>
    <t>Beach Money</t>
  </si>
  <si>
    <t>Three Feet From Gold</t>
  </si>
  <si>
    <t>Building an Empire</t>
  </si>
  <si>
    <t>Breaking the Wall</t>
  </si>
  <si>
    <t>How To Build Network Marketing Leaders vol 2</t>
  </si>
  <si>
    <t>Go Diamond</t>
  </si>
  <si>
    <t>PRODUCT SAMPLES</t>
  </si>
  <si>
    <t>1700</t>
  </si>
  <si>
    <t>Aloe Moisturisng Lotion</t>
  </si>
  <si>
    <t>1701</t>
  </si>
  <si>
    <t>1702</t>
  </si>
  <si>
    <t>Aloe Propolis Crème</t>
  </si>
  <si>
    <t>1703</t>
  </si>
  <si>
    <t>1704</t>
  </si>
  <si>
    <t>MSM Gel</t>
  </si>
  <si>
    <t>1705</t>
  </si>
  <si>
    <t>1706</t>
  </si>
  <si>
    <t>1707</t>
  </si>
  <si>
    <t>Aloe-Jojoba Conditioner Rinse</t>
  </si>
  <si>
    <t>1900</t>
  </si>
  <si>
    <t>MPD 2X Ultra Spray Bottle</t>
  </si>
  <si>
    <t>1901</t>
  </si>
  <si>
    <t>Forever Lite Shaker</t>
  </si>
  <si>
    <t>1903</t>
  </si>
  <si>
    <t>FIT Smart Shaker</t>
  </si>
  <si>
    <t>1902</t>
  </si>
  <si>
    <t>Forever Argi+ Waterbottle</t>
  </si>
  <si>
    <t>3002</t>
  </si>
  <si>
    <t>Empty Mini TOF Combo Box</t>
  </si>
  <si>
    <t>3003</t>
  </si>
  <si>
    <t>Empty TOF Combo Box</t>
  </si>
  <si>
    <t>3004</t>
  </si>
  <si>
    <t>Empty Vital 5 Combo Box</t>
  </si>
  <si>
    <t>3005</t>
  </si>
  <si>
    <t>Empty EN-Argi Combo Box</t>
  </si>
  <si>
    <t>3006</t>
  </si>
  <si>
    <t>Empty C9 Combo Box</t>
  </si>
  <si>
    <t>3007</t>
  </si>
  <si>
    <t>Empty FIT 1 Combo Box</t>
  </si>
  <si>
    <t>3008</t>
  </si>
  <si>
    <t>Empty FIT 2 Combo Box</t>
  </si>
  <si>
    <t>3010</t>
  </si>
  <si>
    <t>Empty Drinks Tri-Pak</t>
  </si>
  <si>
    <t>FOREVER GEAR</t>
  </si>
  <si>
    <t>1211</t>
  </si>
  <si>
    <t>Forever Sports Bag</t>
  </si>
  <si>
    <t>6105</t>
  </si>
  <si>
    <t>Fleece Jacket</t>
  </si>
  <si>
    <t>Red Flag Lounge Shirts (Slim Fit) Ladies</t>
  </si>
  <si>
    <t>Red Flag Lounge Shirts Mens</t>
  </si>
  <si>
    <t>FIT T-Shirt (Blue) &amp; CAP (Purple)</t>
  </si>
  <si>
    <t>FIT T-Shirt (Black) &amp; CAP (Purple)</t>
  </si>
  <si>
    <t>Global Rally 2016 T-Shirt &amp; CAP (Green)</t>
  </si>
  <si>
    <t>Eagle Manager Shirts (Greece) - Short sleeve</t>
  </si>
  <si>
    <t>Business Card Holder</t>
  </si>
  <si>
    <t>Eagle Manager Shirts (Greece) - Longsleeve</t>
  </si>
  <si>
    <t>Fab Mugs</t>
  </si>
  <si>
    <t>Aloe Vera Gel Cellphone Protector Sticky ScreenCleaner</t>
  </si>
  <si>
    <t>Global Rally Buttons</t>
  </si>
  <si>
    <t>Global Rally KeyRings (Pack of 10)</t>
  </si>
  <si>
    <t>Global Rally Shopper Bag</t>
  </si>
  <si>
    <t>Global Rally Silicone Wristbands (Yellow or Green)</t>
  </si>
  <si>
    <t>First Steps to Manager Portuguese</t>
  </si>
  <si>
    <t>STATIONERY</t>
  </si>
  <si>
    <t>NO COST STATIONERY</t>
  </si>
  <si>
    <t>Stationery Price List</t>
  </si>
  <si>
    <t xml:space="preserve">PRODUCT ACCESSORIES </t>
  </si>
  <si>
    <t>FOREVER STATIONERY &amp; LITERATURE</t>
  </si>
  <si>
    <t>FOREVER PRODUCTS</t>
  </si>
  <si>
    <t xml:space="preserve">STATIONARY DESCRIPTION </t>
  </si>
  <si>
    <t>CC Total for this order</t>
  </si>
  <si>
    <t>Subtotal Products Incl. Vat</t>
  </si>
  <si>
    <t>CourierRange</t>
  </si>
  <si>
    <t>_2999</t>
  </si>
  <si>
    <t>_3999</t>
  </si>
  <si>
    <t>_4999</t>
  </si>
  <si>
    <t>_5999</t>
  </si>
  <si>
    <t>_6999</t>
  </si>
  <si>
    <t>_7999</t>
  </si>
  <si>
    <t>_8999</t>
  </si>
  <si>
    <t>_9999</t>
  </si>
  <si>
    <t>_10999</t>
  </si>
  <si>
    <t>_11999</t>
  </si>
  <si>
    <t>_12999</t>
  </si>
  <si>
    <t>_13999</t>
  </si>
  <si>
    <t>_14999</t>
  </si>
  <si>
    <t>_15999</t>
  </si>
  <si>
    <t>_16999</t>
  </si>
  <si>
    <t>_17999</t>
  </si>
  <si>
    <t>_18999</t>
  </si>
  <si>
    <t>_19999</t>
  </si>
  <si>
    <t>_20999</t>
  </si>
  <si>
    <t>_21999</t>
  </si>
  <si>
    <t>_22999</t>
  </si>
  <si>
    <t>_23999</t>
  </si>
  <si>
    <t>_24999</t>
  </si>
  <si>
    <t>_25999</t>
  </si>
  <si>
    <t>_26999</t>
  </si>
  <si>
    <t>_27999</t>
  </si>
  <si>
    <t>_28999</t>
  </si>
  <si>
    <t>_29999</t>
  </si>
  <si>
    <t>_30999</t>
  </si>
  <si>
    <t>_31999</t>
  </si>
  <si>
    <t>_32999</t>
  </si>
  <si>
    <t>_33999</t>
  </si>
  <si>
    <t>_34999</t>
  </si>
  <si>
    <t>_35999</t>
  </si>
  <si>
    <t>_36999</t>
  </si>
  <si>
    <t>_37999</t>
  </si>
  <si>
    <t>_38999</t>
  </si>
  <si>
    <t>_39999</t>
  </si>
  <si>
    <t>_40999</t>
  </si>
  <si>
    <t>_41999</t>
  </si>
  <si>
    <t>_42999</t>
  </si>
  <si>
    <t>_43999</t>
  </si>
  <si>
    <t>_44999</t>
  </si>
  <si>
    <t>_45999</t>
  </si>
  <si>
    <t>_46999</t>
  </si>
  <si>
    <t>_47999</t>
  </si>
  <si>
    <t>_48999</t>
  </si>
  <si>
    <t>_49999</t>
  </si>
  <si>
    <t>_50999</t>
  </si>
  <si>
    <t>Courier Charge based on Wholesale Price</t>
  </si>
  <si>
    <t>Courier Charge Incl Vat</t>
  </si>
  <si>
    <t>FLP Table Cloth (Black)</t>
  </si>
  <si>
    <t>FLP Table Cloth (Purple)</t>
  </si>
  <si>
    <t>FLP Table Cloth (Green)</t>
  </si>
  <si>
    <t>CustomerCourier</t>
  </si>
  <si>
    <t>Botswana</t>
  </si>
  <si>
    <t>NoCourier</t>
  </si>
  <si>
    <t>NovCust_1stOrder</t>
  </si>
  <si>
    <t>Swaziland_Lesotho</t>
  </si>
  <si>
    <t>Under_R700</t>
  </si>
  <si>
    <t>Above_R700</t>
  </si>
  <si>
    <t>No_Courier</t>
  </si>
  <si>
    <t>Contact Wendy</t>
  </si>
  <si>
    <t>PLEASE NOTE: NO BACK-ORDERS CAN BE PLACED FOR LITERATURE AND STATIONERY</t>
  </si>
  <si>
    <t xml:space="preserve">STATIONERY DESCRIPTION </t>
  </si>
  <si>
    <t>Subtotal Stationery Incl. Vat</t>
  </si>
  <si>
    <t xml:space="preserve">  Purchase Area                                                                         Customer Area                                                                                                Export Number</t>
  </si>
  <si>
    <t xml:space="preserve">  Purchase Area                                                                      Customer Area                                                                                                       Export Number</t>
  </si>
  <si>
    <t xml:space="preserve">  Purchase Area                                                                        Customer Area                                                                                                   Export Number</t>
  </si>
  <si>
    <t xml:space="preserve">  Purchase Area                                                                             Customer Area                                                                                               Export Number</t>
  </si>
  <si>
    <t>Order Date</t>
  </si>
  <si>
    <t>Final Amount Due (Botswana)</t>
  </si>
  <si>
    <t>Final Amount Due (South Africa)</t>
  </si>
  <si>
    <t>FBO Membership No</t>
  </si>
  <si>
    <t>TICK</t>
  </si>
  <si>
    <r>
      <t xml:space="preserve">CHECKLIST </t>
    </r>
    <r>
      <rPr>
        <sz val="11"/>
        <color theme="1"/>
        <rFont val="Calibri"/>
        <family val="2"/>
        <scheme val="minor"/>
      </rPr>
      <t>(Ensure the following information is CORRECT and ATTACHED)</t>
    </r>
    <r>
      <rPr>
        <b/>
        <sz val="11"/>
        <color theme="1"/>
        <rFont val="Calibri"/>
        <family val="2"/>
        <scheme val="minor"/>
      </rPr>
      <t xml:space="preserve"> </t>
    </r>
  </si>
  <si>
    <t>FBO Membership Number Correct</t>
  </si>
  <si>
    <t>Order Complete and Correct</t>
  </si>
  <si>
    <t>Courier Charge Correct</t>
  </si>
  <si>
    <t>SIMPLE</t>
  </si>
  <si>
    <t>Forever Application Form Complete and Attached</t>
  </si>
  <si>
    <t>Bank Statement with Name Attached</t>
  </si>
  <si>
    <t>Copy of ID Attached</t>
  </si>
  <si>
    <t>Sponsor Membership Number Correct</t>
  </si>
  <si>
    <t>Sponsor Membership No</t>
  </si>
  <si>
    <t>Final Amount Due Correct and Proof of Payment Attached</t>
  </si>
  <si>
    <t>TAX INVOICE V1.1</t>
  </si>
  <si>
    <t>01241307</t>
  </si>
  <si>
    <r>
      <rPr>
        <b/>
        <sz val="12"/>
        <color theme="1"/>
        <rFont val="Calibri"/>
        <family val="2"/>
        <scheme val="minor"/>
      </rPr>
      <t>Forever Living Products South Africa (PTY) LTD</t>
    </r>
    <r>
      <rPr>
        <sz val="12"/>
        <color theme="1"/>
        <rFont val="Calibri"/>
        <family val="2"/>
        <scheme val="minor"/>
      </rPr>
      <t xml:space="preserve">
Vat Reg No: 4760148512 | Reg No: 1995/002137/07
</t>
    </r>
    <r>
      <rPr>
        <b/>
        <sz val="12"/>
        <color theme="1"/>
        <rFont val="Calibri"/>
        <family val="2"/>
        <scheme val="minor"/>
      </rPr>
      <t>Head Office</t>
    </r>
    <r>
      <rPr>
        <sz val="12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1 Coach Road, Wynberg, Western Cape, 7800
P.O. Box 19020, Wynberg, 7824
Tel: (021) 761 6001  Fax: (021) 761 4271</t>
    </r>
  </si>
  <si>
    <t>FBO Details</t>
  </si>
  <si>
    <t>FBO Name &amp; Surname</t>
  </si>
  <si>
    <t xml:space="preserve">  Purchase Area                                                                  Customer Area                                                                                                Export Number</t>
  </si>
  <si>
    <t>Customer Name</t>
  </si>
  <si>
    <t>Refer to AS400 Address</t>
  </si>
  <si>
    <t>Internal Reference Number</t>
  </si>
  <si>
    <t>1206</t>
  </si>
  <si>
    <t>Aloe Vera Gel Bag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</si>
</sst>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 * #,##0.00_ ;_ * \-#,##0.00_ ;_ * &quot;-&quot;??_ ;_ @_ "/>
    <numFmt numFmtId="164" formatCode="0.000"/>
    <numFmt numFmtId="165" formatCode="#,##0.00;[Red]#,##0.00"/>
    <numFmt numFmtId="166" formatCode="General_)"/>
    <numFmt numFmtId="167" formatCode="#,##0;[Red]#,##0"/>
    <numFmt numFmtId="168" formatCode="#,##0.000;[Red]#,##0.000"/>
    <numFmt numFmtId="169" formatCode="&quot;R&quot;\ #,##0.00"/>
    <numFmt numFmtId="170" formatCode="[$BWP]\ #,##0.00"/>
    <numFmt numFmtId="171" formatCode="[$BWP]\ #,##0.00;[Red][$BWP]\ #,##0.00"/>
  </numFmts>
  <fonts count="2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0"/>
      <name val="Arial"/>
      <family val="2"/>
    </font>
    <font>
      <sz val="12"/>
      <name val="HELV"/>
    </font>
    <font>
      <b/>
      <sz val="12"/>
      <color rgb="FF000000"/>
      <name val="Calibri"/>
      <family val="2"/>
      <scheme val="minor"/>
    </font>
    <font>
      <sz val="12"/>
      <name val="Calibri"/>
      <family val="2"/>
      <scheme val="minor"/>
    </font>
    <font>
      <sz val="9"/>
      <color rgb="FF000000"/>
      <name val="Calibri"/>
      <family val="2"/>
      <scheme val="minor"/>
    </font>
    <font>
      <sz val="12"/>
      <color theme="1" tint="4.9989318521683403E-2"/>
      <name val="Calibri"/>
      <family val="2"/>
      <scheme val="minor"/>
    </font>
    <font>
      <sz val="12"/>
      <color theme="1"/>
      <name val="Calibri"/>
      <family val="2"/>
      <charset val="128"/>
      <scheme val="minor"/>
    </font>
    <font>
      <b/>
      <sz val="12"/>
      <color theme="1" tint="4.9989318521683403E-2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0"/>
      <color theme="1" tint="4.9989318521683403E-2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5" fillId="0" borderId="0" applyNumberForma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8" fillId="0" borderId="0"/>
    <xf numFmtId="166" fontId="9" fillId="0" borderId="0"/>
    <xf numFmtId="0" fontId="6" fillId="0" borderId="0"/>
    <xf numFmtId="43" fontId="14" fillId="0" borderId="0" applyFont="0" applyFill="0" applyBorder="0" applyAlignment="0" applyProtection="0"/>
  </cellStyleXfs>
  <cellXfs count="196">
    <xf numFmtId="0" fontId="0" fillId="0" borderId="0" xfId="0"/>
    <xf numFmtId="0" fontId="4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7" xfId="0" applyFill="1" applyBorder="1" applyAlignment="1">
      <alignment horizontal="left"/>
    </xf>
    <xf numFmtId="0" fontId="4" fillId="0" borderId="0" xfId="0" applyFont="1" applyBorder="1" applyAlignment="1">
      <alignment horizontal="left" vertical="top"/>
    </xf>
    <xf numFmtId="0" fontId="4" fillId="0" borderId="0" xfId="0" applyFont="1" applyBorder="1" applyAlignment="1">
      <alignment horizontal="left" vertical="top"/>
    </xf>
    <xf numFmtId="165" fontId="7" fillId="0" borderId="0" xfId="2" applyNumberFormat="1" applyFont="1" applyFill="1" applyBorder="1" applyAlignment="1">
      <alignment horizontal="center"/>
    </xf>
    <xf numFmtId="0" fontId="3" fillId="0" borderId="1" xfId="2" applyFont="1" applyFill="1" applyBorder="1" applyAlignment="1">
      <alignment horizontal="center"/>
    </xf>
    <xf numFmtId="0" fontId="3" fillId="0" borderId="1" xfId="2" applyFont="1" applyFill="1" applyBorder="1"/>
    <xf numFmtId="0" fontId="10" fillId="0" borderId="0" xfId="2" applyFont="1" applyFill="1" applyBorder="1" applyAlignment="1">
      <alignment horizontal="center"/>
    </xf>
    <xf numFmtId="0" fontId="0" fillId="0" borderId="0" xfId="0" applyFill="1" applyBorder="1"/>
    <xf numFmtId="49" fontId="10" fillId="3" borderId="1" xfId="2" applyNumberFormat="1" applyFont="1" applyFill="1" applyBorder="1" applyAlignment="1">
      <alignment horizontal="center" vertical="center"/>
    </xf>
    <xf numFmtId="0" fontId="10" fillId="3" borderId="1" xfId="2" applyFont="1" applyFill="1" applyBorder="1" applyAlignment="1">
      <alignment horizontal="center" vertical="center"/>
    </xf>
    <xf numFmtId="0" fontId="10" fillId="4" borderId="1" xfId="2" applyFont="1" applyFill="1" applyBorder="1" applyAlignment="1">
      <alignment horizontal="center"/>
    </xf>
    <xf numFmtId="49" fontId="7" fillId="0" borderId="1" xfId="2" applyNumberFormat="1" applyFont="1" applyBorder="1" applyAlignment="1">
      <alignment horizontal="center"/>
    </xf>
    <xf numFmtId="0" fontId="7" fillId="0" borderId="1" xfId="2" applyFont="1" applyBorder="1"/>
    <xf numFmtId="0" fontId="7" fillId="0" borderId="1" xfId="2" applyFont="1" applyBorder="1" applyAlignment="1">
      <alignment horizontal="center"/>
    </xf>
    <xf numFmtId="165" fontId="7" fillId="0" borderId="1" xfId="2" applyNumberFormat="1" applyFont="1" applyFill="1" applyBorder="1" applyAlignment="1">
      <alignment horizontal="center"/>
    </xf>
    <xf numFmtId="49" fontId="7" fillId="0" borderId="1" xfId="2" applyNumberFormat="1" applyFont="1" applyFill="1" applyBorder="1" applyAlignment="1">
      <alignment horizontal="center"/>
    </xf>
    <xf numFmtId="0" fontId="7" fillId="0" borderId="1" xfId="2" applyFont="1" applyFill="1" applyBorder="1"/>
    <xf numFmtId="0" fontId="7" fillId="0" borderId="1" xfId="2" applyFont="1" applyFill="1" applyBorder="1" applyAlignment="1">
      <alignment horizontal="center"/>
    </xf>
    <xf numFmtId="164" fontId="7" fillId="0" borderId="1" xfId="2" applyNumberFormat="1" applyFont="1" applyBorder="1" applyAlignment="1">
      <alignment horizontal="center"/>
    </xf>
    <xf numFmtId="164" fontId="7" fillId="0" borderId="1" xfId="2" applyNumberFormat="1" applyFont="1" applyFill="1" applyBorder="1" applyAlignment="1">
      <alignment horizontal="center"/>
    </xf>
    <xf numFmtId="49" fontId="11" fillId="0" borderId="1" xfId="2" applyNumberFormat="1" applyFont="1" applyFill="1" applyBorder="1" applyAlignment="1">
      <alignment horizontal="center"/>
    </xf>
    <xf numFmtId="0" fontId="11" fillId="0" borderId="1" xfId="2" applyFont="1" applyFill="1" applyBorder="1"/>
    <xf numFmtId="164" fontId="11" fillId="0" borderId="1" xfId="2" applyNumberFormat="1" applyFont="1" applyFill="1" applyBorder="1" applyAlignment="1">
      <alignment horizontal="center"/>
    </xf>
    <xf numFmtId="0" fontId="3" fillId="0" borderId="1" xfId="2" applyFont="1" applyBorder="1" applyAlignment="1">
      <alignment horizontal="center"/>
    </xf>
    <xf numFmtId="0" fontId="3" fillId="0" borderId="1" xfId="2" applyFont="1" applyBorder="1"/>
    <xf numFmtId="164" fontId="3" fillId="0" borderId="1" xfId="2" applyNumberFormat="1" applyFont="1" applyBorder="1" applyAlignment="1">
      <alignment horizontal="center"/>
    </xf>
    <xf numFmtId="168" fontId="7" fillId="0" borderId="1" xfId="2" applyNumberFormat="1" applyFont="1" applyFill="1" applyBorder="1" applyAlignment="1">
      <alignment horizontal="center"/>
    </xf>
    <xf numFmtId="169" fontId="7" fillId="0" borderId="1" xfId="2" applyNumberFormat="1" applyFont="1" applyFill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165" fontId="7" fillId="0" borderId="1" xfId="0" applyNumberFormat="1" applyFont="1" applyFill="1" applyBorder="1" applyAlignment="1">
      <alignment horizontal="center"/>
    </xf>
    <xf numFmtId="165" fontId="11" fillId="0" borderId="1" xfId="0" applyNumberFormat="1" applyFont="1" applyFill="1" applyBorder="1" applyAlignment="1">
      <alignment horizontal="center"/>
    </xf>
    <xf numFmtId="0" fontId="10" fillId="5" borderId="1" xfId="2" applyFont="1" applyFill="1" applyBorder="1" applyAlignment="1">
      <alignment horizontal="center" vertical="center"/>
    </xf>
    <xf numFmtId="0" fontId="7" fillId="4" borderId="1" xfId="2" applyFont="1" applyFill="1" applyBorder="1" applyAlignment="1">
      <alignment horizontal="center"/>
    </xf>
    <xf numFmtId="164" fontId="7" fillId="4" borderId="1" xfId="2" applyNumberFormat="1" applyFont="1" applyFill="1" applyBorder="1" applyAlignment="1">
      <alignment horizontal="center"/>
    </xf>
    <xf numFmtId="164" fontId="11" fillId="4" borderId="1" xfId="2" applyNumberFormat="1" applyFont="1" applyFill="1" applyBorder="1" applyAlignment="1">
      <alignment horizontal="center"/>
    </xf>
    <xf numFmtId="0" fontId="3" fillId="4" borderId="1" xfId="2" applyFont="1" applyFill="1" applyBorder="1" applyAlignment="1">
      <alignment horizontal="center"/>
    </xf>
    <xf numFmtId="164" fontId="3" fillId="4" borderId="1" xfId="2" applyNumberFormat="1" applyFont="1" applyFill="1" applyBorder="1" applyAlignment="1">
      <alignment horizontal="center"/>
    </xf>
    <xf numFmtId="0" fontId="3" fillId="4" borderId="1" xfId="2" applyFont="1" applyFill="1" applyBorder="1"/>
    <xf numFmtId="168" fontId="7" fillId="4" borderId="1" xfId="2" applyNumberFormat="1" applyFont="1" applyFill="1" applyBorder="1" applyAlignment="1">
      <alignment horizontal="center"/>
    </xf>
    <xf numFmtId="165" fontId="7" fillId="4" borderId="1" xfId="2" applyNumberFormat="1" applyFont="1" applyFill="1" applyBorder="1" applyAlignment="1">
      <alignment horizontal="center"/>
    </xf>
    <xf numFmtId="0" fontId="13" fillId="0" borderId="1" xfId="0" applyFont="1" applyFill="1" applyBorder="1" applyAlignment="1">
      <alignment horizontal="center" vertical="center"/>
    </xf>
    <xf numFmtId="0" fontId="13" fillId="0" borderId="23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left" vertical="center"/>
    </xf>
    <xf numFmtId="0" fontId="13" fillId="0" borderId="23" xfId="0" applyFont="1" applyFill="1" applyBorder="1" applyAlignment="1">
      <alignment horizontal="left" vertical="center"/>
    </xf>
    <xf numFmtId="0" fontId="13" fillId="0" borderId="1" xfId="0" applyFont="1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10" fillId="3" borderId="1" xfId="2" applyFont="1" applyFill="1" applyBorder="1" applyAlignment="1">
      <alignment horizontal="left" vertical="center"/>
    </xf>
    <xf numFmtId="2" fontId="3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169" fontId="0" fillId="0" borderId="1" xfId="0" applyNumberFormat="1" applyFill="1" applyBorder="1" applyAlignment="1">
      <alignment horizontal="center"/>
    </xf>
    <xf numFmtId="169" fontId="0" fillId="0" borderId="0" xfId="0" applyNumberFormat="1"/>
    <xf numFmtId="0" fontId="0" fillId="0" borderId="0" xfId="0" applyAlignment="1">
      <alignment shrinkToFit="1"/>
    </xf>
    <xf numFmtId="0" fontId="0" fillId="0" borderId="0" xfId="0" applyAlignment="1">
      <alignment wrapText="1"/>
    </xf>
    <xf numFmtId="169" fontId="0" fillId="0" borderId="39" xfId="0" applyNumberFormat="1" applyBorder="1" applyAlignment="1">
      <alignment horizontal="right"/>
    </xf>
    <xf numFmtId="169" fontId="0" fillId="0" borderId="40" xfId="0" applyNumberFormat="1" applyBorder="1" applyAlignment="1">
      <alignment horizontal="right"/>
    </xf>
    <xf numFmtId="168" fontId="0" fillId="0" borderId="41" xfId="0" applyNumberFormat="1" applyFill="1" applyBorder="1" applyAlignment="1">
      <alignment horizontal="right"/>
    </xf>
    <xf numFmtId="0" fontId="0" fillId="0" borderId="0" xfId="0" applyNumberFormat="1" applyAlignment="1">
      <alignment horizontal="center" wrapText="1"/>
    </xf>
    <xf numFmtId="16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NumberFormat="1" applyAlignment="1">
      <alignment horizontal="center"/>
    </xf>
    <xf numFmtId="0" fontId="18" fillId="5" borderId="1" xfId="2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right"/>
    </xf>
    <xf numFmtId="0" fontId="1" fillId="0" borderId="34" xfId="0" applyFont="1" applyBorder="1" applyAlignment="1"/>
    <xf numFmtId="169" fontId="0" fillId="0" borderId="44" xfId="0" applyNumberFormat="1" applyBorder="1" applyAlignment="1">
      <alignment horizontal="right"/>
    </xf>
    <xf numFmtId="170" fontId="1" fillId="0" borderId="43" xfId="0" applyNumberFormat="1" applyFont="1" applyBorder="1" applyAlignment="1">
      <alignment horizontal="right"/>
    </xf>
    <xf numFmtId="170" fontId="1" fillId="0" borderId="32" xfId="0" applyNumberFormat="1" applyFont="1" applyFill="1" applyBorder="1" applyAlignment="1">
      <alignment horizontal="right"/>
    </xf>
    <xf numFmtId="0" fontId="0" fillId="0" borderId="2" xfId="0" applyBorder="1" applyAlignment="1">
      <alignment vertical="center"/>
    </xf>
    <xf numFmtId="0" fontId="0" fillId="0" borderId="1" xfId="0" applyBorder="1"/>
    <xf numFmtId="0" fontId="1" fillId="4" borderId="1" xfId="0" applyFont="1" applyFill="1" applyBorder="1"/>
    <xf numFmtId="0" fontId="1" fillId="4" borderId="1" xfId="0" applyFont="1" applyFill="1" applyBorder="1" applyAlignment="1">
      <alignment horizontal="center"/>
    </xf>
    <xf numFmtId="0" fontId="0" fillId="0" borderId="45" xfId="0" applyBorder="1" applyAlignment="1">
      <alignment vertical="center"/>
    </xf>
    <xf numFmtId="0" fontId="0" fillId="0" borderId="6" xfId="0" applyBorder="1" applyAlignment="1" applyProtection="1">
      <alignment horizontal="center"/>
      <protection locked="0"/>
    </xf>
    <xf numFmtId="0" fontId="0" fillId="0" borderId="9" xfId="0" applyBorder="1" applyAlignment="1" applyProtection="1">
      <alignment horizontal="center"/>
      <protection locked="0"/>
    </xf>
    <xf numFmtId="167" fontId="7" fillId="0" borderId="1" xfId="2" applyNumberFormat="1" applyFont="1" applyFill="1" applyBorder="1" applyAlignment="1" applyProtection="1">
      <alignment horizontal="center"/>
      <protection locked="0"/>
    </xf>
    <xf numFmtId="0" fontId="10" fillId="4" borderId="1" xfId="2" applyFont="1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169" fontId="0" fillId="0" borderId="40" xfId="0" applyNumberFormat="1" applyBorder="1" applyAlignment="1" applyProtection="1">
      <alignment horizontal="right"/>
      <protection locked="0"/>
    </xf>
    <xf numFmtId="169" fontId="0" fillId="0" borderId="40" xfId="0" applyNumberFormat="1" applyBorder="1" applyAlignment="1" applyProtection="1">
      <alignment horizontal="right"/>
    </xf>
    <xf numFmtId="2" fontId="3" fillId="0" borderId="1" xfId="0" applyNumberFormat="1" applyFont="1" applyFill="1" applyBorder="1" applyAlignment="1" applyProtection="1">
      <alignment horizontal="center"/>
      <protection locked="0"/>
    </xf>
    <xf numFmtId="169" fontId="0" fillId="0" borderId="39" xfId="0" applyNumberFormat="1" applyBorder="1" applyAlignment="1" applyProtection="1">
      <alignment horizontal="right"/>
    </xf>
    <xf numFmtId="168" fontId="0" fillId="0" borderId="41" xfId="0" applyNumberFormat="1" applyFill="1" applyBorder="1" applyAlignment="1" applyProtection="1">
      <alignment horizontal="right"/>
    </xf>
    <xf numFmtId="171" fontId="1" fillId="0" borderId="32" xfId="0" applyNumberFormat="1" applyFont="1" applyFill="1" applyBorder="1" applyAlignment="1" applyProtection="1">
      <alignment horizontal="right"/>
    </xf>
    <xf numFmtId="0" fontId="1" fillId="6" borderId="37" xfId="0" applyFont="1" applyFill="1" applyBorder="1" applyAlignment="1" applyProtection="1">
      <alignment horizontal="center"/>
      <protection locked="0"/>
    </xf>
    <xf numFmtId="171" fontId="1" fillId="0" borderId="32" xfId="0" applyNumberFormat="1" applyFont="1" applyFill="1" applyBorder="1" applyAlignment="1">
      <alignment horizontal="right"/>
    </xf>
    <xf numFmtId="0" fontId="19" fillId="6" borderId="43" xfId="0" applyFont="1" applyFill="1" applyBorder="1" applyAlignment="1" applyProtection="1">
      <alignment horizontal="center"/>
      <protection locked="0"/>
    </xf>
    <xf numFmtId="169" fontId="21" fillId="7" borderId="32" xfId="0" applyNumberFormat="1" applyFont="1" applyFill="1" applyBorder="1" applyAlignment="1">
      <alignment horizontal="right"/>
    </xf>
    <xf numFmtId="169" fontId="21" fillId="7" borderId="32" xfId="0" applyNumberFormat="1" applyFont="1" applyFill="1" applyBorder="1" applyAlignment="1" applyProtection="1">
      <alignment horizontal="right"/>
    </xf>
    <xf numFmtId="0" fontId="21" fillId="7" borderId="0" xfId="0" applyFont="1" applyFill="1" applyBorder="1" applyAlignment="1">
      <alignment horizontal="right"/>
    </xf>
    <xf numFmtId="0" fontId="21" fillId="7" borderId="17" xfId="0" applyFont="1" applyFill="1" applyBorder="1" applyAlignment="1">
      <alignment horizontal="right"/>
    </xf>
    <xf numFmtId="0" fontId="0" fillId="0" borderId="28" xfId="0" applyBorder="1" applyAlignment="1">
      <alignment horizontal="left" vertical="center"/>
    </xf>
    <xf numFmtId="0" fontId="0" fillId="0" borderId="29" xfId="0" applyBorder="1" applyAlignment="1">
      <alignment horizontal="left" vertical="center"/>
    </xf>
    <xf numFmtId="0" fontId="1" fillId="0" borderId="33" xfId="0" applyFont="1" applyBorder="1" applyAlignment="1">
      <alignment horizontal="left"/>
    </xf>
    <xf numFmtId="0" fontId="1" fillId="0" borderId="52" xfId="0" applyFont="1" applyBorder="1" applyAlignment="1">
      <alignment horizontal="left"/>
    </xf>
    <xf numFmtId="0" fontId="1" fillId="0" borderId="34" xfId="0" applyFont="1" applyBorder="1" applyAlignment="1">
      <alignment horizontal="left"/>
    </xf>
    <xf numFmtId="0" fontId="1" fillId="0" borderId="48" xfId="0" applyFont="1" applyBorder="1" applyAlignment="1">
      <alignment horizontal="left"/>
    </xf>
    <xf numFmtId="0" fontId="1" fillId="0" borderId="35" xfId="0" applyFont="1" applyBorder="1" applyAlignment="1">
      <alignment horizontal="left"/>
    </xf>
    <xf numFmtId="0" fontId="1" fillId="0" borderId="53" xfId="0" applyFont="1" applyBorder="1" applyAlignment="1">
      <alignment horizontal="left"/>
    </xf>
    <xf numFmtId="0" fontId="4" fillId="2" borderId="1" xfId="0" applyFont="1" applyFill="1" applyBorder="1" applyAlignment="1">
      <alignment horizontal="left" vertical="top"/>
    </xf>
    <xf numFmtId="49" fontId="0" fillId="0" borderId="1" xfId="0" applyNumberFormat="1" applyFont="1" applyBorder="1" applyAlignment="1" applyProtection="1">
      <alignment horizontal="center" vertical="center"/>
      <protection locked="0"/>
    </xf>
    <xf numFmtId="0" fontId="1" fillId="0" borderId="49" xfId="0" applyFont="1" applyBorder="1" applyAlignment="1">
      <alignment horizontal="left"/>
    </xf>
    <xf numFmtId="49" fontId="0" fillId="0" borderId="1" xfId="0" applyNumberFormat="1" applyBorder="1" applyAlignment="1" applyProtection="1">
      <alignment horizontal="center"/>
      <protection locked="0"/>
    </xf>
    <xf numFmtId="49" fontId="0" fillId="0" borderId="6" xfId="0" applyNumberFormat="1" applyBorder="1" applyAlignment="1" applyProtection="1">
      <alignment horizontal="center"/>
      <protection locked="0"/>
    </xf>
    <xf numFmtId="49" fontId="5" fillId="0" borderId="8" xfId="1" applyNumberFormat="1" applyBorder="1" applyAlignment="1" applyProtection="1">
      <alignment horizontal="center"/>
      <protection locked="0"/>
    </xf>
    <xf numFmtId="49" fontId="0" fillId="0" borderId="9" xfId="0" applyNumberFormat="1" applyBorder="1" applyAlignment="1" applyProtection="1">
      <alignment horizontal="center"/>
      <protection locked="0"/>
    </xf>
    <xf numFmtId="0" fontId="16" fillId="6" borderId="31" xfId="0" applyFont="1" applyFill="1" applyBorder="1" applyAlignment="1">
      <alignment horizontal="center" vertical="center"/>
    </xf>
    <xf numFmtId="0" fontId="10" fillId="0" borderId="23" xfId="2" applyFont="1" applyBorder="1" applyAlignment="1">
      <alignment horizontal="center" vertical="center" textRotation="90" wrapText="1"/>
    </xf>
    <xf numFmtId="0" fontId="10" fillId="0" borderId="27" xfId="2" applyFont="1" applyBorder="1" applyAlignment="1">
      <alignment horizontal="center" vertical="center" textRotation="90" wrapText="1"/>
    </xf>
    <xf numFmtId="0" fontId="10" fillId="0" borderId="26" xfId="2" applyFont="1" applyBorder="1" applyAlignment="1">
      <alignment horizontal="center" vertical="center" textRotation="90" wrapText="1"/>
    </xf>
    <xf numFmtId="0" fontId="15" fillId="0" borderId="1" xfId="0" applyFont="1" applyBorder="1" applyAlignment="1">
      <alignment horizontal="center" vertical="center" textRotation="90" wrapText="1"/>
    </xf>
    <xf numFmtId="49" fontId="0" fillId="0" borderId="22" xfId="0" applyNumberFormat="1" applyFont="1" applyBorder="1" applyAlignment="1" applyProtection="1">
      <alignment horizontal="center" vertical="center"/>
      <protection locked="0"/>
    </xf>
    <xf numFmtId="49" fontId="0" fillId="0" borderId="24" xfId="0" applyNumberFormat="1" applyFont="1" applyBorder="1" applyAlignment="1" applyProtection="1">
      <alignment horizontal="center" vertical="center"/>
      <protection locked="0"/>
    </xf>
    <xf numFmtId="49" fontId="0" fillId="0" borderId="25" xfId="0" applyNumberFormat="1" applyFont="1" applyBorder="1" applyAlignment="1" applyProtection="1">
      <alignment horizontal="center" vertical="center"/>
      <protection locked="0"/>
    </xf>
    <xf numFmtId="49" fontId="0" fillId="0" borderId="1" xfId="0" applyNumberFormat="1" applyFont="1" applyFill="1" applyBorder="1" applyAlignment="1">
      <alignment horizontal="center" vertical="center"/>
    </xf>
    <xf numFmtId="0" fontId="3" fillId="0" borderId="13" xfId="0" applyFont="1" applyBorder="1" applyAlignment="1">
      <alignment horizontal="left" vertical="top" wrapText="1"/>
    </xf>
    <xf numFmtId="0" fontId="4" fillId="0" borderId="14" xfId="0" applyFont="1" applyBorder="1" applyAlignment="1">
      <alignment horizontal="left" vertical="top"/>
    </xf>
    <xf numFmtId="0" fontId="4" fillId="0" borderId="15" xfId="0" applyFont="1" applyBorder="1" applyAlignment="1">
      <alignment horizontal="left" vertical="top"/>
    </xf>
    <xf numFmtId="0" fontId="4" fillId="0" borderId="16" xfId="0" applyFont="1" applyBorder="1" applyAlignment="1">
      <alignment horizontal="left" vertical="top"/>
    </xf>
    <xf numFmtId="0" fontId="4" fillId="0" borderId="0" xfId="0" applyFont="1" applyBorder="1" applyAlignment="1">
      <alignment horizontal="left" vertical="top"/>
    </xf>
    <xf numFmtId="0" fontId="4" fillId="0" borderId="17" xfId="0" applyFont="1" applyBorder="1" applyAlignment="1">
      <alignment horizontal="left" vertical="top"/>
    </xf>
    <xf numFmtId="0" fontId="4" fillId="0" borderId="18" xfId="0" applyFont="1" applyBorder="1" applyAlignment="1">
      <alignment horizontal="left" vertical="top"/>
    </xf>
    <xf numFmtId="0" fontId="4" fillId="0" borderId="19" xfId="0" applyFont="1" applyBorder="1" applyAlignment="1">
      <alignment horizontal="left" vertical="top"/>
    </xf>
    <xf numFmtId="0" fontId="4" fillId="0" borderId="20" xfId="0" applyFont="1" applyBorder="1" applyAlignment="1">
      <alignment horizontal="left" vertical="top"/>
    </xf>
    <xf numFmtId="0" fontId="0" fillId="0" borderId="5" xfId="0" applyBorder="1" applyAlignment="1">
      <alignment horizontal="left" vertical="center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6" xfId="0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3" fillId="0" borderId="5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0" fontId="4" fillId="2" borderId="10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0" fontId="4" fillId="2" borderId="21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13" fillId="0" borderId="23" xfId="0" applyFont="1" applyFill="1" applyBorder="1" applyAlignment="1">
      <alignment horizontal="center" vertical="center"/>
    </xf>
    <xf numFmtId="0" fontId="13" fillId="0" borderId="27" xfId="0" applyFont="1" applyFill="1" applyBorder="1" applyAlignment="1">
      <alignment horizontal="center" vertical="center"/>
    </xf>
    <xf numFmtId="0" fontId="13" fillId="0" borderId="26" xfId="0" applyFont="1" applyFill="1" applyBorder="1" applyAlignment="1">
      <alignment horizontal="center" vertical="center"/>
    </xf>
    <xf numFmtId="0" fontId="10" fillId="0" borderId="23" xfId="2" applyFont="1" applyBorder="1" applyAlignment="1">
      <alignment horizontal="center" vertical="center" wrapText="1"/>
    </xf>
    <xf numFmtId="0" fontId="10" fillId="0" borderId="27" xfId="2" applyFont="1" applyBorder="1" applyAlignment="1">
      <alignment horizontal="center" vertical="center" wrapText="1"/>
    </xf>
    <xf numFmtId="0" fontId="10" fillId="0" borderId="26" xfId="2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0" fillId="0" borderId="51" xfId="0" applyBorder="1" applyAlignment="1" applyProtection="1">
      <alignment horizontal="center" vertic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47" xfId="0" applyBorder="1" applyAlignment="1" applyProtection="1">
      <alignment horizontal="center" vertical="center" wrapText="1"/>
      <protection locked="0"/>
    </xf>
    <xf numFmtId="0" fontId="0" fillId="0" borderId="48" xfId="0" applyBorder="1" applyAlignment="1" applyProtection="1">
      <alignment horizontal="center" vertical="center" wrapText="1"/>
      <protection locked="0"/>
    </xf>
    <xf numFmtId="0" fontId="1" fillId="0" borderId="0" xfId="0" applyFont="1" applyBorder="1" applyAlignment="1">
      <alignment horizontal="right"/>
    </xf>
    <xf numFmtId="0" fontId="1" fillId="0" borderId="17" xfId="0" applyFont="1" applyBorder="1" applyAlignment="1">
      <alignment horizontal="right"/>
    </xf>
    <xf numFmtId="0" fontId="1" fillId="0" borderId="23" xfId="0" applyFont="1" applyBorder="1" applyAlignment="1">
      <alignment horizontal="center" vertical="center" textRotation="90" wrapText="1"/>
    </xf>
    <xf numFmtId="0" fontId="1" fillId="0" borderId="27" xfId="0" applyFont="1" applyBorder="1" applyAlignment="1">
      <alignment horizontal="center" vertical="center" textRotation="90" wrapText="1"/>
    </xf>
    <xf numFmtId="0" fontId="1" fillId="0" borderId="26" xfId="0" applyFont="1" applyBorder="1" applyAlignment="1">
      <alignment horizontal="center" vertical="center" textRotation="90" wrapText="1"/>
    </xf>
    <xf numFmtId="0" fontId="10" fillId="0" borderId="23" xfId="2" applyFont="1" applyFill="1" applyBorder="1" applyAlignment="1">
      <alignment horizontal="center" vertical="center" textRotation="90" wrapText="1"/>
    </xf>
    <xf numFmtId="0" fontId="10" fillId="0" borderId="27" xfId="2" applyFont="1" applyFill="1" applyBorder="1" applyAlignment="1">
      <alignment horizontal="center" vertical="center" textRotation="90" wrapText="1"/>
    </xf>
    <xf numFmtId="0" fontId="10" fillId="0" borderId="22" xfId="2" applyFont="1" applyFill="1" applyBorder="1" applyAlignment="1">
      <alignment horizontal="center" vertical="center" wrapText="1"/>
    </xf>
    <xf numFmtId="0" fontId="10" fillId="0" borderId="24" xfId="2" applyFont="1" applyFill="1" applyBorder="1" applyAlignment="1">
      <alignment horizontal="center" vertical="center" wrapText="1"/>
    </xf>
    <xf numFmtId="0" fontId="10" fillId="0" borderId="25" xfId="2" applyFont="1" applyFill="1" applyBorder="1" applyAlignment="1">
      <alignment horizontal="center" vertical="center" wrapText="1"/>
    </xf>
    <xf numFmtId="0" fontId="16" fillId="6" borderId="24" xfId="2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textRotation="90" wrapText="1"/>
    </xf>
    <xf numFmtId="0" fontId="1" fillId="0" borderId="1" xfId="0" applyFont="1" applyFill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 textRotation="90" wrapText="1"/>
    </xf>
    <xf numFmtId="0" fontId="16" fillId="6" borderId="30" xfId="2" applyFont="1" applyFill="1" applyBorder="1" applyAlignment="1">
      <alignment horizontal="center" vertical="center" wrapText="1"/>
    </xf>
    <xf numFmtId="49" fontId="5" fillId="0" borderId="8" xfId="1" applyNumberFormat="1" applyBorder="1" applyAlignment="1" applyProtection="1">
      <alignment horizontal="center" vertical="center"/>
      <protection locked="0"/>
    </xf>
    <xf numFmtId="49" fontId="0" fillId="0" borderId="9" xfId="0" applyNumberFormat="1" applyBorder="1" applyAlignment="1" applyProtection="1">
      <alignment horizontal="center" vertical="center"/>
      <protection locked="0"/>
    </xf>
    <xf numFmtId="0" fontId="20" fillId="0" borderId="22" xfId="0" applyFont="1" applyBorder="1" applyAlignment="1">
      <alignment horizontal="center" vertical="center" wrapText="1"/>
    </xf>
    <xf numFmtId="0" fontId="20" fillId="0" borderId="49" xfId="0" applyFont="1" applyBorder="1" applyAlignment="1">
      <alignment horizontal="center" vertical="center" wrapText="1"/>
    </xf>
    <xf numFmtId="0" fontId="0" fillId="0" borderId="45" xfId="0" applyBorder="1" applyAlignment="1">
      <alignment horizontal="left" vertical="center"/>
    </xf>
    <xf numFmtId="3" fontId="0" fillId="0" borderId="46" xfId="0" applyNumberFormat="1" applyBorder="1" applyAlignment="1" applyProtection="1">
      <alignment horizontal="center" vertical="center" wrapText="1"/>
      <protection locked="0"/>
    </xf>
    <xf numFmtId="3" fontId="0" fillId="0" borderId="42" xfId="0" applyNumberFormat="1" applyBorder="1" applyAlignment="1" applyProtection="1">
      <alignment horizontal="center" vertical="center" wrapText="1"/>
      <protection locked="0"/>
    </xf>
    <xf numFmtId="3" fontId="0" fillId="0" borderId="50" xfId="0" applyNumberFormat="1" applyBorder="1" applyAlignment="1" applyProtection="1">
      <alignment horizontal="center" vertical="center" wrapText="1"/>
      <protection locked="0"/>
    </xf>
    <xf numFmtId="3" fontId="0" fillId="0" borderId="17" xfId="0" applyNumberFormat="1" applyBorder="1" applyAlignment="1" applyProtection="1">
      <alignment horizontal="center" vertical="center" wrapText="1"/>
      <protection locked="0"/>
    </xf>
    <xf numFmtId="0" fontId="0" fillId="0" borderId="22" xfId="0" applyBorder="1" applyAlignment="1" applyProtection="1">
      <alignment horizontal="center" vertical="center" wrapText="1"/>
      <protection locked="0"/>
    </xf>
    <xf numFmtId="0" fontId="0" fillId="0" borderId="49" xfId="0" applyBorder="1" applyAlignment="1" applyProtection="1">
      <alignment horizontal="center" vertical="center" wrapText="1"/>
      <protection locked="0"/>
    </xf>
    <xf numFmtId="0" fontId="1" fillId="0" borderId="24" xfId="0" applyFont="1" applyBorder="1" applyAlignment="1">
      <alignment horizontal="left"/>
    </xf>
    <xf numFmtId="0" fontId="1" fillId="0" borderId="30" xfId="0" applyFont="1" applyBorder="1" applyAlignment="1">
      <alignment horizontal="left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49" fontId="0" fillId="0" borderId="1" xfId="0" applyNumberFormat="1" applyBorder="1" applyAlignment="1" applyProtection="1">
      <alignment horizontal="center" vertical="center"/>
      <protection locked="0"/>
    </xf>
    <xf numFmtId="49" fontId="0" fillId="0" borderId="6" xfId="0" applyNumberFormat="1" applyBorder="1" applyAlignment="1" applyProtection="1">
      <alignment horizontal="center" vertical="center"/>
      <protection locked="0"/>
    </xf>
    <xf numFmtId="0" fontId="1" fillId="0" borderId="36" xfId="0" applyFont="1" applyBorder="1" applyAlignment="1">
      <alignment horizontal="left"/>
    </xf>
    <xf numFmtId="0" fontId="1" fillId="0" borderId="31" xfId="0" applyFont="1" applyBorder="1" applyAlignment="1">
      <alignment horizontal="left"/>
    </xf>
    <xf numFmtId="0" fontId="1" fillId="0" borderId="35" xfId="0" applyFont="1" applyFill="1" applyBorder="1" applyAlignment="1">
      <alignment horizontal="left"/>
    </xf>
    <xf numFmtId="0" fontId="1" fillId="0" borderId="38" xfId="0" applyFont="1" applyFill="1" applyBorder="1" applyAlignment="1">
      <alignment horizontal="left"/>
    </xf>
  </cellXfs>
  <cellStyles count="8">
    <cellStyle name="Comma 2" xfId="3"/>
    <cellStyle name="Comma 3" xfId="7"/>
    <cellStyle name="Hyperlink" xfId="1" builtinId="8"/>
    <cellStyle name="Normal" xfId="0" builtinId="0"/>
    <cellStyle name="Normal 2" xfId="4"/>
    <cellStyle name="Normal 2 2" xfId="5"/>
    <cellStyle name="Normal 2 3" xfId="6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221827</xdr:colOff>
      <xdr:row>0</xdr:row>
      <xdr:rowOff>98213</xdr:rowOff>
    </xdr:from>
    <xdr:to>
      <xdr:col>4</xdr:col>
      <xdr:colOff>258668</xdr:colOff>
      <xdr:row>5</xdr:row>
      <xdr:rowOff>76200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1960" y="98213"/>
          <a:ext cx="5455508" cy="106172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328</xdr:row>
      <xdr:rowOff>16933</xdr:rowOff>
    </xdr:from>
    <xdr:to>
      <xdr:col>3</xdr:col>
      <xdr:colOff>1693333</xdr:colOff>
      <xdr:row>334</xdr:row>
      <xdr:rowOff>94672</xdr:rowOff>
    </xdr:to>
    <xdr:sp macro="" textlink="">
      <xdr:nvSpPr>
        <xdr:cNvPr id="8" name="Rectangle 7"/>
        <xdr:cNvSpPr/>
      </xdr:nvSpPr>
      <xdr:spPr>
        <a:xfrm>
          <a:off x="220133" y="63542333"/>
          <a:ext cx="2895600" cy="1390072"/>
        </a:xfrm>
        <a:prstGeom prst="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ZA" sz="1100"/>
        </a:p>
      </xdr:txBody>
    </xdr:sp>
    <xdr:clientData/>
  </xdr:twoCellAnchor>
  <xdr:twoCellAnchor>
    <xdr:from>
      <xdr:col>3</xdr:col>
      <xdr:colOff>1828800</xdr:colOff>
      <xdr:row>328</xdr:row>
      <xdr:rowOff>8467</xdr:rowOff>
    </xdr:from>
    <xdr:to>
      <xdr:col>5</xdr:col>
      <xdr:colOff>645007</xdr:colOff>
      <xdr:row>334</xdr:row>
      <xdr:rowOff>78586</xdr:rowOff>
    </xdr:to>
    <xdr:sp macro="" textlink="">
      <xdr:nvSpPr>
        <xdr:cNvPr id="9" name="Rectangle 8"/>
        <xdr:cNvSpPr/>
      </xdr:nvSpPr>
      <xdr:spPr>
        <a:xfrm>
          <a:off x="3251200" y="63533867"/>
          <a:ext cx="3481340" cy="1382452"/>
        </a:xfrm>
        <a:prstGeom prst="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ZA" sz="1100"/>
        </a:p>
      </xdr:txBody>
    </xdr:sp>
    <xdr:clientData/>
  </xdr:twoCellAnchor>
  <xdr:oneCellAnchor>
    <xdr:from>
      <xdr:col>1</xdr:col>
      <xdr:colOff>115841</xdr:colOff>
      <xdr:row>333</xdr:row>
      <xdr:rowOff>30480</xdr:rowOff>
    </xdr:from>
    <xdr:ext cx="2606040" cy="280205"/>
    <xdr:sp macro="" textlink="">
      <xdr:nvSpPr>
        <xdr:cNvPr id="10" name="TextBox 9"/>
        <xdr:cNvSpPr txBox="1"/>
      </xdr:nvSpPr>
      <xdr:spPr>
        <a:xfrm>
          <a:off x="336821" y="65867280"/>
          <a:ext cx="2606040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n-ZA" sz="1200" b="1" baseline="0"/>
            <a:t>CUSTOMER</a:t>
          </a:r>
          <a:r>
            <a:rPr lang="en-ZA" sz="1200" b="1"/>
            <a:t> SIGNATURE</a:t>
          </a:r>
        </a:p>
      </xdr:txBody>
    </xdr:sp>
    <xdr:clientData/>
  </xdr:oneCellAnchor>
  <xdr:oneCellAnchor>
    <xdr:from>
      <xdr:col>3</xdr:col>
      <xdr:colOff>2683800</xdr:colOff>
      <xdr:row>333</xdr:row>
      <xdr:rowOff>7620</xdr:rowOff>
    </xdr:from>
    <xdr:ext cx="1894991" cy="280205"/>
    <xdr:sp macro="" textlink="">
      <xdr:nvSpPr>
        <xdr:cNvPr id="11" name="TextBox 10"/>
        <xdr:cNvSpPr txBox="1"/>
      </xdr:nvSpPr>
      <xdr:spPr>
        <a:xfrm>
          <a:off x="4108740" y="65844420"/>
          <a:ext cx="189499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n-ZA" sz="1200" b="1"/>
            <a:t>ORDER</a:t>
          </a:r>
          <a:r>
            <a:rPr lang="en-ZA" sz="1200" b="1" baseline="0"/>
            <a:t> TAKER </a:t>
          </a:r>
          <a:r>
            <a:rPr lang="en-ZA" sz="1200" b="1"/>
            <a:t>SIGNATURE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472440</xdr:colOff>
      <xdr:row>0</xdr:row>
      <xdr:rowOff>139752</xdr:rowOff>
    </xdr:from>
    <xdr:to>
      <xdr:col>3</xdr:col>
      <xdr:colOff>4183380</xdr:colOff>
      <xdr:row>5</xdr:row>
      <xdr:rowOff>99061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3420" y="139752"/>
          <a:ext cx="4914900" cy="1048969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328</xdr:row>
      <xdr:rowOff>16933</xdr:rowOff>
    </xdr:from>
    <xdr:to>
      <xdr:col>3</xdr:col>
      <xdr:colOff>1693333</xdr:colOff>
      <xdr:row>336</xdr:row>
      <xdr:rowOff>94672</xdr:rowOff>
    </xdr:to>
    <xdr:sp macro="" textlink="">
      <xdr:nvSpPr>
        <xdr:cNvPr id="8" name="Rectangle 7"/>
        <xdr:cNvSpPr/>
      </xdr:nvSpPr>
      <xdr:spPr>
        <a:xfrm>
          <a:off x="220980" y="64520233"/>
          <a:ext cx="2897293" cy="1365519"/>
        </a:xfrm>
        <a:prstGeom prst="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ZA" sz="1100"/>
        </a:p>
      </xdr:txBody>
    </xdr:sp>
    <xdr:clientData/>
  </xdr:twoCellAnchor>
  <xdr:twoCellAnchor>
    <xdr:from>
      <xdr:col>3</xdr:col>
      <xdr:colOff>1828800</xdr:colOff>
      <xdr:row>328</xdr:row>
      <xdr:rowOff>8467</xdr:rowOff>
    </xdr:from>
    <xdr:to>
      <xdr:col>5</xdr:col>
      <xdr:colOff>645007</xdr:colOff>
      <xdr:row>336</xdr:row>
      <xdr:rowOff>78586</xdr:rowOff>
    </xdr:to>
    <xdr:sp macro="" textlink="">
      <xdr:nvSpPr>
        <xdr:cNvPr id="9" name="Rectangle 8"/>
        <xdr:cNvSpPr/>
      </xdr:nvSpPr>
      <xdr:spPr>
        <a:xfrm>
          <a:off x="3253740" y="64511767"/>
          <a:ext cx="3479647" cy="1357899"/>
        </a:xfrm>
        <a:prstGeom prst="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ZA" sz="1100"/>
        </a:p>
      </xdr:txBody>
    </xdr:sp>
    <xdr:clientData/>
  </xdr:twoCellAnchor>
  <xdr:oneCellAnchor>
    <xdr:from>
      <xdr:col>1</xdr:col>
      <xdr:colOff>77741</xdr:colOff>
      <xdr:row>335</xdr:row>
      <xdr:rowOff>17009</xdr:rowOff>
    </xdr:from>
    <xdr:ext cx="2606040" cy="280205"/>
    <xdr:sp macro="" textlink="">
      <xdr:nvSpPr>
        <xdr:cNvPr id="10" name="TextBox 9"/>
        <xdr:cNvSpPr txBox="1"/>
      </xdr:nvSpPr>
      <xdr:spPr>
        <a:xfrm>
          <a:off x="298721" y="66227189"/>
          <a:ext cx="2606040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n-ZA" sz="1200" b="1" baseline="0"/>
            <a:t>CUSTOMER</a:t>
          </a:r>
          <a:r>
            <a:rPr lang="en-ZA" sz="1200" b="1"/>
            <a:t> SIGNATURE</a:t>
          </a:r>
        </a:p>
      </xdr:txBody>
    </xdr:sp>
    <xdr:clientData/>
  </xdr:oneCellAnchor>
  <xdr:oneCellAnchor>
    <xdr:from>
      <xdr:col>3</xdr:col>
      <xdr:colOff>2668560</xdr:colOff>
      <xdr:row>335</xdr:row>
      <xdr:rowOff>2390</xdr:rowOff>
    </xdr:from>
    <xdr:ext cx="1894991" cy="280205"/>
    <xdr:sp macro="" textlink="">
      <xdr:nvSpPr>
        <xdr:cNvPr id="11" name="TextBox 10"/>
        <xdr:cNvSpPr txBox="1"/>
      </xdr:nvSpPr>
      <xdr:spPr>
        <a:xfrm>
          <a:off x="4093500" y="66212570"/>
          <a:ext cx="189499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n-ZA" sz="1200" b="1"/>
            <a:t>ORDER</a:t>
          </a:r>
          <a:r>
            <a:rPr lang="en-ZA" sz="1200" b="1" baseline="0"/>
            <a:t> TAKER </a:t>
          </a:r>
          <a:r>
            <a:rPr lang="en-ZA" sz="1200" b="1"/>
            <a:t>SIGNATURE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472440</xdr:colOff>
      <xdr:row>0</xdr:row>
      <xdr:rowOff>139753</xdr:rowOff>
    </xdr:from>
    <xdr:to>
      <xdr:col>3</xdr:col>
      <xdr:colOff>4183380</xdr:colOff>
      <xdr:row>5</xdr:row>
      <xdr:rowOff>83820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3420" y="139753"/>
          <a:ext cx="4914900" cy="1033727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328</xdr:row>
      <xdr:rowOff>16933</xdr:rowOff>
    </xdr:from>
    <xdr:to>
      <xdr:col>3</xdr:col>
      <xdr:colOff>1693333</xdr:colOff>
      <xdr:row>336</xdr:row>
      <xdr:rowOff>94672</xdr:rowOff>
    </xdr:to>
    <xdr:sp macro="" textlink="">
      <xdr:nvSpPr>
        <xdr:cNvPr id="8" name="Rectangle 7"/>
        <xdr:cNvSpPr/>
      </xdr:nvSpPr>
      <xdr:spPr>
        <a:xfrm>
          <a:off x="220980" y="64520233"/>
          <a:ext cx="2897293" cy="1365519"/>
        </a:xfrm>
        <a:prstGeom prst="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ZA" sz="1100"/>
        </a:p>
      </xdr:txBody>
    </xdr:sp>
    <xdr:clientData/>
  </xdr:twoCellAnchor>
  <xdr:twoCellAnchor>
    <xdr:from>
      <xdr:col>3</xdr:col>
      <xdr:colOff>1828800</xdr:colOff>
      <xdr:row>328</xdr:row>
      <xdr:rowOff>8467</xdr:rowOff>
    </xdr:from>
    <xdr:to>
      <xdr:col>5</xdr:col>
      <xdr:colOff>645007</xdr:colOff>
      <xdr:row>336</xdr:row>
      <xdr:rowOff>78586</xdr:rowOff>
    </xdr:to>
    <xdr:sp macro="" textlink="">
      <xdr:nvSpPr>
        <xdr:cNvPr id="9" name="Rectangle 8"/>
        <xdr:cNvSpPr/>
      </xdr:nvSpPr>
      <xdr:spPr>
        <a:xfrm>
          <a:off x="3253740" y="64511767"/>
          <a:ext cx="3479647" cy="1357899"/>
        </a:xfrm>
        <a:prstGeom prst="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ZA" sz="1100"/>
        </a:p>
      </xdr:txBody>
    </xdr:sp>
    <xdr:clientData/>
  </xdr:twoCellAnchor>
  <xdr:oneCellAnchor>
    <xdr:from>
      <xdr:col>1</xdr:col>
      <xdr:colOff>77741</xdr:colOff>
      <xdr:row>335</xdr:row>
      <xdr:rowOff>9389</xdr:rowOff>
    </xdr:from>
    <xdr:ext cx="2606040" cy="280205"/>
    <xdr:sp macro="" textlink="">
      <xdr:nvSpPr>
        <xdr:cNvPr id="10" name="TextBox 9"/>
        <xdr:cNvSpPr txBox="1"/>
      </xdr:nvSpPr>
      <xdr:spPr>
        <a:xfrm>
          <a:off x="298721" y="66219569"/>
          <a:ext cx="2606040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n-ZA" sz="1200" b="1" baseline="0"/>
            <a:t>CUSTOMER</a:t>
          </a:r>
          <a:r>
            <a:rPr lang="en-ZA" sz="1200" b="1"/>
            <a:t> SIGNATURE</a:t>
          </a:r>
        </a:p>
      </xdr:txBody>
    </xdr:sp>
    <xdr:clientData/>
  </xdr:oneCellAnchor>
  <xdr:oneCellAnchor>
    <xdr:from>
      <xdr:col>3</xdr:col>
      <xdr:colOff>2668560</xdr:colOff>
      <xdr:row>335</xdr:row>
      <xdr:rowOff>2390</xdr:rowOff>
    </xdr:from>
    <xdr:ext cx="1894991" cy="280205"/>
    <xdr:sp macro="" textlink="">
      <xdr:nvSpPr>
        <xdr:cNvPr id="11" name="TextBox 10"/>
        <xdr:cNvSpPr txBox="1"/>
      </xdr:nvSpPr>
      <xdr:spPr>
        <a:xfrm>
          <a:off x="4093500" y="66212570"/>
          <a:ext cx="189499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n-ZA" sz="1200" b="1"/>
            <a:t>ORDER</a:t>
          </a:r>
          <a:r>
            <a:rPr lang="en-ZA" sz="1200" b="1" baseline="0"/>
            <a:t> TAKER </a:t>
          </a:r>
          <a:r>
            <a:rPr lang="en-ZA" sz="1200" b="1"/>
            <a:t>SIGNATURE</a:t>
          </a: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472440</xdr:colOff>
      <xdr:row>0</xdr:row>
      <xdr:rowOff>139753</xdr:rowOff>
    </xdr:from>
    <xdr:to>
      <xdr:col>3</xdr:col>
      <xdr:colOff>4183380</xdr:colOff>
      <xdr:row>5</xdr:row>
      <xdr:rowOff>91440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3420" y="139753"/>
          <a:ext cx="4914900" cy="1041347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328</xdr:row>
      <xdr:rowOff>16933</xdr:rowOff>
    </xdr:from>
    <xdr:to>
      <xdr:col>3</xdr:col>
      <xdr:colOff>1693333</xdr:colOff>
      <xdr:row>336</xdr:row>
      <xdr:rowOff>94672</xdr:rowOff>
    </xdr:to>
    <xdr:sp macro="" textlink="">
      <xdr:nvSpPr>
        <xdr:cNvPr id="3" name="Rectangle 2"/>
        <xdr:cNvSpPr/>
      </xdr:nvSpPr>
      <xdr:spPr>
        <a:xfrm>
          <a:off x="220980" y="64520233"/>
          <a:ext cx="2897293" cy="1365519"/>
        </a:xfrm>
        <a:prstGeom prst="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ZA" sz="1100"/>
        </a:p>
      </xdr:txBody>
    </xdr:sp>
    <xdr:clientData/>
  </xdr:twoCellAnchor>
  <xdr:twoCellAnchor>
    <xdr:from>
      <xdr:col>3</xdr:col>
      <xdr:colOff>1828800</xdr:colOff>
      <xdr:row>328</xdr:row>
      <xdr:rowOff>8467</xdr:rowOff>
    </xdr:from>
    <xdr:to>
      <xdr:col>5</xdr:col>
      <xdr:colOff>645007</xdr:colOff>
      <xdr:row>336</xdr:row>
      <xdr:rowOff>78586</xdr:rowOff>
    </xdr:to>
    <xdr:sp macro="" textlink="">
      <xdr:nvSpPr>
        <xdr:cNvPr id="4" name="Rectangle 3"/>
        <xdr:cNvSpPr/>
      </xdr:nvSpPr>
      <xdr:spPr>
        <a:xfrm>
          <a:off x="3253740" y="64511767"/>
          <a:ext cx="3479647" cy="1357899"/>
        </a:xfrm>
        <a:prstGeom prst="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ZA" sz="1100"/>
        </a:p>
      </xdr:txBody>
    </xdr:sp>
    <xdr:clientData/>
  </xdr:twoCellAnchor>
  <xdr:oneCellAnchor>
    <xdr:from>
      <xdr:col>1</xdr:col>
      <xdr:colOff>77741</xdr:colOff>
      <xdr:row>335</xdr:row>
      <xdr:rowOff>17009</xdr:rowOff>
    </xdr:from>
    <xdr:ext cx="2606040" cy="280205"/>
    <xdr:sp macro="" textlink="">
      <xdr:nvSpPr>
        <xdr:cNvPr id="5" name="TextBox 4"/>
        <xdr:cNvSpPr txBox="1"/>
      </xdr:nvSpPr>
      <xdr:spPr>
        <a:xfrm>
          <a:off x="298721" y="66227189"/>
          <a:ext cx="2606040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n-ZA" sz="1200" b="1" baseline="0"/>
            <a:t>CUSTOMER</a:t>
          </a:r>
          <a:r>
            <a:rPr lang="en-ZA" sz="1200" b="1"/>
            <a:t> SIGNATURE</a:t>
          </a:r>
        </a:p>
      </xdr:txBody>
    </xdr:sp>
    <xdr:clientData/>
  </xdr:oneCellAnchor>
  <xdr:oneCellAnchor>
    <xdr:from>
      <xdr:col>3</xdr:col>
      <xdr:colOff>2668560</xdr:colOff>
      <xdr:row>335</xdr:row>
      <xdr:rowOff>10010</xdr:rowOff>
    </xdr:from>
    <xdr:ext cx="1894991" cy="280205"/>
    <xdr:sp macro="" textlink="">
      <xdr:nvSpPr>
        <xdr:cNvPr id="6" name="TextBox 5"/>
        <xdr:cNvSpPr txBox="1"/>
      </xdr:nvSpPr>
      <xdr:spPr>
        <a:xfrm>
          <a:off x="4093500" y="66220190"/>
          <a:ext cx="189499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n-ZA" sz="1200" b="1"/>
            <a:t>ORDER</a:t>
          </a:r>
          <a:r>
            <a:rPr lang="en-ZA" sz="1200" b="1" baseline="0"/>
            <a:t> TAKER </a:t>
          </a:r>
          <a:r>
            <a:rPr lang="en-ZA" sz="1200" b="1"/>
            <a:t>SIGNATURE</a:t>
          </a: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472440</xdr:colOff>
      <xdr:row>0</xdr:row>
      <xdr:rowOff>139753</xdr:rowOff>
    </xdr:from>
    <xdr:to>
      <xdr:col>3</xdr:col>
      <xdr:colOff>4183380</xdr:colOff>
      <xdr:row>5</xdr:row>
      <xdr:rowOff>106680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3420" y="139753"/>
          <a:ext cx="4914900" cy="1056587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328</xdr:row>
      <xdr:rowOff>16933</xdr:rowOff>
    </xdr:from>
    <xdr:to>
      <xdr:col>3</xdr:col>
      <xdr:colOff>1693333</xdr:colOff>
      <xdr:row>336</xdr:row>
      <xdr:rowOff>94672</xdr:rowOff>
    </xdr:to>
    <xdr:sp macro="" textlink="">
      <xdr:nvSpPr>
        <xdr:cNvPr id="3" name="Rectangle 2"/>
        <xdr:cNvSpPr/>
      </xdr:nvSpPr>
      <xdr:spPr>
        <a:xfrm>
          <a:off x="220980" y="64520233"/>
          <a:ext cx="2897293" cy="1365519"/>
        </a:xfrm>
        <a:prstGeom prst="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ZA" sz="1100"/>
        </a:p>
      </xdr:txBody>
    </xdr:sp>
    <xdr:clientData/>
  </xdr:twoCellAnchor>
  <xdr:twoCellAnchor>
    <xdr:from>
      <xdr:col>3</xdr:col>
      <xdr:colOff>1828800</xdr:colOff>
      <xdr:row>328</xdr:row>
      <xdr:rowOff>8467</xdr:rowOff>
    </xdr:from>
    <xdr:to>
      <xdr:col>5</xdr:col>
      <xdr:colOff>645007</xdr:colOff>
      <xdr:row>336</xdr:row>
      <xdr:rowOff>78586</xdr:rowOff>
    </xdr:to>
    <xdr:sp macro="" textlink="">
      <xdr:nvSpPr>
        <xdr:cNvPr id="4" name="Rectangle 3"/>
        <xdr:cNvSpPr/>
      </xdr:nvSpPr>
      <xdr:spPr>
        <a:xfrm>
          <a:off x="3253740" y="64511767"/>
          <a:ext cx="3479647" cy="1357899"/>
        </a:xfrm>
        <a:prstGeom prst="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ZA" sz="1100"/>
        </a:p>
      </xdr:txBody>
    </xdr:sp>
    <xdr:clientData/>
  </xdr:twoCellAnchor>
  <xdr:oneCellAnchor>
    <xdr:from>
      <xdr:col>1</xdr:col>
      <xdr:colOff>77741</xdr:colOff>
      <xdr:row>335</xdr:row>
      <xdr:rowOff>24629</xdr:rowOff>
    </xdr:from>
    <xdr:ext cx="2606040" cy="280205"/>
    <xdr:sp macro="" textlink="">
      <xdr:nvSpPr>
        <xdr:cNvPr id="5" name="TextBox 4"/>
        <xdr:cNvSpPr txBox="1"/>
      </xdr:nvSpPr>
      <xdr:spPr>
        <a:xfrm>
          <a:off x="298721" y="66234809"/>
          <a:ext cx="2606040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n-ZA" sz="1200" b="1" baseline="0"/>
            <a:t>CUSTOMER</a:t>
          </a:r>
          <a:r>
            <a:rPr lang="en-ZA" sz="1200" b="1"/>
            <a:t> SIGNATURE</a:t>
          </a:r>
        </a:p>
      </xdr:txBody>
    </xdr:sp>
    <xdr:clientData/>
  </xdr:oneCellAnchor>
  <xdr:oneCellAnchor>
    <xdr:from>
      <xdr:col>3</xdr:col>
      <xdr:colOff>2668560</xdr:colOff>
      <xdr:row>335</xdr:row>
      <xdr:rowOff>2390</xdr:rowOff>
    </xdr:from>
    <xdr:ext cx="1894991" cy="280205"/>
    <xdr:sp macro="" textlink="">
      <xdr:nvSpPr>
        <xdr:cNvPr id="6" name="TextBox 5"/>
        <xdr:cNvSpPr txBox="1"/>
      </xdr:nvSpPr>
      <xdr:spPr>
        <a:xfrm>
          <a:off x="4093500" y="66212570"/>
          <a:ext cx="189499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n-ZA" sz="1200" b="1"/>
            <a:t>ORDER</a:t>
          </a:r>
          <a:r>
            <a:rPr lang="en-ZA" sz="1200" b="1" baseline="0"/>
            <a:t> TAKER </a:t>
          </a:r>
          <a:r>
            <a:rPr lang="en-ZA" sz="1200" b="1"/>
            <a:t>SIGNATURE</a:t>
          </a:r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472440</xdr:colOff>
      <xdr:row>0</xdr:row>
      <xdr:rowOff>139753</xdr:rowOff>
    </xdr:from>
    <xdr:to>
      <xdr:col>3</xdr:col>
      <xdr:colOff>4183380</xdr:colOff>
      <xdr:row>5</xdr:row>
      <xdr:rowOff>53340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3420" y="139753"/>
          <a:ext cx="4914900" cy="1003247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328</xdr:row>
      <xdr:rowOff>16933</xdr:rowOff>
    </xdr:from>
    <xdr:to>
      <xdr:col>3</xdr:col>
      <xdr:colOff>1693333</xdr:colOff>
      <xdr:row>336</xdr:row>
      <xdr:rowOff>94672</xdr:rowOff>
    </xdr:to>
    <xdr:sp macro="" textlink="">
      <xdr:nvSpPr>
        <xdr:cNvPr id="3" name="Rectangle 2"/>
        <xdr:cNvSpPr/>
      </xdr:nvSpPr>
      <xdr:spPr>
        <a:xfrm>
          <a:off x="220980" y="64520233"/>
          <a:ext cx="2897293" cy="1365519"/>
        </a:xfrm>
        <a:prstGeom prst="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ZA" sz="1100"/>
        </a:p>
      </xdr:txBody>
    </xdr:sp>
    <xdr:clientData/>
  </xdr:twoCellAnchor>
  <xdr:twoCellAnchor>
    <xdr:from>
      <xdr:col>3</xdr:col>
      <xdr:colOff>1828800</xdr:colOff>
      <xdr:row>328</xdr:row>
      <xdr:rowOff>8467</xdr:rowOff>
    </xdr:from>
    <xdr:to>
      <xdr:col>5</xdr:col>
      <xdr:colOff>645007</xdr:colOff>
      <xdr:row>336</xdr:row>
      <xdr:rowOff>78586</xdr:rowOff>
    </xdr:to>
    <xdr:sp macro="" textlink="">
      <xdr:nvSpPr>
        <xdr:cNvPr id="4" name="Rectangle 3"/>
        <xdr:cNvSpPr/>
      </xdr:nvSpPr>
      <xdr:spPr>
        <a:xfrm>
          <a:off x="3253740" y="64511767"/>
          <a:ext cx="3479647" cy="1357899"/>
        </a:xfrm>
        <a:prstGeom prst="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ZA" sz="1100"/>
        </a:p>
      </xdr:txBody>
    </xdr:sp>
    <xdr:clientData/>
  </xdr:twoCellAnchor>
  <xdr:oneCellAnchor>
    <xdr:from>
      <xdr:col>1</xdr:col>
      <xdr:colOff>77741</xdr:colOff>
      <xdr:row>334</xdr:row>
      <xdr:rowOff>161789</xdr:rowOff>
    </xdr:from>
    <xdr:ext cx="2606040" cy="280205"/>
    <xdr:sp macro="" textlink="">
      <xdr:nvSpPr>
        <xdr:cNvPr id="5" name="TextBox 4"/>
        <xdr:cNvSpPr txBox="1"/>
      </xdr:nvSpPr>
      <xdr:spPr>
        <a:xfrm>
          <a:off x="298721" y="66181469"/>
          <a:ext cx="2606040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n-ZA" sz="1200" b="1" baseline="0"/>
            <a:t>CUSTOMER</a:t>
          </a:r>
          <a:r>
            <a:rPr lang="en-ZA" sz="1200" b="1"/>
            <a:t> SIGNATURE</a:t>
          </a:r>
        </a:p>
      </xdr:txBody>
    </xdr:sp>
    <xdr:clientData/>
  </xdr:oneCellAnchor>
  <xdr:oneCellAnchor>
    <xdr:from>
      <xdr:col>3</xdr:col>
      <xdr:colOff>2668560</xdr:colOff>
      <xdr:row>334</xdr:row>
      <xdr:rowOff>177650</xdr:rowOff>
    </xdr:from>
    <xdr:ext cx="1894991" cy="280205"/>
    <xdr:sp macro="" textlink="">
      <xdr:nvSpPr>
        <xdr:cNvPr id="6" name="TextBox 5"/>
        <xdr:cNvSpPr txBox="1"/>
      </xdr:nvSpPr>
      <xdr:spPr>
        <a:xfrm>
          <a:off x="4093500" y="66197330"/>
          <a:ext cx="189499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n-ZA" sz="1200" b="1"/>
            <a:t>ORDER</a:t>
          </a:r>
          <a:r>
            <a:rPr lang="en-ZA" sz="1200" b="1" baseline="0"/>
            <a:t> TAKER </a:t>
          </a:r>
          <a:r>
            <a:rPr lang="en-ZA" sz="1200" b="1"/>
            <a:t>SIGNATURE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B1:J345"/>
  <sheetViews>
    <sheetView tabSelected="1" topLeftCell="A12" zoomScaleNormal="100" workbookViewId="0">
      <selection activeCell="G26" sqref="G26"/>
    </sheetView>
  </sheetViews>
  <sheetFormatPr defaultRowHeight="14.4"/>
  <cols>
    <col min="1" max="1" width="3.21875" customWidth="1"/>
    <col min="2" max="2" width="11.21875" customWidth="1"/>
    <col min="3" max="3" width="6.33203125" bestFit="1" customWidth="1"/>
    <col min="4" max="4" width="61.44140625" bestFit="1" customWidth="1"/>
    <col min="5" max="5" width="11.33203125" bestFit="1" customWidth="1"/>
    <col min="6" max="6" width="13" customWidth="1"/>
    <col min="7" max="7" width="20.6640625" customWidth="1"/>
    <col min="8" max="8" width="9.44140625" customWidth="1"/>
    <col min="9" max="9" width="18.6640625" bestFit="1" customWidth="1"/>
    <col min="10" max="10" width="5.44140625" customWidth="1"/>
  </cols>
  <sheetData>
    <row r="1" spans="2:9" ht="15" thickBot="1"/>
    <row r="2" spans="2:9" ht="23.4">
      <c r="G2" s="135" t="s">
        <v>613</v>
      </c>
      <c r="H2" s="136"/>
      <c r="I2" s="137"/>
    </row>
    <row r="3" spans="2:9" ht="15.6">
      <c r="G3" s="138" t="s">
        <v>597</v>
      </c>
      <c r="H3" s="139"/>
      <c r="I3" s="80"/>
    </row>
    <row r="4" spans="2:9" ht="15.6">
      <c r="G4" s="138" t="s">
        <v>621</v>
      </c>
      <c r="H4" s="139"/>
      <c r="I4" s="80"/>
    </row>
    <row r="5" spans="2:9" ht="16.2" thickBot="1">
      <c r="G5" s="140" t="s">
        <v>1</v>
      </c>
      <c r="H5" s="141"/>
      <c r="I5" s="81"/>
    </row>
    <row r="6" spans="2:9" ht="15" thickBot="1"/>
    <row r="7" spans="2:9" ht="16.2" thickBot="1">
      <c r="B7" s="142" t="s">
        <v>319</v>
      </c>
      <c r="C7" s="143"/>
      <c r="D7" s="144"/>
      <c r="E7" s="145"/>
      <c r="G7" s="146" t="s">
        <v>322</v>
      </c>
      <c r="H7" s="147"/>
      <c r="I7" s="148"/>
    </row>
    <row r="8" spans="2:9" ht="16.2" thickBot="1">
      <c r="B8" s="1"/>
      <c r="C8" s="1"/>
      <c r="D8" s="1"/>
      <c r="E8" s="1"/>
      <c r="G8" s="2"/>
      <c r="H8" s="2"/>
      <c r="I8" s="2"/>
    </row>
    <row r="9" spans="2:9">
      <c r="B9" s="123" t="s">
        <v>615</v>
      </c>
      <c r="C9" s="124"/>
      <c r="D9" s="124"/>
      <c r="E9" s="125"/>
      <c r="G9" s="99" t="s">
        <v>619</v>
      </c>
      <c r="H9" s="156"/>
      <c r="I9" s="157"/>
    </row>
    <row r="10" spans="2:9">
      <c r="B10" s="126"/>
      <c r="C10" s="127"/>
      <c r="D10" s="127"/>
      <c r="E10" s="128"/>
      <c r="G10" s="100"/>
      <c r="H10" s="158"/>
      <c r="I10" s="159"/>
    </row>
    <row r="11" spans="2:9">
      <c r="B11" s="126"/>
      <c r="C11" s="127"/>
      <c r="D11" s="127"/>
      <c r="E11" s="128"/>
      <c r="G11" s="132" t="s">
        <v>2</v>
      </c>
      <c r="H11" s="133"/>
      <c r="I11" s="134"/>
    </row>
    <row r="12" spans="2:9">
      <c r="B12" s="126"/>
      <c r="C12" s="127"/>
      <c r="D12" s="127"/>
      <c r="E12" s="128"/>
      <c r="G12" s="132"/>
      <c r="H12" s="133"/>
      <c r="I12" s="134"/>
    </row>
    <row r="13" spans="2:9">
      <c r="B13" s="126"/>
      <c r="C13" s="127"/>
      <c r="D13" s="127"/>
      <c r="E13" s="128"/>
      <c r="G13" s="132"/>
      <c r="H13" s="133"/>
      <c r="I13" s="134"/>
    </row>
    <row r="14" spans="2:9">
      <c r="B14" s="126"/>
      <c r="C14" s="127"/>
      <c r="D14" s="127"/>
      <c r="E14" s="128"/>
      <c r="G14" s="4" t="s">
        <v>3</v>
      </c>
      <c r="H14" s="110"/>
      <c r="I14" s="111"/>
    </row>
    <row r="15" spans="2:9">
      <c r="B15" s="126"/>
      <c r="C15" s="127"/>
      <c r="D15" s="127"/>
      <c r="E15" s="128"/>
      <c r="G15" s="4" t="s">
        <v>4</v>
      </c>
      <c r="H15" s="110"/>
      <c r="I15" s="111"/>
    </row>
    <row r="16" spans="2:9" ht="15" thickBot="1">
      <c r="B16" s="129"/>
      <c r="C16" s="130"/>
      <c r="D16" s="130"/>
      <c r="E16" s="131"/>
      <c r="G16" s="5" t="s">
        <v>5</v>
      </c>
      <c r="H16" s="112"/>
      <c r="I16" s="113"/>
    </row>
    <row r="17" spans="2:10" ht="15.6">
      <c r="B17" s="6"/>
      <c r="C17" s="6"/>
      <c r="D17" s="6"/>
      <c r="E17" s="6"/>
      <c r="G17" s="3"/>
      <c r="H17" s="2"/>
      <c r="I17" s="2"/>
    </row>
    <row r="18" spans="2:10" ht="15.6">
      <c r="B18" s="107" t="s">
        <v>618</v>
      </c>
      <c r="C18" s="107"/>
      <c r="D18" s="107"/>
      <c r="E18" s="107"/>
      <c r="F18" s="107"/>
      <c r="G18" s="107"/>
      <c r="H18" s="107"/>
      <c r="I18" s="107"/>
    </row>
    <row r="19" spans="2:10">
      <c r="B19" s="108"/>
      <c r="C19" s="108"/>
      <c r="D19" s="119"/>
      <c r="E19" s="120"/>
      <c r="F19" s="121"/>
      <c r="G19" s="122" t="s">
        <v>614</v>
      </c>
      <c r="H19" s="122"/>
      <c r="I19" s="122"/>
    </row>
    <row r="21" spans="2:10" ht="18">
      <c r="B21" s="114" t="s">
        <v>522</v>
      </c>
      <c r="C21" s="114"/>
      <c r="D21" s="114"/>
      <c r="E21" s="114"/>
      <c r="F21" s="114"/>
      <c r="G21" s="114"/>
      <c r="H21" s="114"/>
      <c r="I21" s="114"/>
    </row>
    <row r="22" spans="2:10" ht="15.6">
      <c r="B22" s="13" t="s">
        <v>7</v>
      </c>
      <c r="C22" s="13" t="s">
        <v>8</v>
      </c>
      <c r="D22" s="53" t="s">
        <v>9</v>
      </c>
      <c r="E22" s="36"/>
      <c r="F22" s="15" t="s">
        <v>10</v>
      </c>
      <c r="G22" s="15" t="s">
        <v>311</v>
      </c>
      <c r="H22" s="15"/>
      <c r="I22" s="15" t="s">
        <v>313</v>
      </c>
      <c r="J22" s="11"/>
    </row>
    <row r="23" spans="2:10" ht="15.6" customHeight="1">
      <c r="B23" s="115" t="s">
        <v>11</v>
      </c>
      <c r="C23" s="16" t="s">
        <v>12</v>
      </c>
      <c r="D23" s="17" t="s">
        <v>13</v>
      </c>
      <c r="E23" s="37"/>
      <c r="F23" s="34">
        <v>5302.71</v>
      </c>
      <c r="G23" s="82">
        <v>0</v>
      </c>
      <c r="H23" s="43"/>
      <c r="I23" s="32">
        <f>SUM(F23*G23)</f>
        <v>0</v>
      </c>
      <c r="J23" s="8"/>
    </row>
    <row r="24" spans="2:10" ht="15.6">
      <c r="B24" s="116"/>
      <c r="C24" s="16" t="s">
        <v>15</v>
      </c>
      <c r="D24" s="17" t="s">
        <v>16</v>
      </c>
      <c r="E24" s="37"/>
      <c r="F24" s="34">
        <v>5302.71</v>
      </c>
      <c r="G24" s="82">
        <v>0</v>
      </c>
      <c r="H24" s="43"/>
      <c r="I24" s="32">
        <f>SUM(F24*G24)</f>
        <v>0</v>
      </c>
      <c r="J24" s="8"/>
    </row>
    <row r="25" spans="2:10" ht="15.6">
      <c r="B25" s="116"/>
      <c r="C25" s="16" t="s">
        <v>17</v>
      </c>
      <c r="D25" s="17" t="s">
        <v>18</v>
      </c>
      <c r="E25" s="37"/>
      <c r="F25" s="34">
        <v>2704.6214999999997</v>
      </c>
      <c r="G25" s="82">
        <v>0</v>
      </c>
      <c r="H25" s="43"/>
      <c r="I25" s="32">
        <f t="shared" ref="I25:I87" si="0">SUM(F25*G25)</f>
        <v>0</v>
      </c>
      <c r="J25" s="8"/>
    </row>
    <row r="26" spans="2:10" ht="15.6">
      <c r="B26" s="116"/>
      <c r="C26" s="16" t="s">
        <v>20</v>
      </c>
      <c r="D26" s="17" t="s">
        <v>21</v>
      </c>
      <c r="E26" s="37"/>
      <c r="F26" s="34">
        <v>2704.6214999999997</v>
      </c>
      <c r="G26" s="82">
        <v>0</v>
      </c>
      <c r="H26" s="43"/>
      <c r="I26" s="32">
        <f t="shared" si="0"/>
        <v>0</v>
      </c>
      <c r="J26" s="8"/>
    </row>
    <row r="27" spans="2:10" ht="15.6">
      <c r="B27" s="116"/>
      <c r="C27" s="20" t="s">
        <v>22</v>
      </c>
      <c r="D27" s="21" t="s">
        <v>23</v>
      </c>
      <c r="E27" s="37"/>
      <c r="F27" s="34">
        <v>817.31</v>
      </c>
      <c r="G27" s="82">
        <v>0</v>
      </c>
      <c r="H27" s="43"/>
      <c r="I27" s="32">
        <f t="shared" si="0"/>
        <v>0</v>
      </c>
      <c r="J27" s="8"/>
    </row>
    <row r="28" spans="2:10" ht="15.6">
      <c r="B28" s="116"/>
      <c r="C28" s="16" t="s">
        <v>24</v>
      </c>
      <c r="D28" s="17" t="s">
        <v>25</v>
      </c>
      <c r="E28" s="37"/>
      <c r="F28" s="34">
        <v>2704.6214999999997</v>
      </c>
      <c r="G28" s="82">
        <v>0</v>
      </c>
      <c r="H28" s="43"/>
      <c r="I28" s="32">
        <f t="shared" si="0"/>
        <v>0</v>
      </c>
      <c r="J28" s="8"/>
    </row>
    <row r="29" spans="2:10" ht="15.6">
      <c r="B29" s="116"/>
      <c r="C29" s="20" t="s">
        <v>26</v>
      </c>
      <c r="D29" s="17" t="s">
        <v>27</v>
      </c>
      <c r="E29" s="37"/>
      <c r="F29" s="34">
        <v>2687.2649999999994</v>
      </c>
      <c r="G29" s="82">
        <v>0</v>
      </c>
      <c r="H29" s="43"/>
      <c r="I29" s="32">
        <f t="shared" si="0"/>
        <v>0</v>
      </c>
      <c r="J29" s="8"/>
    </row>
    <row r="30" spans="2:10" ht="15.6">
      <c r="B30" s="116"/>
      <c r="C30" s="16" t="s">
        <v>28</v>
      </c>
      <c r="D30" s="17" t="s">
        <v>29</v>
      </c>
      <c r="E30" s="38"/>
      <c r="F30" s="34">
        <v>1393.07</v>
      </c>
      <c r="G30" s="82">
        <v>0</v>
      </c>
      <c r="H30" s="43"/>
      <c r="I30" s="32">
        <f t="shared" si="0"/>
        <v>0</v>
      </c>
      <c r="J30" s="8"/>
    </row>
    <row r="31" spans="2:10" ht="15.6">
      <c r="B31" s="116"/>
      <c r="C31" s="16" t="s">
        <v>30</v>
      </c>
      <c r="D31" s="17" t="s">
        <v>31</v>
      </c>
      <c r="E31" s="38"/>
      <c r="F31" s="34">
        <v>1249.67</v>
      </c>
      <c r="G31" s="82">
        <v>0</v>
      </c>
      <c r="H31" s="43"/>
      <c r="I31" s="32">
        <f t="shared" si="0"/>
        <v>0</v>
      </c>
      <c r="J31" s="8"/>
    </row>
    <row r="32" spans="2:10" ht="15.6">
      <c r="B32" s="116"/>
      <c r="C32" s="16" t="s">
        <v>32</v>
      </c>
      <c r="D32" s="17" t="s">
        <v>33</v>
      </c>
      <c r="E32" s="38"/>
      <c r="F32" s="34">
        <v>1249.67</v>
      </c>
      <c r="G32" s="82">
        <v>0</v>
      </c>
      <c r="H32" s="43"/>
      <c r="I32" s="32">
        <f t="shared" si="0"/>
        <v>0</v>
      </c>
      <c r="J32" s="8"/>
    </row>
    <row r="33" spans="2:10" ht="15.6">
      <c r="B33" s="116"/>
      <c r="C33" s="16" t="s">
        <v>34</v>
      </c>
      <c r="D33" s="17" t="s">
        <v>35</v>
      </c>
      <c r="E33" s="38"/>
      <c r="F33" s="34">
        <v>3229.98</v>
      </c>
      <c r="G33" s="82">
        <v>0</v>
      </c>
      <c r="H33" s="43"/>
      <c r="I33" s="32">
        <f t="shared" si="0"/>
        <v>0</v>
      </c>
      <c r="J33" s="8"/>
    </row>
    <row r="34" spans="2:10" ht="15.6">
      <c r="B34" s="116"/>
      <c r="C34" s="16" t="s">
        <v>36</v>
      </c>
      <c r="D34" s="17" t="s">
        <v>37</v>
      </c>
      <c r="E34" s="38"/>
      <c r="F34" s="34">
        <v>3229.98</v>
      </c>
      <c r="G34" s="82">
        <v>0</v>
      </c>
      <c r="H34" s="43"/>
      <c r="I34" s="32">
        <f t="shared" si="0"/>
        <v>0</v>
      </c>
      <c r="J34" s="8"/>
    </row>
    <row r="35" spans="2:10" ht="15.6">
      <c r="B35" s="116"/>
      <c r="C35" s="16" t="s">
        <v>38</v>
      </c>
      <c r="D35" s="17" t="s">
        <v>39</v>
      </c>
      <c r="E35" s="38"/>
      <c r="F35" s="34">
        <v>3229.98</v>
      </c>
      <c r="G35" s="82">
        <v>0</v>
      </c>
      <c r="H35" s="43"/>
      <c r="I35" s="32">
        <f t="shared" si="0"/>
        <v>0</v>
      </c>
      <c r="J35" s="8"/>
    </row>
    <row r="36" spans="2:10" ht="15.6">
      <c r="B36" s="116"/>
      <c r="C36" s="16" t="s">
        <v>40</v>
      </c>
      <c r="D36" s="17" t="s">
        <v>41</v>
      </c>
      <c r="E36" s="38"/>
      <c r="F36" s="34">
        <v>3229.98</v>
      </c>
      <c r="G36" s="82">
        <v>0</v>
      </c>
      <c r="H36" s="43"/>
      <c r="I36" s="32">
        <f t="shared" si="0"/>
        <v>0</v>
      </c>
      <c r="J36" s="8"/>
    </row>
    <row r="37" spans="2:10" ht="15.6">
      <c r="B37" s="117"/>
      <c r="C37" s="20" t="s">
        <v>42</v>
      </c>
      <c r="D37" s="21" t="s">
        <v>43</v>
      </c>
      <c r="E37" s="38"/>
      <c r="F37" s="34">
        <v>389.50380000000001</v>
      </c>
      <c r="G37" s="82">
        <v>0</v>
      </c>
      <c r="H37" s="43"/>
      <c r="I37" s="32">
        <f t="shared" si="0"/>
        <v>0</v>
      </c>
      <c r="J37" s="8"/>
    </row>
    <row r="38" spans="2:10" ht="15.6">
      <c r="B38" s="13" t="s">
        <v>7</v>
      </c>
      <c r="C38" s="13" t="s">
        <v>8</v>
      </c>
      <c r="D38" s="53" t="s">
        <v>9</v>
      </c>
      <c r="E38" s="36"/>
      <c r="F38" s="15" t="s">
        <v>10</v>
      </c>
      <c r="G38" s="15" t="s">
        <v>311</v>
      </c>
      <c r="H38" s="15"/>
      <c r="I38" s="15" t="s">
        <v>313</v>
      </c>
      <c r="J38" s="8"/>
    </row>
    <row r="39" spans="2:10" ht="15.6" customHeight="1">
      <c r="B39" s="115" t="s">
        <v>44</v>
      </c>
      <c r="C39" s="16" t="s">
        <v>45</v>
      </c>
      <c r="D39" s="17" t="s">
        <v>46</v>
      </c>
      <c r="E39" s="37"/>
      <c r="F39" s="34">
        <v>274.71149999999994</v>
      </c>
      <c r="G39" s="82">
        <v>0</v>
      </c>
      <c r="H39" s="43"/>
      <c r="I39" s="32">
        <f t="shared" si="0"/>
        <v>0</v>
      </c>
      <c r="J39" s="8"/>
    </row>
    <row r="40" spans="2:10" ht="15.6">
      <c r="B40" s="116"/>
      <c r="C40" s="16" t="s">
        <v>48</v>
      </c>
      <c r="D40" s="17" t="s">
        <v>49</v>
      </c>
      <c r="E40" s="37"/>
      <c r="F40" s="34">
        <v>274.71149999999994</v>
      </c>
      <c r="G40" s="82">
        <v>0</v>
      </c>
      <c r="H40" s="43"/>
      <c r="I40" s="32">
        <f t="shared" si="0"/>
        <v>0</v>
      </c>
      <c r="J40" s="8"/>
    </row>
    <row r="41" spans="2:10" ht="15.6">
      <c r="B41" s="116"/>
      <c r="C41" s="20" t="s">
        <v>50</v>
      </c>
      <c r="D41" s="21" t="s">
        <v>51</v>
      </c>
      <c r="E41" s="37"/>
      <c r="F41" s="34">
        <v>267.8886</v>
      </c>
      <c r="G41" s="82">
        <v>0</v>
      </c>
      <c r="H41" s="43"/>
      <c r="I41" s="32">
        <f t="shared" si="0"/>
        <v>0</v>
      </c>
      <c r="J41" s="8"/>
    </row>
    <row r="42" spans="2:10" ht="15.6">
      <c r="B42" s="116"/>
      <c r="C42" s="20" t="s">
        <v>53</v>
      </c>
      <c r="D42" s="21" t="s">
        <v>54</v>
      </c>
      <c r="E42" s="37"/>
      <c r="F42" s="34">
        <v>392.85539999999997</v>
      </c>
      <c r="G42" s="82">
        <v>0</v>
      </c>
      <c r="H42" s="43"/>
      <c r="I42" s="32">
        <f t="shared" si="0"/>
        <v>0</v>
      </c>
      <c r="J42" s="8"/>
    </row>
    <row r="43" spans="2:10" ht="15.6">
      <c r="B43" s="116"/>
      <c r="C43" s="20" t="s">
        <v>56</v>
      </c>
      <c r="D43" s="21" t="s">
        <v>57</v>
      </c>
      <c r="E43" s="37"/>
      <c r="F43" s="34">
        <v>190.92149999999995</v>
      </c>
      <c r="G43" s="82">
        <v>0</v>
      </c>
      <c r="H43" s="43"/>
      <c r="I43" s="32">
        <f t="shared" si="0"/>
        <v>0</v>
      </c>
      <c r="J43" s="8"/>
    </row>
    <row r="44" spans="2:10" ht="15.6">
      <c r="B44" s="116"/>
      <c r="C44" s="20" t="s">
        <v>59</v>
      </c>
      <c r="D44" s="21" t="s">
        <v>60</v>
      </c>
      <c r="E44" s="37"/>
      <c r="F44" s="34">
        <v>255.20039999999997</v>
      </c>
      <c r="G44" s="82">
        <v>0</v>
      </c>
      <c r="H44" s="43"/>
      <c r="I44" s="32">
        <f t="shared" si="0"/>
        <v>0</v>
      </c>
      <c r="J44" s="8"/>
    </row>
    <row r="45" spans="2:10" ht="15.6">
      <c r="B45" s="116"/>
      <c r="C45" s="20" t="s">
        <v>62</v>
      </c>
      <c r="D45" s="21" t="s">
        <v>63</v>
      </c>
      <c r="E45" s="37"/>
      <c r="F45" s="34">
        <v>1018.0484999999999</v>
      </c>
      <c r="G45" s="82">
        <v>0</v>
      </c>
      <c r="H45" s="43"/>
      <c r="I45" s="32">
        <f t="shared" si="0"/>
        <v>0</v>
      </c>
      <c r="J45" s="8"/>
    </row>
    <row r="46" spans="2:10" ht="15.6">
      <c r="B46" s="116"/>
      <c r="C46" s="20" t="s">
        <v>65</v>
      </c>
      <c r="D46" s="21" t="s">
        <v>66</v>
      </c>
      <c r="E46" s="37"/>
      <c r="F46" s="34">
        <v>1221.5384999999999</v>
      </c>
      <c r="G46" s="82">
        <v>0</v>
      </c>
      <c r="H46" s="43"/>
      <c r="I46" s="32">
        <f t="shared" si="0"/>
        <v>0</v>
      </c>
      <c r="J46" s="8"/>
    </row>
    <row r="47" spans="2:10" ht="15.6">
      <c r="B47" s="116"/>
      <c r="C47" s="20" t="s">
        <v>68</v>
      </c>
      <c r="D47" s="21" t="s">
        <v>69</v>
      </c>
      <c r="E47" s="37"/>
      <c r="F47" s="34">
        <v>50.99219999999999</v>
      </c>
      <c r="G47" s="82">
        <v>0</v>
      </c>
      <c r="H47" s="43"/>
      <c r="I47" s="32">
        <f t="shared" si="0"/>
        <v>0</v>
      </c>
      <c r="J47" s="8"/>
    </row>
    <row r="48" spans="2:10" ht="15.6">
      <c r="B48" s="117"/>
      <c r="C48" s="20" t="s">
        <v>71</v>
      </c>
      <c r="D48" s="21" t="s">
        <v>72</v>
      </c>
      <c r="E48" s="37"/>
      <c r="F48" s="34">
        <v>50.99219999999999</v>
      </c>
      <c r="G48" s="82">
        <v>0</v>
      </c>
      <c r="H48" s="43"/>
      <c r="I48" s="32">
        <f t="shared" si="0"/>
        <v>0</v>
      </c>
      <c r="J48" s="8"/>
    </row>
    <row r="49" spans="2:10" ht="15.6">
      <c r="B49" s="13" t="s">
        <v>7</v>
      </c>
      <c r="C49" s="13" t="s">
        <v>8</v>
      </c>
      <c r="D49" s="53" t="s">
        <v>9</v>
      </c>
      <c r="E49" s="36"/>
      <c r="F49" s="15" t="s">
        <v>10</v>
      </c>
      <c r="G49" s="15" t="s">
        <v>311</v>
      </c>
      <c r="H49" s="15"/>
      <c r="I49" s="15" t="s">
        <v>313</v>
      </c>
      <c r="J49" s="8"/>
    </row>
    <row r="50" spans="2:10" ht="15.6" customHeight="1">
      <c r="B50" s="152" t="s">
        <v>73</v>
      </c>
      <c r="C50" s="20" t="s">
        <v>74</v>
      </c>
      <c r="D50" s="21" t="s">
        <v>75</v>
      </c>
      <c r="E50" s="37"/>
      <c r="F50" s="34">
        <v>165.78450000000001</v>
      </c>
      <c r="G50" s="82">
        <v>0</v>
      </c>
      <c r="H50" s="43"/>
      <c r="I50" s="32">
        <f t="shared" si="0"/>
        <v>0</v>
      </c>
      <c r="J50" s="8"/>
    </row>
    <row r="51" spans="2:10" ht="15.6">
      <c r="B51" s="153"/>
      <c r="C51" s="20" t="s">
        <v>77</v>
      </c>
      <c r="D51" s="21" t="s">
        <v>78</v>
      </c>
      <c r="E51" s="37"/>
      <c r="F51" s="34">
        <v>346.53149999999994</v>
      </c>
      <c r="G51" s="82">
        <v>0</v>
      </c>
      <c r="H51" s="43"/>
      <c r="I51" s="32">
        <f t="shared" si="0"/>
        <v>0</v>
      </c>
      <c r="J51" s="8"/>
    </row>
    <row r="52" spans="2:10" ht="15.6">
      <c r="B52" s="154"/>
      <c r="C52" s="20" t="s">
        <v>80</v>
      </c>
      <c r="D52" s="21" t="s">
        <v>81</v>
      </c>
      <c r="E52" s="37"/>
      <c r="F52" s="34">
        <v>358.50149999999991</v>
      </c>
      <c r="G52" s="82">
        <v>0</v>
      </c>
      <c r="H52" s="43"/>
      <c r="I52" s="32">
        <f t="shared" si="0"/>
        <v>0</v>
      </c>
      <c r="J52" s="8"/>
    </row>
    <row r="53" spans="2:10" ht="15.6">
      <c r="B53" s="13" t="s">
        <v>7</v>
      </c>
      <c r="C53" s="13" t="s">
        <v>8</v>
      </c>
      <c r="D53" s="53" t="s">
        <v>9</v>
      </c>
      <c r="E53" s="36"/>
      <c r="F53" s="15" t="s">
        <v>10</v>
      </c>
      <c r="G53" s="15" t="s">
        <v>311</v>
      </c>
      <c r="H53" s="15"/>
      <c r="I53" s="15" t="s">
        <v>313</v>
      </c>
      <c r="J53" s="8"/>
    </row>
    <row r="54" spans="2:10" ht="15.6" customHeight="1">
      <c r="B54" s="115" t="s">
        <v>83</v>
      </c>
      <c r="C54" s="20" t="s">
        <v>84</v>
      </c>
      <c r="D54" s="21" t="s">
        <v>85</v>
      </c>
      <c r="E54" s="37"/>
      <c r="F54" s="34">
        <v>192.11850000000001</v>
      </c>
      <c r="G54" s="82">
        <v>0</v>
      </c>
      <c r="H54" s="43"/>
      <c r="I54" s="32">
        <f t="shared" si="0"/>
        <v>0</v>
      </c>
      <c r="J54" s="8"/>
    </row>
    <row r="55" spans="2:10" ht="15.6">
      <c r="B55" s="116"/>
      <c r="C55" s="20" t="s">
        <v>87</v>
      </c>
      <c r="D55" s="21" t="s">
        <v>88</v>
      </c>
      <c r="E55" s="37"/>
      <c r="F55" s="34">
        <v>192.11850000000001</v>
      </c>
      <c r="G55" s="82">
        <v>0</v>
      </c>
      <c r="H55" s="43"/>
      <c r="I55" s="32">
        <f t="shared" si="0"/>
        <v>0</v>
      </c>
      <c r="J55" s="8"/>
    </row>
    <row r="56" spans="2:10" ht="15.6">
      <c r="B56" s="116"/>
      <c r="C56" s="20" t="s">
        <v>89</v>
      </c>
      <c r="D56" s="21" t="s">
        <v>90</v>
      </c>
      <c r="E56" s="37"/>
      <c r="F56" s="34">
        <v>185.53499999999997</v>
      </c>
      <c r="G56" s="82">
        <v>0</v>
      </c>
      <c r="H56" s="43"/>
      <c r="I56" s="32">
        <f t="shared" si="0"/>
        <v>0</v>
      </c>
      <c r="J56" s="8"/>
    </row>
    <row r="57" spans="2:10" ht="15.6">
      <c r="B57" s="116"/>
      <c r="C57" s="20" t="s">
        <v>92</v>
      </c>
      <c r="D57" s="21" t="s">
        <v>93</v>
      </c>
      <c r="E57" s="37"/>
      <c r="F57" s="34">
        <v>322.5915</v>
      </c>
      <c r="G57" s="82">
        <v>0</v>
      </c>
      <c r="H57" s="43"/>
      <c r="I57" s="32">
        <f t="shared" si="0"/>
        <v>0</v>
      </c>
      <c r="J57" s="8"/>
    </row>
    <row r="58" spans="2:10" ht="15.6">
      <c r="B58" s="116"/>
      <c r="C58" s="20" t="s">
        <v>95</v>
      </c>
      <c r="D58" s="21" t="s">
        <v>96</v>
      </c>
      <c r="E58" s="37"/>
      <c r="F58" s="34">
        <v>197.505</v>
      </c>
      <c r="G58" s="82">
        <v>0</v>
      </c>
      <c r="H58" s="43"/>
      <c r="I58" s="32">
        <f t="shared" si="0"/>
        <v>0</v>
      </c>
      <c r="J58" s="8"/>
    </row>
    <row r="59" spans="2:10" ht="15.6">
      <c r="B59" s="116"/>
      <c r="C59" s="20" t="s">
        <v>98</v>
      </c>
      <c r="D59" s="21" t="s">
        <v>99</v>
      </c>
      <c r="E59" s="37"/>
      <c r="F59" s="34">
        <v>138.2535</v>
      </c>
      <c r="G59" s="82">
        <v>0</v>
      </c>
      <c r="H59" s="43"/>
      <c r="I59" s="32">
        <f t="shared" si="0"/>
        <v>0</v>
      </c>
      <c r="J59" s="8"/>
    </row>
    <row r="60" spans="2:10" ht="15.6">
      <c r="B60" s="116"/>
      <c r="C60" s="20" t="s">
        <v>101</v>
      </c>
      <c r="D60" s="21" t="s">
        <v>102</v>
      </c>
      <c r="E60" s="37"/>
      <c r="F60" s="34">
        <v>329.17499999999995</v>
      </c>
      <c r="G60" s="82">
        <v>0</v>
      </c>
      <c r="H60" s="43"/>
      <c r="I60" s="32">
        <f t="shared" si="0"/>
        <v>0</v>
      </c>
      <c r="J60" s="8"/>
    </row>
    <row r="61" spans="2:10" ht="15.6">
      <c r="B61" s="116"/>
      <c r="C61" s="20" t="s">
        <v>104</v>
      </c>
      <c r="D61" s="21" t="s">
        <v>105</v>
      </c>
      <c r="E61" s="37"/>
      <c r="F61" s="34">
        <v>329.17499999999995</v>
      </c>
      <c r="G61" s="82">
        <v>0</v>
      </c>
      <c r="H61" s="43"/>
      <c r="I61" s="32">
        <f t="shared" si="0"/>
        <v>0</v>
      </c>
      <c r="J61" s="8"/>
    </row>
    <row r="62" spans="2:10" ht="15.6">
      <c r="B62" s="116"/>
      <c r="C62" s="20" t="s">
        <v>106</v>
      </c>
      <c r="D62" s="21" t="s">
        <v>107</v>
      </c>
      <c r="E62" s="37"/>
      <c r="F62" s="34">
        <v>166.98149999999998</v>
      </c>
      <c r="G62" s="82">
        <v>0</v>
      </c>
      <c r="H62" s="43"/>
      <c r="I62" s="32">
        <f t="shared" si="0"/>
        <v>0</v>
      </c>
      <c r="J62" s="8"/>
    </row>
    <row r="63" spans="2:10" ht="15.6">
      <c r="B63" s="116"/>
      <c r="C63" s="20" t="s">
        <v>108</v>
      </c>
      <c r="D63" s="21" t="s">
        <v>109</v>
      </c>
      <c r="E63" s="37"/>
      <c r="F63" s="34">
        <v>262.74149999999997</v>
      </c>
      <c r="G63" s="82">
        <v>0</v>
      </c>
      <c r="H63" s="43"/>
      <c r="I63" s="32">
        <f t="shared" si="0"/>
        <v>0</v>
      </c>
      <c r="J63" s="8"/>
    </row>
    <row r="64" spans="2:10" ht="15.6">
      <c r="B64" s="116"/>
      <c r="C64" s="20" t="s">
        <v>111</v>
      </c>
      <c r="D64" s="21" t="s">
        <v>112</v>
      </c>
      <c r="E64" s="37"/>
      <c r="F64" s="34">
        <v>226.9512</v>
      </c>
      <c r="G64" s="82">
        <v>0</v>
      </c>
      <c r="H64" s="43"/>
      <c r="I64" s="32">
        <f t="shared" si="0"/>
        <v>0</v>
      </c>
      <c r="J64" s="8"/>
    </row>
    <row r="65" spans="2:10" ht="15.6">
      <c r="B65" s="116"/>
      <c r="C65" s="20" t="s">
        <v>114</v>
      </c>
      <c r="D65" s="21" t="s">
        <v>115</v>
      </c>
      <c r="E65" s="37"/>
      <c r="F65" s="34">
        <v>286.92090000000002</v>
      </c>
      <c r="G65" s="82">
        <v>0</v>
      </c>
      <c r="H65" s="43"/>
      <c r="I65" s="32">
        <f t="shared" si="0"/>
        <v>0</v>
      </c>
      <c r="J65" s="8"/>
    </row>
    <row r="66" spans="2:10" ht="15.6">
      <c r="B66" s="116"/>
      <c r="C66" s="20" t="s">
        <v>117</v>
      </c>
      <c r="D66" s="21" t="s">
        <v>118</v>
      </c>
      <c r="E66" s="37"/>
      <c r="F66" s="34">
        <v>317.56410000000005</v>
      </c>
      <c r="G66" s="82">
        <v>0</v>
      </c>
      <c r="H66" s="43"/>
      <c r="I66" s="32">
        <f t="shared" si="0"/>
        <v>0</v>
      </c>
      <c r="J66" s="8"/>
    </row>
    <row r="67" spans="2:10" ht="15.6">
      <c r="B67" s="116"/>
      <c r="C67" s="20" t="s">
        <v>120</v>
      </c>
      <c r="D67" s="21" t="s">
        <v>121</v>
      </c>
      <c r="E67" s="37"/>
      <c r="F67" s="34">
        <v>281.29500000000002</v>
      </c>
      <c r="G67" s="82">
        <v>0</v>
      </c>
      <c r="H67" s="43"/>
      <c r="I67" s="32">
        <f t="shared" si="0"/>
        <v>0</v>
      </c>
      <c r="J67" s="8"/>
    </row>
    <row r="68" spans="2:10" ht="15.6">
      <c r="B68" s="116"/>
      <c r="C68" s="20" t="s">
        <v>123</v>
      </c>
      <c r="D68" s="21" t="s">
        <v>124</v>
      </c>
      <c r="E68" s="37"/>
      <c r="F68" s="34">
        <v>362.69099999999992</v>
      </c>
      <c r="G68" s="82">
        <v>0</v>
      </c>
      <c r="H68" s="43"/>
      <c r="I68" s="32">
        <f t="shared" si="0"/>
        <v>0</v>
      </c>
      <c r="J68" s="8"/>
    </row>
    <row r="69" spans="2:10" ht="15.6">
      <c r="B69" s="116"/>
      <c r="C69" s="20" t="s">
        <v>126</v>
      </c>
      <c r="D69" s="21" t="s">
        <v>127</v>
      </c>
      <c r="E69" s="37"/>
      <c r="F69" s="34">
        <v>477.96209999999996</v>
      </c>
      <c r="G69" s="82">
        <v>0</v>
      </c>
      <c r="H69" s="43"/>
      <c r="I69" s="32">
        <f t="shared" si="0"/>
        <v>0</v>
      </c>
      <c r="J69" s="8"/>
    </row>
    <row r="70" spans="2:10" ht="15.6">
      <c r="B70" s="116"/>
      <c r="C70" s="20" t="s">
        <v>129</v>
      </c>
      <c r="D70" s="21" t="s">
        <v>130</v>
      </c>
      <c r="E70" s="37"/>
      <c r="F70" s="34">
        <v>356.70600000000002</v>
      </c>
      <c r="G70" s="82">
        <v>0</v>
      </c>
      <c r="H70" s="43"/>
      <c r="I70" s="32">
        <f t="shared" si="0"/>
        <v>0</v>
      </c>
      <c r="J70" s="8"/>
    </row>
    <row r="71" spans="2:10" ht="15.6">
      <c r="B71" s="116"/>
      <c r="C71" s="20" t="s">
        <v>131</v>
      </c>
      <c r="D71" s="21" t="s">
        <v>132</v>
      </c>
      <c r="E71" s="37"/>
      <c r="F71" s="34">
        <v>161.23590000000002</v>
      </c>
      <c r="G71" s="82">
        <v>0</v>
      </c>
      <c r="H71" s="43"/>
      <c r="I71" s="32">
        <f t="shared" si="0"/>
        <v>0</v>
      </c>
      <c r="J71" s="8"/>
    </row>
    <row r="72" spans="2:10" ht="15.6">
      <c r="B72" s="116"/>
      <c r="C72" s="20" t="s">
        <v>134</v>
      </c>
      <c r="D72" s="21" t="s">
        <v>135</v>
      </c>
      <c r="E72" s="37"/>
      <c r="F72" s="34">
        <v>249.81389999999999</v>
      </c>
      <c r="G72" s="82">
        <v>0</v>
      </c>
      <c r="H72" s="43"/>
      <c r="I72" s="32">
        <f t="shared" si="0"/>
        <v>0</v>
      </c>
      <c r="J72" s="8"/>
    </row>
    <row r="73" spans="2:10" ht="15.6">
      <c r="B73" s="116"/>
      <c r="C73" s="20" t="s">
        <v>137</v>
      </c>
      <c r="D73" s="21" t="s">
        <v>308</v>
      </c>
      <c r="E73" s="37"/>
      <c r="F73" s="34">
        <v>322.47180000000003</v>
      </c>
      <c r="G73" s="82">
        <v>0</v>
      </c>
      <c r="H73" s="43"/>
      <c r="I73" s="32">
        <f t="shared" si="0"/>
        <v>0</v>
      </c>
      <c r="J73" s="8"/>
    </row>
    <row r="74" spans="2:10" ht="15.6">
      <c r="B74" s="116"/>
      <c r="C74" s="20" t="s">
        <v>138</v>
      </c>
      <c r="D74" s="21" t="s">
        <v>309</v>
      </c>
      <c r="E74" s="37"/>
      <c r="F74" s="34">
        <v>341.26469999999995</v>
      </c>
      <c r="G74" s="82">
        <v>0</v>
      </c>
      <c r="H74" s="43"/>
      <c r="I74" s="32">
        <f t="shared" si="0"/>
        <v>0</v>
      </c>
      <c r="J74" s="8"/>
    </row>
    <row r="75" spans="2:10" ht="15.6">
      <c r="B75" s="116"/>
      <c r="C75" s="20" t="s">
        <v>140</v>
      </c>
      <c r="D75" s="21" t="s">
        <v>310</v>
      </c>
      <c r="E75" s="37"/>
      <c r="F75" s="34">
        <v>321.99299999999999</v>
      </c>
      <c r="G75" s="82">
        <v>0</v>
      </c>
      <c r="H75" s="43"/>
      <c r="I75" s="32">
        <f t="shared" si="0"/>
        <v>0</v>
      </c>
      <c r="J75" s="8"/>
    </row>
    <row r="76" spans="2:10" ht="15.6">
      <c r="B76" s="116"/>
      <c r="C76" s="25" t="s">
        <v>141</v>
      </c>
      <c r="D76" s="26" t="s">
        <v>142</v>
      </c>
      <c r="E76" s="39"/>
      <c r="F76" s="34">
        <v>214.9812</v>
      </c>
      <c r="G76" s="82">
        <v>0</v>
      </c>
      <c r="H76" s="43"/>
      <c r="I76" s="32">
        <f t="shared" si="0"/>
        <v>0</v>
      </c>
      <c r="J76" s="8"/>
    </row>
    <row r="77" spans="2:10" ht="15.6">
      <c r="B77" s="116"/>
      <c r="C77" s="20" t="s">
        <v>143</v>
      </c>
      <c r="D77" s="21" t="s">
        <v>144</v>
      </c>
      <c r="E77" s="37"/>
      <c r="F77" s="34">
        <v>813.12210000000005</v>
      </c>
      <c r="G77" s="82">
        <v>0</v>
      </c>
      <c r="H77" s="43"/>
      <c r="I77" s="32">
        <f t="shared" si="0"/>
        <v>0</v>
      </c>
      <c r="J77" s="8"/>
    </row>
    <row r="78" spans="2:10" ht="15.6">
      <c r="B78" s="117"/>
      <c r="C78" s="20" t="s">
        <v>145</v>
      </c>
      <c r="D78" s="21" t="s">
        <v>146</v>
      </c>
      <c r="E78" s="37"/>
      <c r="F78" s="34">
        <v>813.12210000000005</v>
      </c>
      <c r="G78" s="82">
        <v>0</v>
      </c>
      <c r="H78" s="43"/>
      <c r="I78" s="32">
        <f t="shared" si="0"/>
        <v>0</v>
      </c>
      <c r="J78" s="8"/>
    </row>
    <row r="79" spans="2:10" ht="15.6">
      <c r="B79" s="13" t="s">
        <v>7</v>
      </c>
      <c r="C79" s="13" t="s">
        <v>8</v>
      </c>
      <c r="D79" s="53" t="s">
        <v>9</v>
      </c>
      <c r="E79" s="36"/>
      <c r="F79" s="15" t="s">
        <v>10</v>
      </c>
      <c r="G79" s="15" t="s">
        <v>311</v>
      </c>
      <c r="H79" s="15"/>
      <c r="I79" s="15" t="s">
        <v>313</v>
      </c>
      <c r="J79" s="8"/>
    </row>
    <row r="80" spans="2:10" ht="15.6" customHeight="1">
      <c r="B80" s="115" t="s">
        <v>147</v>
      </c>
      <c r="C80" s="20" t="s">
        <v>148</v>
      </c>
      <c r="D80" s="21" t="s">
        <v>149</v>
      </c>
      <c r="E80" s="37"/>
      <c r="F80" s="34">
        <v>329.17499999999995</v>
      </c>
      <c r="G80" s="82">
        <v>0</v>
      </c>
      <c r="H80" s="43"/>
      <c r="I80" s="32">
        <f t="shared" si="0"/>
        <v>0</v>
      </c>
      <c r="J80" s="8"/>
    </row>
    <row r="81" spans="2:10" ht="15.6">
      <c r="B81" s="116"/>
      <c r="C81" s="20" t="s">
        <v>323</v>
      </c>
      <c r="D81" s="21" t="s">
        <v>324</v>
      </c>
      <c r="E81" s="37"/>
      <c r="F81" s="34">
        <v>35.909999999999997</v>
      </c>
      <c r="G81" s="82">
        <v>0</v>
      </c>
      <c r="H81" s="43"/>
      <c r="I81" s="32">
        <f t="shared" ref="I81" si="1">SUM(F81*G81)</f>
        <v>0</v>
      </c>
      <c r="J81" s="8"/>
    </row>
    <row r="82" spans="2:10" ht="15.6">
      <c r="B82" s="116"/>
      <c r="C82" s="20" t="s">
        <v>150</v>
      </c>
      <c r="D82" s="21" t="s">
        <v>151</v>
      </c>
      <c r="E82" s="37"/>
      <c r="F82" s="34">
        <v>448.63559999999995</v>
      </c>
      <c r="G82" s="82">
        <v>0</v>
      </c>
      <c r="H82" s="43"/>
      <c r="I82" s="32">
        <f t="shared" si="0"/>
        <v>0</v>
      </c>
      <c r="J82" s="8"/>
    </row>
    <row r="83" spans="2:10" ht="15.6">
      <c r="B83" s="116"/>
      <c r="C83" s="28">
        <v>463</v>
      </c>
      <c r="D83" s="29" t="s">
        <v>153</v>
      </c>
      <c r="E83" s="40"/>
      <c r="F83" s="34">
        <v>306.43</v>
      </c>
      <c r="G83" s="82">
        <v>0</v>
      </c>
      <c r="H83" s="43"/>
      <c r="I83" s="32">
        <f t="shared" si="0"/>
        <v>0</v>
      </c>
      <c r="J83" s="8"/>
    </row>
    <row r="84" spans="2:10" ht="15.6">
      <c r="B84" s="116"/>
      <c r="C84" s="28">
        <v>464</v>
      </c>
      <c r="D84" s="29" t="s">
        <v>154</v>
      </c>
      <c r="E84" s="40"/>
      <c r="F84" s="34">
        <v>308.95</v>
      </c>
      <c r="G84" s="82">
        <v>0</v>
      </c>
      <c r="H84" s="43"/>
      <c r="I84" s="32">
        <f t="shared" si="0"/>
        <v>0</v>
      </c>
      <c r="J84" s="8"/>
    </row>
    <row r="85" spans="2:10" ht="15.6">
      <c r="B85" s="116"/>
      <c r="C85" s="28">
        <v>465</v>
      </c>
      <c r="D85" s="29" t="s">
        <v>155</v>
      </c>
      <c r="E85" s="41"/>
      <c r="F85" s="34">
        <v>537.45000000000005</v>
      </c>
      <c r="G85" s="82">
        <v>0</v>
      </c>
      <c r="H85" s="43"/>
      <c r="I85" s="32">
        <f t="shared" si="0"/>
        <v>0</v>
      </c>
      <c r="J85" s="8"/>
    </row>
    <row r="86" spans="2:10" ht="15.6">
      <c r="B86" s="116"/>
      <c r="C86" s="28">
        <v>466</v>
      </c>
      <c r="D86" s="29" t="s">
        <v>156</v>
      </c>
      <c r="E86" s="41"/>
      <c r="F86" s="34">
        <v>537.45000000000005</v>
      </c>
      <c r="G86" s="82">
        <v>0</v>
      </c>
      <c r="H86" s="43"/>
      <c r="I86" s="32">
        <f t="shared" si="0"/>
        <v>0</v>
      </c>
      <c r="J86" s="8"/>
    </row>
    <row r="87" spans="2:10" ht="15.6">
      <c r="B87" s="116"/>
      <c r="C87" s="9">
        <v>470</v>
      </c>
      <c r="D87" s="10" t="s">
        <v>157</v>
      </c>
      <c r="E87" s="40"/>
      <c r="F87" s="34">
        <v>327.74</v>
      </c>
      <c r="G87" s="82">
        <v>0</v>
      </c>
      <c r="H87" s="43"/>
      <c r="I87" s="32">
        <f t="shared" si="0"/>
        <v>0</v>
      </c>
      <c r="J87" s="8"/>
    </row>
    <row r="88" spans="2:10" ht="15.6">
      <c r="B88" s="117"/>
      <c r="C88" s="9">
        <v>471</v>
      </c>
      <c r="D88" s="10" t="s">
        <v>158</v>
      </c>
      <c r="E88" s="40"/>
      <c r="F88" s="34">
        <v>327.74</v>
      </c>
      <c r="G88" s="82">
        <v>0</v>
      </c>
      <c r="H88" s="43"/>
      <c r="I88" s="32">
        <f t="shared" ref="I88:I156" si="2">SUM(F88*G88)</f>
        <v>0</v>
      </c>
      <c r="J88" s="8"/>
    </row>
    <row r="89" spans="2:10" ht="15.6">
      <c r="B89" s="13" t="s">
        <v>7</v>
      </c>
      <c r="C89" s="13" t="s">
        <v>8</v>
      </c>
      <c r="D89" s="53" t="s">
        <v>9</v>
      </c>
      <c r="E89" s="36"/>
      <c r="F89" s="15" t="s">
        <v>10</v>
      </c>
      <c r="G89" s="15" t="s">
        <v>311</v>
      </c>
      <c r="H89" s="15"/>
      <c r="I89" s="15" t="s">
        <v>313</v>
      </c>
      <c r="J89" s="8"/>
    </row>
    <row r="90" spans="2:10" ht="15.6">
      <c r="B90" s="115" t="s">
        <v>159</v>
      </c>
      <c r="C90" s="20" t="s">
        <v>160</v>
      </c>
      <c r="D90" s="21" t="s">
        <v>161</v>
      </c>
      <c r="E90" s="37"/>
      <c r="F90" s="34">
        <v>213.06599999999997</v>
      </c>
      <c r="G90" s="82">
        <v>0</v>
      </c>
      <c r="H90" s="43"/>
      <c r="I90" s="32">
        <f t="shared" si="2"/>
        <v>0</v>
      </c>
      <c r="J90" s="8"/>
    </row>
    <row r="91" spans="2:10" ht="15.6">
      <c r="B91" s="116"/>
      <c r="C91" s="20" t="s">
        <v>163</v>
      </c>
      <c r="D91" s="21" t="s">
        <v>164</v>
      </c>
      <c r="E91" s="37"/>
      <c r="F91" s="34">
        <v>214.86149999999998</v>
      </c>
      <c r="G91" s="82">
        <v>0</v>
      </c>
      <c r="H91" s="43"/>
      <c r="I91" s="32">
        <f t="shared" si="2"/>
        <v>0</v>
      </c>
      <c r="J91" s="8"/>
    </row>
    <row r="92" spans="2:10" ht="15.6">
      <c r="B92" s="116"/>
      <c r="C92" s="20" t="s">
        <v>166</v>
      </c>
      <c r="D92" s="21" t="s">
        <v>167</v>
      </c>
      <c r="E92" s="37"/>
      <c r="F92" s="34">
        <v>888.17399999999998</v>
      </c>
      <c r="G92" s="82">
        <v>0</v>
      </c>
      <c r="H92" s="43"/>
      <c r="I92" s="32">
        <f t="shared" si="2"/>
        <v>0</v>
      </c>
      <c r="J92" s="8"/>
    </row>
    <row r="93" spans="2:10" ht="15.6">
      <c r="B93" s="116"/>
      <c r="C93" s="20" t="s">
        <v>169</v>
      </c>
      <c r="D93" s="21" t="s">
        <v>170</v>
      </c>
      <c r="E93" s="37"/>
      <c r="F93" s="34">
        <v>294.46199999999999</v>
      </c>
      <c r="G93" s="82">
        <v>0</v>
      </c>
      <c r="H93" s="43"/>
      <c r="I93" s="32">
        <f t="shared" si="2"/>
        <v>0</v>
      </c>
      <c r="J93" s="8"/>
    </row>
    <row r="94" spans="2:10" ht="15.6">
      <c r="B94" s="116"/>
      <c r="C94" s="20" t="s">
        <v>172</v>
      </c>
      <c r="D94" s="21" t="s">
        <v>173</v>
      </c>
      <c r="E94" s="37"/>
      <c r="F94" s="34">
        <v>392.61599999999999</v>
      </c>
      <c r="G94" s="82">
        <v>0</v>
      </c>
      <c r="H94" s="43"/>
      <c r="I94" s="32">
        <f t="shared" si="2"/>
        <v>0</v>
      </c>
      <c r="J94" s="8"/>
    </row>
    <row r="95" spans="2:10" ht="15.6">
      <c r="B95" s="116"/>
      <c r="C95" s="20" t="s">
        <v>174</v>
      </c>
      <c r="D95" s="21" t="s">
        <v>175</v>
      </c>
      <c r="E95" s="37"/>
      <c r="F95" s="34">
        <v>201.09599999999998</v>
      </c>
      <c r="G95" s="82">
        <v>0</v>
      </c>
      <c r="H95" s="43"/>
      <c r="I95" s="32">
        <f t="shared" si="2"/>
        <v>0</v>
      </c>
      <c r="J95" s="8"/>
    </row>
    <row r="96" spans="2:10" ht="15.6">
      <c r="B96" s="116"/>
      <c r="C96" s="20" t="s">
        <v>177</v>
      </c>
      <c r="D96" s="21" t="s">
        <v>178</v>
      </c>
      <c r="E96" s="37"/>
      <c r="F96" s="34">
        <v>161.595</v>
      </c>
      <c r="G96" s="82">
        <v>0</v>
      </c>
      <c r="H96" s="43"/>
      <c r="I96" s="32">
        <f t="shared" si="2"/>
        <v>0</v>
      </c>
      <c r="J96" s="8"/>
    </row>
    <row r="97" spans="2:10" ht="15.6">
      <c r="B97" s="116"/>
      <c r="C97" s="20" t="s">
        <v>179</v>
      </c>
      <c r="D97" s="21" t="s">
        <v>180</v>
      </c>
      <c r="E97" s="37"/>
      <c r="F97" s="34">
        <v>161.595</v>
      </c>
      <c r="G97" s="82">
        <v>0</v>
      </c>
      <c r="H97" s="43"/>
      <c r="I97" s="32">
        <f t="shared" si="2"/>
        <v>0</v>
      </c>
      <c r="J97" s="8"/>
    </row>
    <row r="98" spans="2:10" ht="15.6">
      <c r="B98" s="116"/>
      <c r="C98" s="20" t="s">
        <v>181</v>
      </c>
      <c r="D98" s="21" t="s">
        <v>182</v>
      </c>
      <c r="E98" s="37"/>
      <c r="F98" s="34">
        <v>161.595</v>
      </c>
      <c r="G98" s="82">
        <v>0</v>
      </c>
      <c r="H98" s="43"/>
      <c r="I98" s="32">
        <f t="shared" si="2"/>
        <v>0</v>
      </c>
      <c r="J98" s="8"/>
    </row>
    <row r="99" spans="2:10" ht="15.6">
      <c r="B99" s="116"/>
      <c r="C99" s="20" t="s">
        <v>183</v>
      </c>
      <c r="D99" s="21" t="s">
        <v>184</v>
      </c>
      <c r="E99" s="37"/>
      <c r="F99" s="34">
        <v>161.595</v>
      </c>
      <c r="G99" s="82">
        <v>0</v>
      </c>
      <c r="H99" s="43"/>
      <c r="I99" s="32">
        <f t="shared" si="2"/>
        <v>0</v>
      </c>
      <c r="J99" s="8"/>
    </row>
    <row r="100" spans="2:10" ht="15.6">
      <c r="B100" s="116"/>
      <c r="C100" s="20" t="s">
        <v>185</v>
      </c>
      <c r="D100" s="21" t="s">
        <v>186</v>
      </c>
      <c r="E100" s="37"/>
      <c r="F100" s="34">
        <v>346.53149999999994</v>
      </c>
      <c r="G100" s="82">
        <v>0</v>
      </c>
      <c r="H100" s="43"/>
      <c r="I100" s="32">
        <f t="shared" si="2"/>
        <v>0</v>
      </c>
      <c r="J100" s="8"/>
    </row>
    <row r="101" spans="2:10" ht="15.6">
      <c r="B101" s="116"/>
      <c r="C101" s="20" t="s">
        <v>187</v>
      </c>
      <c r="D101" s="21" t="s">
        <v>188</v>
      </c>
      <c r="E101" s="37"/>
      <c r="F101" s="34">
        <v>358.50149999999991</v>
      </c>
      <c r="G101" s="82">
        <v>0</v>
      </c>
      <c r="H101" s="43"/>
      <c r="I101" s="32">
        <f t="shared" si="2"/>
        <v>0</v>
      </c>
      <c r="J101" s="8"/>
    </row>
    <row r="102" spans="2:10" ht="15.6">
      <c r="B102" s="116"/>
      <c r="C102" s="20" t="s">
        <v>189</v>
      </c>
      <c r="D102" s="21" t="s">
        <v>190</v>
      </c>
      <c r="E102" s="37"/>
      <c r="F102" s="34">
        <v>161.595</v>
      </c>
      <c r="G102" s="82">
        <v>0</v>
      </c>
      <c r="H102" s="43"/>
      <c r="I102" s="32">
        <f t="shared" si="2"/>
        <v>0</v>
      </c>
      <c r="J102" s="8"/>
    </row>
    <row r="103" spans="2:10" ht="15.6">
      <c r="B103" s="116"/>
      <c r="C103" s="20" t="s">
        <v>191</v>
      </c>
      <c r="D103" s="21" t="s">
        <v>192</v>
      </c>
      <c r="E103" s="37"/>
      <c r="F103" s="34">
        <v>262.74149999999997</v>
      </c>
      <c r="G103" s="82">
        <v>0</v>
      </c>
      <c r="H103" s="43"/>
      <c r="I103" s="32">
        <f t="shared" si="2"/>
        <v>0</v>
      </c>
      <c r="J103" s="8"/>
    </row>
    <row r="104" spans="2:10" ht="15.6">
      <c r="B104" s="116"/>
      <c r="C104" s="20" t="s">
        <v>193</v>
      </c>
      <c r="D104" s="21" t="s">
        <v>194</v>
      </c>
      <c r="E104" s="37"/>
      <c r="F104" s="34">
        <v>238.80149999999998</v>
      </c>
      <c r="G104" s="82">
        <v>0</v>
      </c>
      <c r="H104" s="43"/>
      <c r="I104" s="32">
        <f t="shared" si="2"/>
        <v>0</v>
      </c>
      <c r="J104" s="8"/>
    </row>
    <row r="105" spans="2:10" ht="15.6">
      <c r="B105" s="116"/>
      <c r="C105" s="20" t="s">
        <v>196</v>
      </c>
      <c r="D105" s="21" t="s">
        <v>197</v>
      </c>
      <c r="E105" s="37"/>
      <c r="F105" s="34">
        <v>212.4675</v>
      </c>
      <c r="G105" s="82">
        <v>0</v>
      </c>
      <c r="H105" s="43"/>
      <c r="I105" s="32">
        <f t="shared" si="2"/>
        <v>0</v>
      </c>
      <c r="J105" s="8"/>
    </row>
    <row r="106" spans="2:10" ht="15.6">
      <c r="B106" s="116"/>
      <c r="C106" s="20" t="s">
        <v>198</v>
      </c>
      <c r="D106" s="21" t="s">
        <v>199</v>
      </c>
      <c r="E106" s="37"/>
      <c r="F106" s="34">
        <v>170.57249999999996</v>
      </c>
      <c r="G106" s="82">
        <v>0</v>
      </c>
      <c r="H106" s="43"/>
      <c r="I106" s="32">
        <f t="shared" si="2"/>
        <v>0</v>
      </c>
      <c r="J106" s="8"/>
    </row>
    <row r="107" spans="2:10" ht="15.6">
      <c r="B107" s="116"/>
      <c r="C107" s="20" t="s">
        <v>201</v>
      </c>
      <c r="D107" s="21" t="s">
        <v>202</v>
      </c>
      <c r="E107" s="37"/>
      <c r="F107" s="34">
        <v>823.77539999999988</v>
      </c>
      <c r="G107" s="82">
        <v>0</v>
      </c>
      <c r="H107" s="43"/>
      <c r="I107" s="32">
        <f t="shared" si="2"/>
        <v>0</v>
      </c>
      <c r="J107" s="8"/>
    </row>
    <row r="108" spans="2:10" ht="15.6">
      <c r="B108" s="116"/>
      <c r="C108" s="20" t="s">
        <v>204</v>
      </c>
      <c r="D108" s="21" t="s">
        <v>205</v>
      </c>
      <c r="E108" s="37"/>
      <c r="F108" s="34">
        <v>295.53929999999997</v>
      </c>
      <c r="G108" s="82">
        <v>0</v>
      </c>
      <c r="H108" s="43"/>
      <c r="I108" s="32">
        <f t="shared" si="2"/>
        <v>0</v>
      </c>
      <c r="J108" s="8"/>
    </row>
    <row r="109" spans="2:10" ht="15.6">
      <c r="B109" s="116"/>
      <c r="C109" s="20" t="s">
        <v>207</v>
      </c>
      <c r="D109" s="21" t="s">
        <v>208</v>
      </c>
      <c r="E109" s="37"/>
      <c r="F109" s="34">
        <v>244.42740000000001</v>
      </c>
      <c r="G109" s="82">
        <v>0</v>
      </c>
      <c r="H109" s="43"/>
      <c r="I109" s="32">
        <f t="shared" si="2"/>
        <v>0</v>
      </c>
      <c r="J109" s="8"/>
    </row>
    <row r="110" spans="2:10" ht="15.6">
      <c r="B110" s="116"/>
      <c r="C110" s="20" t="s">
        <v>210</v>
      </c>
      <c r="D110" s="21" t="s">
        <v>211</v>
      </c>
      <c r="E110" s="37"/>
      <c r="F110" s="34">
        <v>276.74639999999999</v>
      </c>
      <c r="G110" s="82">
        <v>0</v>
      </c>
      <c r="H110" s="43"/>
      <c r="I110" s="32">
        <f t="shared" si="2"/>
        <v>0</v>
      </c>
      <c r="J110" s="8"/>
    </row>
    <row r="111" spans="2:10" ht="15.6">
      <c r="B111" s="116"/>
      <c r="C111" s="20" t="s">
        <v>213</v>
      </c>
      <c r="D111" s="21" t="s">
        <v>214</v>
      </c>
      <c r="E111" s="37"/>
      <c r="F111" s="34">
        <v>225.39509999999996</v>
      </c>
      <c r="G111" s="82">
        <v>0</v>
      </c>
      <c r="H111" s="43"/>
      <c r="I111" s="32">
        <f t="shared" si="2"/>
        <v>0</v>
      </c>
      <c r="J111" s="8"/>
    </row>
    <row r="112" spans="2:10" ht="15.6">
      <c r="B112" s="116"/>
      <c r="C112" s="20" t="s">
        <v>215</v>
      </c>
      <c r="D112" s="21" t="s">
        <v>216</v>
      </c>
      <c r="E112" s="37"/>
      <c r="F112" s="34">
        <v>1222.6157999999998</v>
      </c>
      <c r="G112" s="82">
        <v>0</v>
      </c>
      <c r="H112" s="43"/>
      <c r="I112" s="32">
        <f t="shared" si="2"/>
        <v>0</v>
      </c>
      <c r="J112" s="8"/>
    </row>
    <row r="113" spans="2:10" ht="15.6">
      <c r="B113" s="116"/>
      <c r="C113" s="20" t="s">
        <v>217</v>
      </c>
      <c r="D113" s="21" t="s">
        <v>218</v>
      </c>
      <c r="E113" s="37"/>
      <c r="F113" s="34">
        <v>158.4828</v>
      </c>
      <c r="G113" s="82">
        <v>0</v>
      </c>
      <c r="H113" s="43"/>
      <c r="I113" s="32">
        <f t="shared" si="2"/>
        <v>0</v>
      </c>
      <c r="J113" s="8"/>
    </row>
    <row r="114" spans="2:10" ht="15.6">
      <c r="B114" s="116"/>
      <c r="C114" s="20" t="s">
        <v>220</v>
      </c>
      <c r="D114" s="21" t="s">
        <v>221</v>
      </c>
      <c r="E114" s="37"/>
      <c r="F114" s="34">
        <v>158.4828</v>
      </c>
      <c r="G114" s="82">
        <v>0</v>
      </c>
      <c r="H114" s="43"/>
      <c r="I114" s="32">
        <f t="shared" si="2"/>
        <v>0</v>
      </c>
      <c r="J114" s="8"/>
    </row>
    <row r="115" spans="2:10" ht="15.6">
      <c r="B115" s="116"/>
      <c r="C115" s="20" t="s">
        <v>222</v>
      </c>
      <c r="D115" s="21" t="s">
        <v>223</v>
      </c>
      <c r="E115" s="37"/>
      <c r="F115" s="34">
        <v>247.06079999999997</v>
      </c>
      <c r="G115" s="82">
        <v>0</v>
      </c>
      <c r="H115" s="43"/>
      <c r="I115" s="32">
        <f t="shared" si="2"/>
        <v>0</v>
      </c>
      <c r="J115" s="8"/>
    </row>
    <row r="116" spans="2:10" ht="15.6">
      <c r="B116" s="116"/>
      <c r="C116" s="20" t="s">
        <v>225</v>
      </c>
      <c r="D116" s="21" t="s">
        <v>226</v>
      </c>
      <c r="E116" s="37"/>
      <c r="F116" s="34">
        <v>225.6345</v>
      </c>
      <c r="G116" s="82">
        <v>0</v>
      </c>
      <c r="H116" s="43"/>
      <c r="I116" s="32">
        <f t="shared" si="2"/>
        <v>0</v>
      </c>
      <c r="J116" s="8"/>
    </row>
    <row r="117" spans="2:10" ht="15.6">
      <c r="B117" s="116"/>
      <c r="C117" s="20" t="s">
        <v>227</v>
      </c>
      <c r="D117" s="21" t="s">
        <v>228</v>
      </c>
      <c r="E117" s="37"/>
      <c r="F117" s="34">
        <v>346.53149999999994</v>
      </c>
      <c r="G117" s="82">
        <v>0</v>
      </c>
      <c r="H117" s="43"/>
      <c r="I117" s="32">
        <f t="shared" si="2"/>
        <v>0</v>
      </c>
      <c r="J117" s="8"/>
    </row>
    <row r="118" spans="2:10" ht="15.6">
      <c r="B118" s="117"/>
      <c r="C118" s="20" t="s">
        <v>229</v>
      </c>
      <c r="D118" s="21" t="s">
        <v>230</v>
      </c>
      <c r="E118" s="37"/>
      <c r="F118" s="34">
        <v>158.4828</v>
      </c>
      <c r="G118" s="82">
        <v>0</v>
      </c>
      <c r="H118" s="43"/>
      <c r="I118" s="32">
        <f t="shared" si="2"/>
        <v>0</v>
      </c>
      <c r="J118" s="8"/>
    </row>
    <row r="119" spans="2:10" ht="15.6">
      <c r="B119" s="13" t="s">
        <v>7</v>
      </c>
      <c r="C119" s="13" t="s">
        <v>8</v>
      </c>
      <c r="D119" s="53" t="s">
        <v>9</v>
      </c>
      <c r="E119" s="36"/>
      <c r="F119" s="15" t="s">
        <v>10</v>
      </c>
      <c r="G119" s="83" t="s">
        <v>311</v>
      </c>
      <c r="H119" s="15"/>
      <c r="I119" s="15" t="s">
        <v>313</v>
      </c>
      <c r="J119" s="8"/>
    </row>
    <row r="120" spans="2:10" ht="15.6" customHeight="1">
      <c r="B120" s="115" t="s">
        <v>231</v>
      </c>
      <c r="C120" s="20" t="s">
        <v>174</v>
      </c>
      <c r="D120" s="21" t="s">
        <v>175</v>
      </c>
      <c r="E120" s="37"/>
      <c r="F120" s="34">
        <v>201.09599999999998</v>
      </c>
      <c r="G120" s="82">
        <v>0</v>
      </c>
      <c r="H120" s="43"/>
      <c r="I120" s="32">
        <f t="shared" si="2"/>
        <v>0</v>
      </c>
      <c r="J120" s="8"/>
    </row>
    <row r="121" spans="2:10" ht="15.6">
      <c r="B121" s="116"/>
      <c r="C121" s="20" t="s">
        <v>232</v>
      </c>
      <c r="D121" s="21" t="s">
        <v>233</v>
      </c>
      <c r="E121" s="37"/>
      <c r="F121" s="34">
        <v>37.705500000000001</v>
      </c>
      <c r="G121" s="82">
        <v>0</v>
      </c>
      <c r="H121" s="43"/>
      <c r="I121" s="32">
        <f t="shared" si="2"/>
        <v>0</v>
      </c>
      <c r="J121" s="8"/>
    </row>
    <row r="122" spans="2:10" ht="15.6">
      <c r="B122" s="116"/>
      <c r="C122" s="20" t="s">
        <v>235</v>
      </c>
      <c r="D122" s="21" t="s">
        <v>236</v>
      </c>
      <c r="E122" s="37"/>
      <c r="F122" s="34">
        <v>83.191499999999991</v>
      </c>
      <c r="G122" s="82">
        <v>0</v>
      </c>
      <c r="H122" s="43"/>
      <c r="I122" s="32">
        <f t="shared" si="2"/>
        <v>0</v>
      </c>
      <c r="J122" s="8"/>
    </row>
    <row r="123" spans="2:10" ht="15.6">
      <c r="B123" s="116"/>
      <c r="C123" s="20" t="s">
        <v>238</v>
      </c>
      <c r="D123" s="21" t="s">
        <v>239</v>
      </c>
      <c r="E123" s="37"/>
      <c r="F123" s="34">
        <v>214.86149999999998</v>
      </c>
      <c r="G123" s="82">
        <v>0</v>
      </c>
      <c r="H123" s="43"/>
      <c r="I123" s="32">
        <f t="shared" si="2"/>
        <v>0</v>
      </c>
      <c r="J123" s="8"/>
    </row>
    <row r="124" spans="2:10" ht="15.6">
      <c r="B124" s="116"/>
      <c r="C124" s="20" t="s">
        <v>240</v>
      </c>
      <c r="D124" s="21" t="s">
        <v>241</v>
      </c>
      <c r="E124" s="38"/>
      <c r="F124" s="34">
        <v>137.655</v>
      </c>
      <c r="G124" s="82">
        <v>0</v>
      </c>
      <c r="H124" s="43"/>
      <c r="I124" s="32">
        <f t="shared" si="2"/>
        <v>0</v>
      </c>
      <c r="J124" s="8"/>
    </row>
    <row r="125" spans="2:10" ht="15.6">
      <c r="B125" s="116"/>
      <c r="C125" s="20" t="s">
        <v>242</v>
      </c>
      <c r="D125" s="21" t="s">
        <v>243</v>
      </c>
      <c r="E125" s="38"/>
      <c r="F125" s="34">
        <v>95.16149999999999</v>
      </c>
      <c r="G125" s="82">
        <v>0</v>
      </c>
      <c r="H125" s="43"/>
      <c r="I125" s="32">
        <f t="shared" si="2"/>
        <v>0</v>
      </c>
      <c r="J125" s="8"/>
    </row>
    <row r="126" spans="2:10" ht="15.6">
      <c r="B126" s="116"/>
      <c r="C126" s="20" t="s">
        <v>244</v>
      </c>
      <c r="D126" s="21" t="s">
        <v>245</v>
      </c>
      <c r="E126" s="37"/>
      <c r="F126" s="34">
        <v>77.804999999999993</v>
      </c>
      <c r="G126" s="82">
        <v>0</v>
      </c>
      <c r="H126" s="43"/>
      <c r="I126" s="32">
        <f t="shared" si="2"/>
        <v>0</v>
      </c>
      <c r="J126" s="8"/>
    </row>
    <row r="127" spans="2:10" ht="15.6">
      <c r="B127" s="116"/>
      <c r="C127" s="20" t="s">
        <v>247</v>
      </c>
      <c r="D127" s="21" t="s">
        <v>248</v>
      </c>
      <c r="E127" s="37"/>
      <c r="F127" s="34">
        <v>161.595</v>
      </c>
      <c r="G127" s="82">
        <v>0</v>
      </c>
      <c r="H127" s="43"/>
      <c r="I127" s="32">
        <f t="shared" si="2"/>
        <v>0</v>
      </c>
      <c r="J127" s="8"/>
    </row>
    <row r="128" spans="2:10" ht="15.6">
      <c r="B128" s="116"/>
      <c r="C128" s="20" t="s">
        <v>249</v>
      </c>
      <c r="D128" s="21" t="s">
        <v>250</v>
      </c>
      <c r="E128" s="37"/>
      <c r="F128" s="34">
        <v>161.595</v>
      </c>
      <c r="G128" s="82">
        <v>0</v>
      </c>
      <c r="H128" s="43"/>
      <c r="I128" s="32">
        <f t="shared" si="2"/>
        <v>0</v>
      </c>
      <c r="J128" s="8"/>
    </row>
    <row r="129" spans="2:10" ht="15.6">
      <c r="B129" s="116"/>
      <c r="C129" s="20" t="s">
        <v>251</v>
      </c>
      <c r="D129" s="21" t="s">
        <v>252</v>
      </c>
      <c r="E129" s="37"/>
      <c r="F129" s="34">
        <v>250.77149999999995</v>
      </c>
      <c r="G129" s="82">
        <v>0</v>
      </c>
      <c r="H129" s="43"/>
      <c r="I129" s="32">
        <f t="shared" si="2"/>
        <v>0</v>
      </c>
      <c r="J129" s="8"/>
    </row>
    <row r="130" spans="2:10" ht="15.6">
      <c r="B130" s="116"/>
      <c r="C130" s="20" t="s">
        <v>253</v>
      </c>
      <c r="D130" s="21" t="s">
        <v>254</v>
      </c>
      <c r="E130" s="37"/>
      <c r="F130" s="34">
        <v>478.20150000000001</v>
      </c>
      <c r="G130" s="82">
        <v>0</v>
      </c>
      <c r="H130" s="43"/>
      <c r="I130" s="32">
        <f t="shared" si="2"/>
        <v>0</v>
      </c>
      <c r="J130" s="8"/>
    </row>
    <row r="131" spans="2:10" ht="15.6">
      <c r="B131" s="116"/>
      <c r="C131" s="20" t="s">
        <v>256</v>
      </c>
      <c r="D131" s="21" t="s">
        <v>257</v>
      </c>
      <c r="E131" s="37"/>
      <c r="F131" s="34">
        <v>478.20150000000001</v>
      </c>
      <c r="G131" s="82">
        <v>0</v>
      </c>
      <c r="H131" s="43"/>
      <c r="I131" s="32">
        <f t="shared" si="2"/>
        <v>0</v>
      </c>
      <c r="J131" s="8"/>
    </row>
    <row r="132" spans="2:10" ht="15.6">
      <c r="B132" s="116"/>
      <c r="C132" s="20" t="s">
        <v>258</v>
      </c>
      <c r="D132" s="21" t="s">
        <v>259</v>
      </c>
      <c r="E132" s="37"/>
      <c r="F132" s="34">
        <v>186.732</v>
      </c>
      <c r="G132" s="82">
        <v>0</v>
      </c>
      <c r="H132" s="43"/>
      <c r="I132" s="32">
        <f t="shared" si="2"/>
        <v>0</v>
      </c>
      <c r="J132" s="8"/>
    </row>
    <row r="133" spans="2:10" ht="15.6">
      <c r="B133" s="116"/>
      <c r="C133" s="20" t="s">
        <v>261</v>
      </c>
      <c r="D133" s="21" t="s">
        <v>262</v>
      </c>
      <c r="E133" s="37"/>
      <c r="F133" s="34">
        <v>186.732</v>
      </c>
      <c r="G133" s="82">
        <v>0</v>
      </c>
      <c r="H133" s="43"/>
      <c r="I133" s="32">
        <f t="shared" si="2"/>
        <v>0</v>
      </c>
      <c r="J133" s="8"/>
    </row>
    <row r="134" spans="2:10" ht="15.6">
      <c r="B134" s="116"/>
      <c r="C134" s="20" t="s">
        <v>263</v>
      </c>
      <c r="D134" s="21" t="s">
        <v>264</v>
      </c>
      <c r="E134" s="37"/>
      <c r="F134" s="34">
        <v>72.298799999999986</v>
      </c>
      <c r="G134" s="82">
        <v>0</v>
      </c>
      <c r="H134" s="43"/>
      <c r="I134" s="32">
        <f t="shared" si="2"/>
        <v>0</v>
      </c>
      <c r="J134" s="8"/>
    </row>
    <row r="135" spans="2:10" ht="15.6">
      <c r="B135" s="116"/>
      <c r="C135" s="20" t="s">
        <v>266</v>
      </c>
      <c r="D135" s="21" t="s">
        <v>267</v>
      </c>
      <c r="E135" s="37"/>
      <c r="F135" s="34">
        <v>266.09309999999999</v>
      </c>
      <c r="G135" s="82">
        <v>0</v>
      </c>
      <c r="H135" s="43"/>
      <c r="I135" s="32">
        <f t="shared" si="2"/>
        <v>0</v>
      </c>
      <c r="J135" s="8"/>
    </row>
    <row r="136" spans="2:10" ht="15.6">
      <c r="B136" s="116"/>
      <c r="C136" s="20" t="s">
        <v>325</v>
      </c>
      <c r="D136" s="21" t="s">
        <v>330</v>
      </c>
      <c r="E136" s="37"/>
      <c r="F136" s="34">
        <v>45.61</v>
      </c>
      <c r="G136" s="82">
        <v>0</v>
      </c>
      <c r="H136" s="43"/>
      <c r="I136" s="32">
        <f t="shared" ref="I136:I140" si="3">SUM(F136*G136)</f>
        <v>0</v>
      </c>
      <c r="J136" s="8"/>
    </row>
    <row r="137" spans="2:10" ht="15.6">
      <c r="B137" s="116"/>
      <c r="C137" s="20" t="s">
        <v>326</v>
      </c>
      <c r="D137" s="21" t="s">
        <v>331</v>
      </c>
      <c r="E137" s="37"/>
      <c r="F137" s="34">
        <v>257.95</v>
      </c>
      <c r="G137" s="82">
        <v>0</v>
      </c>
      <c r="H137" s="43"/>
      <c r="I137" s="32">
        <f t="shared" si="3"/>
        <v>0</v>
      </c>
      <c r="J137" s="8"/>
    </row>
    <row r="138" spans="2:10" ht="15.6">
      <c r="B138" s="116"/>
      <c r="C138" s="20" t="s">
        <v>329</v>
      </c>
      <c r="D138" s="21" t="s">
        <v>332</v>
      </c>
      <c r="E138" s="37"/>
      <c r="F138" s="34">
        <v>257.95</v>
      </c>
      <c r="G138" s="82">
        <v>0</v>
      </c>
      <c r="H138" s="43"/>
      <c r="I138" s="32">
        <f t="shared" si="3"/>
        <v>0</v>
      </c>
      <c r="J138" s="8"/>
    </row>
    <row r="139" spans="2:10" ht="15.6">
      <c r="B139" s="116"/>
      <c r="C139" s="20" t="s">
        <v>327</v>
      </c>
      <c r="D139" s="21" t="s">
        <v>333</v>
      </c>
      <c r="E139" s="37"/>
      <c r="F139" s="34">
        <v>257.95</v>
      </c>
      <c r="G139" s="82">
        <v>0</v>
      </c>
      <c r="H139" s="43"/>
      <c r="I139" s="32">
        <f t="shared" si="3"/>
        <v>0</v>
      </c>
      <c r="J139" s="8"/>
    </row>
    <row r="140" spans="2:10" ht="15.6">
      <c r="B140" s="116"/>
      <c r="C140" s="20" t="s">
        <v>328</v>
      </c>
      <c r="D140" s="21" t="s">
        <v>334</v>
      </c>
      <c r="E140" s="37"/>
      <c r="F140" s="34">
        <v>266.09309999999999</v>
      </c>
      <c r="G140" s="82">
        <v>0</v>
      </c>
      <c r="H140" s="43"/>
      <c r="I140" s="32">
        <f t="shared" si="3"/>
        <v>0</v>
      </c>
      <c r="J140" s="8"/>
    </row>
    <row r="141" spans="2:10" ht="15.6">
      <c r="B141" s="117"/>
      <c r="C141" s="28">
        <v>462</v>
      </c>
      <c r="D141" s="29" t="s">
        <v>269</v>
      </c>
      <c r="E141" s="41"/>
      <c r="F141" s="34">
        <v>53.87</v>
      </c>
      <c r="G141" s="82">
        <v>0</v>
      </c>
      <c r="H141" s="43"/>
      <c r="I141" s="32">
        <f t="shared" si="2"/>
        <v>0</v>
      </c>
      <c r="J141" s="8"/>
    </row>
    <row r="142" spans="2:10" ht="15.6">
      <c r="B142" s="13" t="s">
        <v>7</v>
      </c>
      <c r="C142" s="13" t="s">
        <v>8</v>
      </c>
      <c r="D142" s="53" t="s">
        <v>9</v>
      </c>
      <c r="E142" s="36"/>
      <c r="F142" s="15" t="s">
        <v>10</v>
      </c>
      <c r="G142" s="15" t="s">
        <v>311</v>
      </c>
      <c r="H142" s="15"/>
      <c r="I142" s="15" t="s">
        <v>313</v>
      </c>
      <c r="J142" s="8"/>
    </row>
    <row r="143" spans="2:10" ht="15.6" customHeight="1">
      <c r="B143" s="115" t="s">
        <v>270</v>
      </c>
      <c r="C143" s="16" t="s">
        <v>320</v>
      </c>
      <c r="D143" s="17" t="s">
        <v>321</v>
      </c>
      <c r="E143" s="37"/>
      <c r="F143" s="34">
        <v>119.1</v>
      </c>
      <c r="G143" s="82">
        <v>0</v>
      </c>
      <c r="H143" s="44"/>
      <c r="I143" s="32">
        <f t="shared" si="2"/>
        <v>0</v>
      </c>
      <c r="J143" s="8"/>
    </row>
    <row r="144" spans="2:10" ht="15.6" customHeight="1">
      <c r="B144" s="116"/>
      <c r="C144" s="20" t="s">
        <v>271</v>
      </c>
      <c r="D144" s="21" t="s">
        <v>272</v>
      </c>
      <c r="E144" s="37"/>
      <c r="F144" s="34">
        <v>1609.6058999999998</v>
      </c>
      <c r="G144" s="82">
        <v>0</v>
      </c>
      <c r="H144" s="43"/>
      <c r="I144" s="32">
        <f t="shared" si="2"/>
        <v>0</v>
      </c>
      <c r="J144" s="8"/>
    </row>
    <row r="145" spans="2:10" ht="15.6">
      <c r="B145" s="116"/>
      <c r="C145" s="20" t="s">
        <v>274</v>
      </c>
      <c r="D145" s="21" t="s">
        <v>275</v>
      </c>
      <c r="E145" s="37"/>
      <c r="F145" s="34">
        <v>344.01779999999997</v>
      </c>
      <c r="G145" s="82">
        <v>0</v>
      </c>
      <c r="H145" s="43"/>
      <c r="I145" s="32">
        <f t="shared" si="2"/>
        <v>0</v>
      </c>
      <c r="J145" s="8"/>
    </row>
    <row r="146" spans="2:10" ht="15.6">
      <c r="B146" s="116"/>
      <c r="C146" s="20" t="s">
        <v>277</v>
      </c>
      <c r="D146" s="21" t="s">
        <v>278</v>
      </c>
      <c r="E146" s="37"/>
      <c r="F146" s="34">
        <v>257.95350000000002</v>
      </c>
      <c r="G146" s="82">
        <v>0</v>
      </c>
      <c r="H146" s="43"/>
      <c r="I146" s="32">
        <f t="shared" si="2"/>
        <v>0</v>
      </c>
      <c r="J146" s="8"/>
    </row>
    <row r="147" spans="2:10" ht="15.6">
      <c r="B147" s="116"/>
      <c r="C147" s="20" t="s">
        <v>279</v>
      </c>
      <c r="D147" s="21" t="s">
        <v>280</v>
      </c>
      <c r="E147" s="37"/>
      <c r="F147" s="34">
        <v>344.01779999999997</v>
      </c>
      <c r="G147" s="82">
        <v>0</v>
      </c>
      <c r="H147" s="43"/>
      <c r="I147" s="32">
        <f t="shared" si="2"/>
        <v>0</v>
      </c>
      <c r="J147" s="8"/>
    </row>
    <row r="148" spans="2:10" ht="15.6">
      <c r="B148" s="116"/>
      <c r="C148" s="20" t="s">
        <v>281</v>
      </c>
      <c r="D148" s="21" t="s">
        <v>282</v>
      </c>
      <c r="E148" s="37"/>
      <c r="F148" s="34">
        <v>327.73860000000002</v>
      </c>
      <c r="G148" s="82">
        <v>0</v>
      </c>
      <c r="H148" s="43"/>
      <c r="I148" s="32">
        <f t="shared" si="2"/>
        <v>0</v>
      </c>
      <c r="J148" s="8"/>
    </row>
    <row r="149" spans="2:10" ht="15.6">
      <c r="B149" s="116"/>
      <c r="C149" s="20" t="s">
        <v>283</v>
      </c>
      <c r="D149" s="21" t="s">
        <v>284</v>
      </c>
      <c r="E149" s="37"/>
      <c r="F149" s="34">
        <v>427.20929999999993</v>
      </c>
      <c r="G149" s="82">
        <v>0</v>
      </c>
      <c r="H149" s="43"/>
      <c r="I149" s="32">
        <f t="shared" si="2"/>
        <v>0</v>
      </c>
      <c r="J149" s="8"/>
    </row>
    <row r="150" spans="2:10" ht="15.6">
      <c r="B150" s="116"/>
      <c r="C150" s="20" t="s">
        <v>286</v>
      </c>
      <c r="D150" s="21" t="s">
        <v>287</v>
      </c>
      <c r="E150" s="37"/>
      <c r="F150" s="34">
        <v>356.70600000000002</v>
      </c>
      <c r="G150" s="82">
        <v>0</v>
      </c>
      <c r="H150" s="43"/>
      <c r="I150" s="32">
        <f t="shared" si="2"/>
        <v>0</v>
      </c>
      <c r="J150" s="8"/>
    </row>
    <row r="151" spans="2:10" ht="15.6">
      <c r="B151" s="13" t="s">
        <v>7</v>
      </c>
      <c r="C151" s="13" t="s">
        <v>8</v>
      </c>
      <c r="D151" s="53" t="s">
        <v>9</v>
      </c>
      <c r="E151" s="36"/>
      <c r="F151" s="15" t="s">
        <v>10</v>
      </c>
      <c r="G151" s="15" t="s">
        <v>311</v>
      </c>
      <c r="H151" s="15"/>
      <c r="I151" s="15" t="s">
        <v>313</v>
      </c>
      <c r="J151" s="8"/>
    </row>
    <row r="152" spans="2:10" ht="15.6" customHeight="1">
      <c r="B152" s="152" t="s">
        <v>288</v>
      </c>
      <c r="C152" s="28">
        <v>371</v>
      </c>
      <c r="D152" s="29" t="s">
        <v>289</v>
      </c>
      <c r="E152" s="40"/>
      <c r="F152" s="34">
        <v>424.46</v>
      </c>
      <c r="G152" s="82">
        <v>0</v>
      </c>
      <c r="H152" s="43"/>
      <c r="I152" s="32">
        <f t="shared" si="2"/>
        <v>0</v>
      </c>
      <c r="J152" s="8"/>
    </row>
    <row r="153" spans="2:10" ht="15.6">
      <c r="B153" s="153"/>
      <c r="C153" s="28">
        <v>372</v>
      </c>
      <c r="D153" s="29" t="s">
        <v>290</v>
      </c>
      <c r="E153" s="40"/>
      <c r="F153" s="34">
        <v>424.46</v>
      </c>
      <c r="G153" s="82">
        <v>0</v>
      </c>
      <c r="H153" s="43"/>
      <c r="I153" s="32">
        <f t="shared" si="2"/>
        <v>0</v>
      </c>
      <c r="J153" s="8"/>
    </row>
    <row r="154" spans="2:10" ht="15.6">
      <c r="B154" s="154"/>
      <c r="C154" s="28">
        <v>373</v>
      </c>
      <c r="D154" s="29" t="s">
        <v>291</v>
      </c>
      <c r="E154" s="40"/>
      <c r="F154" s="34">
        <v>424.46</v>
      </c>
      <c r="G154" s="82">
        <v>0</v>
      </c>
      <c r="H154" s="43"/>
      <c r="I154" s="32">
        <f t="shared" si="2"/>
        <v>0</v>
      </c>
      <c r="J154" s="8"/>
    </row>
    <row r="155" spans="2:10" ht="15.6">
      <c r="B155" s="13" t="s">
        <v>7</v>
      </c>
      <c r="C155" s="13" t="s">
        <v>8</v>
      </c>
      <c r="D155" s="53" t="s">
        <v>9</v>
      </c>
      <c r="E155" s="36"/>
      <c r="F155" s="15" t="s">
        <v>10</v>
      </c>
      <c r="G155" s="15" t="s">
        <v>311</v>
      </c>
      <c r="H155" s="15"/>
      <c r="I155" s="15" t="s">
        <v>313</v>
      </c>
      <c r="J155" s="8"/>
    </row>
    <row r="156" spans="2:10" ht="15.6" customHeight="1">
      <c r="B156" s="165" t="s">
        <v>292</v>
      </c>
      <c r="C156" s="20" t="s">
        <v>293</v>
      </c>
      <c r="D156" s="21" t="s">
        <v>294</v>
      </c>
      <c r="E156" s="42"/>
      <c r="F156" s="34">
        <v>220.24799999999996</v>
      </c>
      <c r="G156" s="82">
        <v>0</v>
      </c>
      <c r="H156" s="43"/>
      <c r="I156" s="32">
        <f t="shared" si="2"/>
        <v>0</v>
      </c>
      <c r="J156" s="8"/>
    </row>
    <row r="157" spans="2:10" ht="15.6">
      <c r="B157" s="166"/>
      <c r="C157" s="20" t="s">
        <v>295</v>
      </c>
      <c r="D157" s="21" t="s">
        <v>296</v>
      </c>
      <c r="E157" s="42"/>
      <c r="F157" s="34">
        <v>351.91799999999995</v>
      </c>
      <c r="G157" s="82">
        <v>0</v>
      </c>
      <c r="H157" s="43"/>
      <c r="I157" s="32">
        <f t="shared" ref="I157:I163" si="4">SUM(F156*G157)</f>
        <v>0</v>
      </c>
      <c r="J157" s="8"/>
    </row>
    <row r="158" spans="2:10" ht="15.6">
      <c r="B158" s="166"/>
      <c r="C158" s="20" t="s">
        <v>297</v>
      </c>
      <c r="D158" s="21" t="s">
        <v>298</v>
      </c>
      <c r="E158" s="42"/>
      <c r="F158" s="34">
        <v>185.29559999999998</v>
      </c>
      <c r="G158" s="82">
        <v>0</v>
      </c>
      <c r="H158" s="43"/>
      <c r="I158" s="32">
        <f t="shared" si="4"/>
        <v>0</v>
      </c>
      <c r="J158" s="8"/>
    </row>
    <row r="159" spans="2:10" ht="15.6">
      <c r="B159" s="166"/>
      <c r="C159" s="20" t="s">
        <v>299</v>
      </c>
      <c r="D159" s="21" t="s">
        <v>300</v>
      </c>
      <c r="E159" s="42"/>
      <c r="F159" s="34">
        <v>260.46719999999999</v>
      </c>
      <c r="G159" s="82">
        <v>0</v>
      </c>
      <c r="H159" s="43"/>
      <c r="I159" s="32">
        <f t="shared" si="4"/>
        <v>0</v>
      </c>
      <c r="J159" s="8"/>
    </row>
    <row r="160" spans="2:10" ht="15.6">
      <c r="B160" s="166"/>
      <c r="C160" s="20" t="s">
        <v>301</v>
      </c>
      <c r="D160" s="21" t="s">
        <v>302</v>
      </c>
      <c r="E160" s="42"/>
      <c r="F160" s="34">
        <v>311.69880000000001</v>
      </c>
      <c r="G160" s="82">
        <v>0</v>
      </c>
      <c r="H160" s="43"/>
      <c r="I160" s="32">
        <f t="shared" si="4"/>
        <v>0</v>
      </c>
      <c r="J160" s="8"/>
    </row>
    <row r="161" spans="2:10" ht="15.6">
      <c r="B161" s="166"/>
      <c r="C161" s="20" t="s">
        <v>303</v>
      </c>
      <c r="D161" s="21" t="s">
        <v>304</v>
      </c>
      <c r="E161" s="42"/>
      <c r="F161" s="34">
        <v>362.69100000000003</v>
      </c>
      <c r="G161" s="82">
        <v>0</v>
      </c>
      <c r="H161" s="43"/>
      <c r="I161" s="32">
        <f t="shared" si="4"/>
        <v>0</v>
      </c>
      <c r="J161" s="8"/>
    </row>
    <row r="162" spans="2:10" ht="15.6">
      <c r="B162" s="166"/>
      <c r="C162" s="20" t="s">
        <v>305</v>
      </c>
      <c r="D162" s="21" t="s">
        <v>306</v>
      </c>
      <c r="E162" s="42"/>
      <c r="F162" s="34">
        <v>518.54039999999998</v>
      </c>
      <c r="G162" s="82">
        <v>0</v>
      </c>
      <c r="H162" s="43"/>
      <c r="I162" s="32">
        <f t="shared" si="4"/>
        <v>0</v>
      </c>
      <c r="J162" s="8"/>
    </row>
    <row r="163" spans="2:10" ht="15.6">
      <c r="B163" s="166"/>
      <c r="C163" s="20" t="s">
        <v>42</v>
      </c>
      <c r="D163" s="21" t="s">
        <v>307</v>
      </c>
      <c r="E163" s="42"/>
      <c r="F163" s="34">
        <v>389.50380000000001</v>
      </c>
      <c r="G163" s="82">
        <v>0</v>
      </c>
      <c r="H163" s="43"/>
      <c r="I163" s="32">
        <f t="shared" si="4"/>
        <v>0</v>
      </c>
      <c r="J163" s="8"/>
    </row>
    <row r="164" spans="2:10" ht="14.4" customHeight="1">
      <c r="B164" s="167"/>
      <c r="C164" s="168"/>
      <c r="D164" s="168"/>
      <c r="E164" s="168"/>
      <c r="F164" s="168"/>
      <c r="G164" s="168"/>
      <c r="H164" s="168"/>
      <c r="I164" s="169"/>
      <c r="J164" s="12"/>
    </row>
    <row r="165" spans="2:10" ht="14.4" customHeight="1">
      <c r="B165" s="174" t="s">
        <v>521</v>
      </c>
      <c r="C165" s="174"/>
      <c r="D165" s="174"/>
      <c r="E165" s="174"/>
      <c r="F165" s="174"/>
      <c r="G165" s="174"/>
      <c r="H165" s="174"/>
      <c r="I165" s="174"/>
      <c r="J165" s="12"/>
    </row>
    <row r="166" spans="2:10" ht="14.4" customHeight="1">
      <c r="B166" s="170" t="s">
        <v>590</v>
      </c>
      <c r="C166" s="170"/>
      <c r="D166" s="170"/>
      <c r="E166" s="170"/>
      <c r="F166" s="170"/>
      <c r="G166" s="170"/>
      <c r="H166" s="170"/>
      <c r="I166" s="170"/>
      <c r="J166" s="12"/>
    </row>
    <row r="167" spans="2:10" ht="14.4" customHeight="1">
      <c r="B167" s="13" t="s">
        <v>7</v>
      </c>
      <c r="C167" s="13" t="s">
        <v>8</v>
      </c>
      <c r="D167" s="53" t="s">
        <v>591</v>
      </c>
      <c r="E167" s="36"/>
      <c r="F167" s="15" t="s">
        <v>10</v>
      </c>
      <c r="G167" s="15" t="s">
        <v>311</v>
      </c>
      <c r="H167" s="15"/>
      <c r="I167" s="15" t="s">
        <v>313</v>
      </c>
      <c r="J167" s="12"/>
    </row>
    <row r="168" spans="2:10" ht="15.6" customHeight="1">
      <c r="B168" s="118" t="s">
        <v>336</v>
      </c>
      <c r="C168" s="45">
        <v>1000</v>
      </c>
      <c r="D168" s="49" t="s">
        <v>337</v>
      </c>
      <c r="E168" s="36"/>
      <c r="F168" s="54">
        <v>4.4223529411764702</v>
      </c>
      <c r="G168" s="84">
        <v>0</v>
      </c>
      <c r="H168" s="15"/>
      <c r="I168" s="57">
        <f>SUM(F168*G168)</f>
        <v>0</v>
      </c>
      <c r="J168" s="12"/>
    </row>
    <row r="169" spans="2:10" ht="15.6">
      <c r="B169" s="118"/>
      <c r="C169" s="45">
        <v>1001</v>
      </c>
      <c r="D169" s="49" t="s">
        <v>338</v>
      </c>
      <c r="E169" s="36"/>
      <c r="F169" s="54">
        <v>12.445263157894736</v>
      </c>
      <c r="G169" s="85">
        <v>0</v>
      </c>
      <c r="H169" s="15"/>
      <c r="I169" s="57">
        <f t="shared" ref="I169:I232" si="5">SUM(F169*G169)</f>
        <v>0</v>
      </c>
      <c r="J169" s="12"/>
    </row>
    <row r="170" spans="2:10" ht="15.6">
      <c r="B170" s="118"/>
      <c r="C170" s="45">
        <v>1004</v>
      </c>
      <c r="D170" s="49" t="s">
        <v>339</v>
      </c>
      <c r="E170" s="36"/>
      <c r="F170" s="55">
        <v>100.07</v>
      </c>
      <c r="G170" s="85">
        <v>0</v>
      </c>
      <c r="H170" s="15"/>
      <c r="I170" s="57">
        <f t="shared" si="5"/>
        <v>0</v>
      </c>
      <c r="J170" s="12"/>
    </row>
    <row r="171" spans="2:10" ht="15.6">
      <c r="B171" s="118"/>
      <c r="C171" s="45">
        <v>1005</v>
      </c>
      <c r="D171" s="49" t="s">
        <v>340</v>
      </c>
      <c r="E171" s="36"/>
      <c r="F171" s="55">
        <v>100.07</v>
      </c>
      <c r="G171" s="84">
        <v>0</v>
      </c>
      <c r="H171" s="15"/>
      <c r="I171" s="57">
        <f t="shared" si="5"/>
        <v>0</v>
      </c>
      <c r="J171" s="12"/>
    </row>
    <row r="172" spans="2:10" ht="15.6">
      <c r="B172" s="118"/>
      <c r="C172" s="45">
        <v>1006</v>
      </c>
      <c r="D172" s="49" t="s">
        <v>341</v>
      </c>
      <c r="E172" s="36"/>
      <c r="F172" s="55">
        <v>100.07</v>
      </c>
      <c r="G172" s="85">
        <v>0</v>
      </c>
      <c r="H172" s="15"/>
      <c r="I172" s="57">
        <f t="shared" si="5"/>
        <v>0</v>
      </c>
      <c r="J172" s="12"/>
    </row>
    <row r="173" spans="2:10" ht="15.6">
      <c r="B173" s="118"/>
      <c r="C173" s="45">
        <v>1007</v>
      </c>
      <c r="D173" s="49" t="s">
        <v>342</v>
      </c>
      <c r="E173" s="36"/>
      <c r="F173" s="55">
        <v>100.07</v>
      </c>
      <c r="G173" s="85">
        <v>0</v>
      </c>
      <c r="H173" s="15"/>
      <c r="I173" s="57">
        <f t="shared" si="5"/>
        <v>0</v>
      </c>
      <c r="J173" s="12"/>
    </row>
    <row r="174" spans="2:10" ht="15.6">
      <c r="B174" s="118"/>
      <c r="C174" s="45">
        <v>1002</v>
      </c>
      <c r="D174" s="49" t="s">
        <v>343</v>
      </c>
      <c r="E174" s="36"/>
      <c r="F174" s="55">
        <v>100.07</v>
      </c>
      <c r="G174" s="84">
        <v>0</v>
      </c>
      <c r="H174" s="15"/>
      <c r="I174" s="57">
        <f t="shared" si="5"/>
        <v>0</v>
      </c>
      <c r="J174" s="12"/>
    </row>
    <row r="175" spans="2:10" ht="15.6">
      <c r="B175" s="118"/>
      <c r="C175" s="45">
        <v>1008</v>
      </c>
      <c r="D175" s="49" t="s">
        <v>344</v>
      </c>
      <c r="E175" s="36"/>
      <c r="F175" s="54">
        <v>15</v>
      </c>
      <c r="G175" s="85">
        <v>0</v>
      </c>
      <c r="H175" s="15"/>
      <c r="I175" s="57">
        <f t="shared" si="5"/>
        <v>0</v>
      </c>
      <c r="J175" s="12"/>
    </row>
    <row r="176" spans="2:10" ht="15.6">
      <c r="B176" s="118"/>
      <c r="C176" s="45">
        <v>1009</v>
      </c>
      <c r="D176" s="49" t="s">
        <v>516</v>
      </c>
      <c r="E176" s="36"/>
      <c r="F176" s="54">
        <v>15</v>
      </c>
      <c r="G176" s="85">
        <v>0</v>
      </c>
      <c r="H176" s="15"/>
      <c r="I176" s="57">
        <f t="shared" si="5"/>
        <v>0</v>
      </c>
      <c r="J176" s="12"/>
    </row>
    <row r="177" spans="2:10" ht="15.6">
      <c r="B177" s="118"/>
      <c r="C177" s="46">
        <v>1134</v>
      </c>
      <c r="D177" s="50" t="s">
        <v>345</v>
      </c>
      <c r="E177" s="36"/>
      <c r="F177" s="54">
        <v>1.3152631578947367</v>
      </c>
      <c r="G177" s="84">
        <v>0</v>
      </c>
      <c r="H177" s="15"/>
      <c r="I177" s="57">
        <f t="shared" si="5"/>
        <v>0</v>
      </c>
      <c r="J177" s="12"/>
    </row>
    <row r="178" spans="2:10" ht="15.6">
      <c r="B178" s="118"/>
      <c r="C178" s="45">
        <v>1406</v>
      </c>
      <c r="D178" s="49" t="s">
        <v>346</v>
      </c>
      <c r="E178" s="36"/>
      <c r="F178" s="55">
        <v>62.01</v>
      </c>
      <c r="G178" s="85">
        <v>0</v>
      </c>
      <c r="H178" s="15"/>
      <c r="I178" s="57">
        <f t="shared" si="5"/>
        <v>0</v>
      </c>
      <c r="J178" s="12"/>
    </row>
    <row r="179" spans="2:10" ht="15.6">
      <c r="B179" s="118"/>
      <c r="C179" s="45">
        <v>1408</v>
      </c>
      <c r="D179" s="49" t="s">
        <v>347</v>
      </c>
      <c r="E179" s="36"/>
      <c r="F179" s="55">
        <v>62.01</v>
      </c>
      <c r="G179" s="85">
        <v>0</v>
      </c>
      <c r="H179" s="15"/>
      <c r="I179" s="57">
        <f t="shared" si="5"/>
        <v>0</v>
      </c>
      <c r="J179" s="12"/>
    </row>
    <row r="180" spans="2:10" ht="15.6">
      <c r="B180" s="118"/>
      <c r="C180" s="45">
        <v>1407</v>
      </c>
      <c r="D180" s="49" t="s">
        <v>348</v>
      </c>
      <c r="E180" s="36"/>
      <c r="F180" s="55">
        <v>62.01</v>
      </c>
      <c r="G180" s="84">
        <v>0</v>
      </c>
      <c r="H180" s="15"/>
      <c r="I180" s="57">
        <f t="shared" si="5"/>
        <v>0</v>
      </c>
      <c r="J180" s="12"/>
    </row>
    <row r="181" spans="2:10" ht="15.6">
      <c r="B181" s="118"/>
      <c r="C181" s="45">
        <v>1409</v>
      </c>
      <c r="D181" s="49" t="s">
        <v>349</v>
      </c>
      <c r="E181" s="36"/>
      <c r="F181" s="55">
        <v>62.01</v>
      </c>
      <c r="G181" s="85">
        <v>0</v>
      </c>
      <c r="H181" s="15"/>
      <c r="I181" s="57">
        <f t="shared" si="5"/>
        <v>0</v>
      </c>
      <c r="J181" s="12"/>
    </row>
    <row r="182" spans="2:10" ht="15.6">
      <c r="B182" s="118"/>
      <c r="C182" s="45">
        <v>1410</v>
      </c>
      <c r="D182" s="49" t="s">
        <v>350</v>
      </c>
      <c r="E182" s="36"/>
      <c r="F182" s="55">
        <v>62.01</v>
      </c>
      <c r="G182" s="84">
        <v>0</v>
      </c>
      <c r="H182" s="15"/>
      <c r="I182" s="57">
        <f t="shared" si="5"/>
        <v>0</v>
      </c>
      <c r="J182" s="12"/>
    </row>
    <row r="183" spans="2:10" ht="15.6">
      <c r="B183" s="13" t="s">
        <v>7</v>
      </c>
      <c r="C183" s="13" t="s">
        <v>8</v>
      </c>
      <c r="D183" s="53" t="s">
        <v>591</v>
      </c>
      <c r="E183" s="36"/>
      <c r="F183" s="15" t="s">
        <v>10</v>
      </c>
      <c r="G183" s="15" t="s">
        <v>311</v>
      </c>
      <c r="H183" s="15"/>
      <c r="I183" s="15" t="s">
        <v>313</v>
      </c>
      <c r="J183" s="12"/>
    </row>
    <row r="184" spans="2:10" ht="15.6" customHeight="1">
      <c r="B184" s="118" t="s">
        <v>351</v>
      </c>
      <c r="C184" s="45">
        <v>1011</v>
      </c>
      <c r="D184" s="49" t="s">
        <v>352</v>
      </c>
      <c r="E184" s="36"/>
      <c r="F184" s="55">
        <v>14.95</v>
      </c>
      <c r="G184" s="84">
        <v>0</v>
      </c>
      <c r="H184" s="15"/>
      <c r="I184" s="57">
        <f t="shared" si="5"/>
        <v>0</v>
      </c>
      <c r="J184" s="12"/>
    </row>
    <row r="185" spans="2:10" ht="15.6">
      <c r="B185" s="118"/>
      <c r="C185" s="45">
        <v>1100</v>
      </c>
      <c r="D185" s="49" t="s">
        <v>353</v>
      </c>
      <c r="E185" s="36"/>
      <c r="F185" s="55">
        <v>8.01</v>
      </c>
      <c r="G185" s="84">
        <v>0</v>
      </c>
      <c r="H185" s="15"/>
      <c r="I185" s="57">
        <f t="shared" si="5"/>
        <v>0</v>
      </c>
      <c r="J185" s="12"/>
    </row>
    <row r="186" spans="2:10" ht="15.6">
      <c r="B186" s="118"/>
      <c r="C186" s="45">
        <v>1101</v>
      </c>
      <c r="D186" s="49" t="s">
        <v>354</v>
      </c>
      <c r="E186" s="36"/>
      <c r="F186" s="54">
        <v>2.5076470588235291</v>
      </c>
      <c r="G186" s="84">
        <v>0</v>
      </c>
      <c r="H186" s="15"/>
      <c r="I186" s="57">
        <f t="shared" si="5"/>
        <v>0</v>
      </c>
      <c r="J186" s="12"/>
    </row>
    <row r="187" spans="2:10" ht="15.6">
      <c r="B187" s="118"/>
      <c r="C187" s="45">
        <v>1102</v>
      </c>
      <c r="D187" s="49" t="s">
        <v>355</v>
      </c>
      <c r="E187" s="36"/>
      <c r="F187" s="55">
        <v>1.32</v>
      </c>
      <c r="G187" s="84">
        <v>0</v>
      </c>
      <c r="H187" s="15"/>
      <c r="I187" s="57">
        <f t="shared" si="5"/>
        <v>0</v>
      </c>
      <c r="J187" s="12"/>
    </row>
    <row r="188" spans="2:10" ht="15.6">
      <c r="B188" s="118"/>
      <c r="C188" s="45">
        <v>1105</v>
      </c>
      <c r="D188" s="49" t="s">
        <v>356</v>
      </c>
      <c r="E188" s="36"/>
      <c r="F188" s="55">
        <v>1.68</v>
      </c>
      <c r="G188" s="84">
        <v>0</v>
      </c>
      <c r="H188" s="15"/>
      <c r="I188" s="57">
        <f t="shared" si="5"/>
        <v>0</v>
      </c>
      <c r="J188" s="12"/>
    </row>
    <row r="189" spans="2:10" ht="15.6">
      <c r="B189" s="118"/>
      <c r="C189" s="45">
        <v>1103</v>
      </c>
      <c r="D189" s="49" t="s">
        <v>357</v>
      </c>
      <c r="E189" s="36"/>
      <c r="F189" s="55">
        <v>14.95</v>
      </c>
      <c r="G189" s="84">
        <v>0</v>
      </c>
      <c r="H189" s="15"/>
      <c r="I189" s="57">
        <f t="shared" si="5"/>
        <v>0</v>
      </c>
      <c r="J189" s="12"/>
    </row>
    <row r="190" spans="2:10" ht="15.6">
      <c r="B190" s="118"/>
      <c r="C190" s="45">
        <v>1104</v>
      </c>
      <c r="D190" s="49" t="s">
        <v>358</v>
      </c>
      <c r="E190" s="36"/>
      <c r="F190" s="55">
        <v>14.95</v>
      </c>
      <c r="G190" s="84">
        <v>0</v>
      </c>
      <c r="H190" s="15"/>
      <c r="I190" s="57">
        <f t="shared" si="5"/>
        <v>0</v>
      </c>
      <c r="J190" s="12"/>
    </row>
    <row r="191" spans="2:10" ht="15.6">
      <c r="B191" s="118"/>
      <c r="C191" s="45">
        <v>1106</v>
      </c>
      <c r="D191" s="49" t="s">
        <v>359</v>
      </c>
      <c r="E191" s="36"/>
      <c r="F191" s="54">
        <v>2.5076470588235291</v>
      </c>
      <c r="G191" s="84">
        <v>0</v>
      </c>
      <c r="H191" s="15"/>
      <c r="I191" s="57">
        <f t="shared" si="5"/>
        <v>0</v>
      </c>
      <c r="J191" s="12"/>
    </row>
    <row r="192" spans="2:10" ht="15.6">
      <c r="B192" s="118"/>
      <c r="C192" s="45">
        <v>1107</v>
      </c>
      <c r="D192" s="49" t="s">
        <v>360</v>
      </c>
      <c r="E192" s="36"/>
      <c r="F192" s="54">
        <v>2.5076470588235291</v>
      </c>
      <c r="G192" s="84">
        <v>0</v>
      </c>
      <c r="H192" s="15"/>
      <c r="I192" s="57">
        <f t="shared" si="5"/>
        <v>0</v>
      </c>
      <c r="J192" s="12"/>
    </row>
    <row r="193" spans="2:10" ht="15.6">
      <c r="B193" s="118"/>
      <c r="C193" s="45">
        <v>1108</v>
      </c>
      <c r="D193" s="49" t="s">
        <v>361</v>
      </c>
      <c r="E193" s="36"/>
      <c r="F193" s="55">
        <v>1.32</v>
      </c>
      <c r="G193" s="84">
        <v>0</v>
      </c>
      <c r="H193" s="15"/>
      <c r="I193" s="57">
        <f t="shared" si="5"/>
        <v>0</v>
      </c>
      <c r="J193" s="12"/>
    </row>
    <row r="194" spans="2:10" ht="15.6">
      <c r="B194" s="118"/>
      <c r="C194" s="45">
        <v>1113</v>
      </c>
      <c r="D194" s="49" t="s">
        <v>362</v>
      </c>
      <c r="E194" s="36"/>
      <c r="F194" s="54">
        <v>2.5076470588235291</v>
      </c>
      <c r="G194" s="84">
        <v>0</v>
      </c>
      <c r="H194" s="15"/>
      <c r="I194" s="57">
        <f t="shared" si="5"/>
        <v>0</v>
      </c>
      <c r="J194" s="12"/>
    </row>
    <row r="195" spans="2:10" ht="15.6">
      <c r="B195" s="118"/>
      <c r="C195" s="45">
        <v>1120</v>
      </c>
      <c r="D195" s="49" t="s">
        <v>363</v>
      </c>
      <c r="E195" s="36"/>
      <c r="F195" s="55">
        <v>1.32</v>
      </c>
      <c r="G195" s="84">
        <v>0</v>
      </c>
      <c r="H195" s="15"/>
      <c r="I195" s="57">
        <f t="shared" si="5"/>
        <v>0</v>
      </c>
      <c r="J195" s="12"/>
    </row>
    <row r="196" spans="2:10" ht="15.6">
      <c r="B196" s="118"/>
      <c r="C196" s="45">
        <v>1121</v>
      </c>
      <c r="D196" s="49" t="s">
        <v>364</v>
      </c>
      <c r="E196" s="36"/>
      <c r="F196" s="55">
        <v>2.5099999999999998</v>
      </c>
      <c r="G196" s="84">
        <v>0</v>
      </c>
      <c r="H196" s="15"/>
      <c r="I196" s="57">
        <f t="shared" si="5"/>
        <v>0</v>
      </c>
      <c r="J196" s="12"/>
    </row>
    <row r="197" spans="2:10" ht="15.6">
      <c r="B197" s="118"/>
      <c r="C197" s="45">
        <v>1123</v>
      </c>
      <c r="D197" s="49" t="s">
        <v>365</v>
      </c>
      <c r="E197" s="36"/>
      <c r="F197" s="54">
        <v>4.4210526315789469</v>
      </c>
      <c r="G197" s="84">
        <v>0</v>
      </c>
      <c r="H197" s="15"/>
      <c r="I197" s="57">
        <f t="shared" si="5"/>
        <v>0</v>
      </c>
      <c r="J197" s="12"/>
    </row>
    <row r="198" spans="2:10" ht="15.6">
      <c r="B198" s="118"/>
      <c r="C198" s="45">
        <v>1124</v>
      </c>
      <c r="D198" s="49" t="s">
        <v>366</v>
      </c>
      <c r="E198" s="36"/>
      <c r="F198" s="54">
        <v>1.3152631578947367</v>
      </c>
      <c r="G198" s="84">
        <v>0</v>
      </c>
      <c r="H198" s="15"/>
      <c r="I198" s="57">
        <f t="shared" si="5"/>
        <v>0</v>
      </c>
      <c r="J198" s="12"/>
    </row>
    <row r="199" spans="2:10" ht="15.6">
      <c r="B199" s="118"/>
      <c r="C199" s="45">
        <v>1130</v>
      </c>
      <c r="D199" s="49" t="s">
        <v>367</v>
      </c>
      <c r="E199" s="36"/>
      <c r="F199" s="55">
        <v>1.32</v>
      </c>
      <c r="G199" s="84">
        <v>0</v>
      </c>
      <c r="H199" s="15"/>
      <c r="I199" s="57">
        <f t="shared" si="5"/>
        <v>0</v>
      </c>
      <c r="J199" s="12"/>
    </row>
    <row r="200" spans="2:10" ht="15.6">
      <c r="B200" s="118"/>
      <c r="C200" s="45">
        <v>1133</v>
      </c>
      <c r="D200" s="49" t="s">
        <v>368</v>
      </c>
      <c r="E200" s="36"/>
      <c r="F200" s="54">
        <v>49.792105263157886</v>
      </c>
      <c r="G200" s="84">
        <v>0</v>
      </c>
      <c r="H200" s="15"/>
      <c r="I200" s="57">
        <f t="shared" si="5"/>
        <v>0</v>
      </c>
      <c r="J200" s="12"/>
    </row>
    <row r="201" spans="2:10" ht="15.6">
      <c r="B201" s="118"/>
      <c r="C201" s="45">
        <v>1136</v>
      </c>
      <c r="D201" s="49" t="s">
        <v>369</v>
      </c>
      <c r="E201" s="36"/>
      <c r="F201" s="54">
        <v>5.0276470588235309</v>
      </c>
      <c r="G201" s="84">
        <v>0</v>
      </c>
      <c r="H201" s="15"/>
      <c r="I201" s="57">
        <f t="shared" si="5"/>
        <v>0</v>
      </c>
      <c r="J201" s="12"/>
    </row>
    <row r="202" spans="2:10" ht="15.6">
      <c r="B202" s="13" t="s">
        <v>7</v>
      </c>
      <c r="C202" s="13" t="s">
        <v>8</v>
      </c>
      <c r="D202" s="53" t="s">
        <v>591</v>
      </c>
      <c r="E202" s="36"/>
      <c r="F202" s="15" t="s">
        <v>10</v>
      </c>
      <c r="G202" s="15" t="s">
        <v>311</v>
      </c>
      <c r="H202" s="15"/>
      <c r="I202" s="15" t="s">
        <v>313</v>
      </c>
      <c r="J202" s="12"/>
    </row>
    <row r="203" spans="2:10" ht="15.6" customHeight="1">
      <c r="B203" s="118" t="s">
        <v>517</v>
      </c>
      <c r="C203" s="45">
        <v>1201</v>
      </c>
      <c r="D203" s="49" t="s">
        <v>370</v>
      </c>
      <c r="E203" s="36"/>
      <c r="F203" s="54">
        <v>49.792105263157886</v>
      </c>
      <c r="G203" s="84">
        <v>0</v>
      </c>
      <c r="H203" s="15"/>
      <c r="I203" s="57">
        <f t="shared" si="5"/>
        <v>0</v>
      </c>
      <c r="J203" s="12"/>
    </row>
    <row r="204" spans="2:10" ht="15.6">
      <c r="B204" s="118"/>
      <c r="C204" s="45">
        <v>1202</v>
      </c>
      <c r="D204" s="49" t="s">
        <v>371</v>
      </c>
      <c r="E204" s="36"/>
      <c r="F204" s="54">
        <v>6</v>
      </c>
      <c r="G204" s="84">
        <v>0</v>
      </c>
      <c r="H204" s="15"/>
      <c r="I204" s="57">
        <f t="shared" si="5"/>
        <v>0</v>
      </c>
      <c r="J204" s="12"/>
    </row>
    <row r="205" spans="2:10" ht="15.6">
      <c r="B205" s="118"/>
      <c r="C205" s="45">
        <v>1204</v>
      </c>
      <c r="D205" s="49" t="s">
        <v>372</v>
      </c>
      <c r="E205" s="36"/>
      <c r="F205" s="54">
        <v>2</v>
      </c>
      <c r="G205" s="84">
        <v>0</v>
      </c>
      <c r="H205" s="15"/>
      <c r="I205" s="57">
        <f t="shared" si="5"/>
        <v>0</v>
      </c>
      <c r="J205" s="12"/>
    </row>
    <row r="206" spans="2:10" ht="15.6">
      <c r="B206" s="118"/>
      <c r="C206" s="45">
        <v>1210</v>
      </c>
      <c r="D206" s="49" t="s">
        <v>373</v>
      </c>
      <c r="E206" s="36"/>
      <c r="F206" s="55">
        <v>80.069999999999993</v>
      </c>
      <c r="G206" s="84">
        <v>0</v>
      </c>
      <c r="H206" s="15"/>
      <c r="I206" s="57">
        <f t="shared" si="5"/>
        <v>0</v>
      </c>
      <c r="J206" s="12"/>
    </row>
    <row r="207" spans="2:10" ht="15.6">
      <c r="B207" s="118"/>
      <c r="C207" s="149">
        <v>1502</v>
      </c>
      <c r="D207" s="49" t="s">
        <v>374</v>
      </c>
      <c r="E207" s="36"/>
      <c r="F207" s="54">
        <v>62.005263157894738</v>
      </c>
      <c r="G207" s="84">
        <v>0</v>
      </c>
      <c r="H207" s="15"/>
      <c r="I207" s="57">
        <f t="shared" si="5"/>
        <v>0</v>
      </c>
      <c r="J207" s="12"/>
    </row>
    <row r="208" spans="2:10" ht="15.6">
      <c r="B208" s="118"/>
      <c r="C208" s="150"/>
      <c r="D208" s="49" t="s">
        <v>375</v>
      </c>
      <c r="E208" s="36"/>
      <c r="F208" s="54">
        <v>124.01052631578948</v>
      </c>
      <c r="G208" s="84">
        <v>0</v>
      </c>
      <c r="H208" s="15"/>
      <c r="I208" s="57">
        <f t="shared" si="5"/>
        <v>0</v>
      </c>
      <c r="J208" s="12"/>
    </row>
    <row r="209" spans="2:10" ht="15.6">
      <c r="B209" s="118"/>
      <c r="C209" s="151"/>
      <c r="D209" s="49" t="s">
        <v>376</v>
      </c>
      <c r="E209" s="36"/>
      <c r="F209" s="54">
        <v>186.01578947368421</v>
      </c>
      <c r="G209" s="84">
        <v>0</v>
      </c>
      <c r="H209" s="15"/>
      <c r="I209" s="57">
        <f t="shared" si="5"/>
        <v>0</v>
      </c>
      <c r="J209" s="12"/>
    </row>
    <row r="210" spans="2:10" ht="15.6">
      <c r="B210" s="118"/>
      <c r="C210" s="45">
        <v>1505</v>
      </c>
      <c r="D210" s="49" t="s">
        <v>377</v>
      </c>
      <c r="E210" s="36"/>
      <c r="F210" s="54">
        <v>425.5263157894737</v>
      </c>
      <c r="G210" s="84">
        <v>0</v>
      </c>
      <c r="H210" s="15"/>
      <c r="I210" s="57">
        <f t="shared" si="5"/>
        <v>0</v>
      </c>
      <c r="J210" s="12"/>
    </row>
    <row r="211" spans="2:10" ht="15.6">
      <c r="B211" s="118"/>
      <c r="C211" s="45">
        <v>1536</v>
      </c>
      <c r="D211" s="49" t="s">
        <v>378</v>
      </c>
      <c r="E211" s="36"/>
      <c r="F211" s="54">
        <v>488.61473684210523</v>
      </c>
      <c r="G211" s="84">
        <v>0</v>
      </c>
      <c r="H211" s="15"/>
      <c r="I211" s="57">
        <f t="shared" si="5"/>
        <v>0</v>
      </c>
      <c r="J211" s="12"/>
    </row>
    <row r="212" spans="2:10" ht="15.6">
      <c r="B212" s="118"/>
      <c r="C212" s="45">
        <v>1301</v>
      </c>
      <c r="D212" s="49" t="s">
        <v>379</v>
      </c>
      <c r="E212" s="36"/>
      <c r="F212" s="54">
        <v>50</v>
      </c>
      <c r="G212" s="84">
        <v>0</v>
      </c>
      <c r="H212" s="15"/>
      <c r="I212" s="57">
        <f t="shared" si="5"/>
        <v>0</v>
      </c>
      <c r="J212" s="12"/>
    </row>
    <row r="213" spans="2:10" ht="15.6">
      <c r="B213" s="13" t="s">
        <v>7</v>
      </c>
      <c r="C213" s="13" t="s">
        <v>8</v>
      </c>
      <c r="D213" s="53" t="s">
        <v>591</v>
      </c>
      <c r="E213" s="36"/>
      <c r="F213" s="15" t="s">
        <v>10</v>
      </c>
      <c r="G213" s="15" t="s">
        <v>311</v>
      </c>
      <c r="H213" s="15"/>
      <c r="I213" s="15" t="s">
        <v>313</v>
      </c>
      <c r="J213" s="12"/>
    </row>
    <row r="214" spans="2:10" ht="15.6" customHeight="1">
      <c r="B214" s="155" t="s">
        <v>518</v>
      </c>
      <c r="C214" s="45">
        <v>1212</v>
      </c>
      <c r="D214" s="49" t="s">
        <v>519</v>
      </c>
      <c r="E214" s="36"/>
      <c r="F214" s="54">
        <v>0</v>
      </c>
      <c r="G214" s="84">
        <v>0</v>
      </c>
      <c r="H214" s="15"/>
      <c r="I214" s="57">
        <f t="shared" si="5"/>
        <v>0</v>
      </c>
      <c r="J214" s="12"/>
    </row>
    <row r="215" spans="2:10" ht="15.6">
      <c r="B215" s="155"/>
      <c r="C215" s="47">
        <v>1537</v>
      </c>
      <c r="D215" s="51" t="s">
        <v>380</v>
      </c>
      <c r="E215" s="36"/>
      <c r="F215" s="54">
        <v>0</v>
      </c>
      <c r="G215" s="84">
        <v>0</v>
      </c>
      <c r="H215" s="15"/>
      <c r="I215" s="57">
        <f t="shared" si="5"/>
        <v>0</v>
      </c>
      <c r="J215" s="12"/>
    </row>
    <row r="216" spans="2:10" ht="15.6">
      <c r="B216" s="13" t="s">
        <v>7</v>
      </c>
      <c r="C216" s="13" t="s">
        <v>8</v>
      </c>
      <c r="D216" s="53" t="s">
        <v>591</v>
      </c>
      <c r="E216" s="36"/>
      <c r="F216" s="15" t="s">
        <v>10</v>
      </c>
      <c r="G216" s="15" t="s">
        <v>311</v>
      </c>
      <c r="H216" s="15"/>
      <c r="I216" s="15" t="s">
        <v>313</v>
      </c>
      <c r="J216" s="12"/>
    </row>
    <row r="217" spans="2:10" ht="15.6" customHeight="1">
      <c r="B217" s="118" t="s">
        <v>381</v>
      </c>
      <c r="C217" s="45">
        <v>1207</v>
      </c>
      <c r="D217" s="49" t="s">
        <v>382</v>
      </c>
      <c r="E217" s="36"/>
      <c r="F217" s="54">
        <v>150.1</v>
      </c>
      <c r="G217" s="84">
        <v>0</v>
      </c>
      <c r="H217" s="15"/>
      <c r="I217" s="57">
        <f t="shared" si="5"/>
        <v>0</v>
      </c>
      <c r="J217" s="12"/>
    </row>
    <row r="218" spans="2:10" ht="15.6">
      <c r="B218" s="118"/>
      <c r="C218" s="45">
        <v>1402</v>
      </c>
      <c r="D218" s="49" t="s">
        <v>383</v>
      </c>
      <c r="E218" s="36"/>
      <c r="F218" s="54">
        <v>62.005263157894738</v>
      </c>
      <c r="G218" s="84">
        <v>0</v>
      </c>
      <c r="H218" s="15"/>
      <c r="I218" s="57">
        <f t="shared" si="5"/>
        <v>0</v>
      </c>
      <c r="J218" s="12"/>
    </row>
    <row r="219" spans="2:10" ht="15.6">
      <c r="B219" s="118"/>
      <c r="C219" s="45">
        <v>1418</v>
      </c>
      <c r="D219" s="49" t="s">
        <v>384</v>
      </c>
      <c r="E219" s="36"/>
      <c r="F219" s="55">
        <v>62.01</v>
      </c>
      <c r="G219" s="84">
        <v>0</v>
      </c>
      <c r="H219" s="15"/>
      <c r="I219" s="57">
        <f t="shared" si="5"/>
        <v>0</v>
      </c>
      <c r="J219" s="12"/>
    </row>
    <row r="220" spans="2:10" ht="15.6">
      <c r="B220" s="118"/>
      <c r="C220" s="45">
        <v>1419</v>
      </c>
      <c r="D220" s="49" t="s">
        <v>385</v>
      </c>
      <c r="E220" s="36"/>
      <c r="F220" s="55">
        <v>62.01</v>
      </c>
      <c r="G220" s="84">
        <v>0</v>
      </c>
      <c r="H220" s="15"/>
      <c r="I220" s="57">
        <f t="shared" si="5"/>
        <v>0</v>
      </c>
      <c r="J220" s="12"/>
    </row>
    <row r="221" spans="2:10" ht="15.6">
      <c r="B221" s="118"/>
      <c r="C221" s="45">
        <v>1420</v>
      </c>
      <c r="D221" s="49" t="s">
        <v>386</v>
      </c>
      <c r="E221" s="36"/>
      <c r="F221" s="55">
        <v>200.01</v>
      </c>
      <c r="G221" s="84">
        <v>0</v>
      </c>
      <c r="H221" s="15"/>
      <c r="I221" s="57">
        <f t="shared" si="5"/>
        <v>0</v>
      </c>
      <c r="J221" s="12"/>
    </row>
    <row r="222" spans="2:10" ht="15.6">
      <c r="B222" s="118"/>
      <c r="C222" s="45">
        <v>1503</v>
      </c>
      <c r="D222" s="49" t="s">
        <v>387</v>
      </c>
      <c r="E222" s="36"/>
      <c r="F222" s="55">
        <v>1341.07</v>
      </c>
      <c r="G222" s="84">
        <v>0</v>
      </c>
      <c r="H222" s="15"/>
      <c r="I222" s="57">
        <f t="shared" si="5"/>
        <v>0</v>
      </c>
      <c r="J222" s="12"/>
    </row>
    <row r="223" spans="2:10" ht="15.6">
      <c r="B223" s="118"/>
      <c r="C223" s="45">
        <v>1538</v>
      </c>
      <c r="D223" s="49" t="s">
        <v>388</v>
      </c>
      <c r="E223" s="36"/>
      <c r="F223" s="55">
        <v>350.03</v>
      </c>
      <c r="G223" s="84">
        <v>0</v>
      </c>
      <c r="H223" s="15"/>
      <c r="I223" s="57">
        <f t="shared" si="5"/>
        <v>0</v>
      </c>
      <c r="J223" s="12"/>
    </row>
    <row r="224" spans="2:10" ht="15.6">
      <c r="B224" s="118"/>
      <c r="C224" s="45">
        <v>1508</v>
      </c>
      <c r="D224" s="49" t="s">
        <v>389</v>
      </c>
      <c r="E224" s="36"/>
      <c r="F224" s="55">
        <v>600.08000000000004</v>
      </c>
      <c r="G224" s="84">
        <v>0</v>
      </c>
      <c r="H224" s="15"/>
      <c r="I224" s="57">
        <f t="shared" si="5"/>
        <v>0</v>
      </c>
      <c r="J224" s="12"/>
    </row>
    <row r="225" spans="2:10" ht="15.6">
      <c r="B225" s="118"/>
      <c r="C225" s="45">
        <v>1509</v>
      </c>
      <c r="D225" s="49" t="s">
        <v>390</v>
      </c>
      <c r="E225" s="36"/>
      <c r="F225" s="55">
        <v>600.08000000000004</v>
      </c>
      <c r="G225" s="84">
        <v>0</v>
      </c>
      <c r="H225" s="15"/>
      <c r="I225" s="57">
        <f t="shared" si="5"/>
        <v>0</v>
      </c>
      <c r="J225" s="12"/>
    </row>
    <row r="226" spans="2:10" ht="15.6">
      <c r="B226" s="118"/>
      <c r="C226" s="45">
        <v>1510</v>
      </c>
      <c r="D226" s="49" t="s">
        <v>391</v>
      </c>
      <c r="E226" s="36"/>
      <c r="F226" s="55">
        <v>600.08000000000004</v>
      </c>
      <c r="G226" s="84">
        <v>0</v>
      </c>
      <c r="H226" s="15"/>
      <c r="I226" s="57">
        <f t="shared" si="5"/>
        <v>0</v>
      </c>
      <c r="J226" s="12"/>
    </row>
    <row r="227" spans="2:10" ht="15.6">
      <c r="B227" s="118"/>
      <c r="C227" s="45">
        <v>1511</v>
      </c>
      <c r="D227" s="49" t="s">
        <v>392</v>
      </c>
      <c r="E227" s="36"/>
      <c r="F227" s="55">
        <v>600.08000000000004</v>
      </c>
      <c r="G227" s="84">
        <v>0</v>
      </c>
      <c r="H227" s="15"/>
      <c r="I227" s="57">
        <f t="shared" si="5"/>
        <v>0</v>
      </c>
      <c r="J227" s="12"/>
    </row>
    <row r="228" spans="2:10" ht="15.6">
      <c r="B228" s="118"/>
      <c r="C228" s="45">
        <v>1512</v>
      </c>
      <c r="D228" s="49" t="s">
        <v>393</v>
      </c>
      <c r="E228" s="36"/>
      <c r="F228" s="55">
        <v>600.08000000000004</v>
      </c>
      <c r="G228" s="84">
        <v>0</v>
      </c>
      <c r="H228" s="15"/>
      <c r="I228" s="57">
        <f t="shared" si="5"/>
        <v>0</v>
      </c>
      <c r="J228" s="12"/>
    </row>
    <row r="229" spans="2:10" ht="15.6">
      <c r="B229" s="118"/>
      <c r="C229" s="45">
        <v>1513</v>
      </c>
      <c r="D229" s="49" t="s">
        <v>394</v>
      </c>
      <c r="E229" s="36"/>
      <c r="F229" s="55">
        <v>600.08000000000004</v>
      </c>
      <c r="G229" s="84">
        <v>0</v>
      </c>
      <c r="H229" s="15"/>
      <c r="I229" s="57">
        <f t="shared" si="5"/>
        <v>0</v>
      </c>
      <c r="J229" s="12"/>
    </row>
    <row r="230" spans="2:10" ht="15.6">
      <c r="B230" s="118"/>
      <c r="C230" s="45">
        <v>1514</v>
      </c>
      <c r="D230" s="49" t="s">
        <v>395</v>
      </c>
      <c r="E230" s="36"/>
      <c r="F230" s="55">
        <v>600.08000000000004</v>
      </c>
      <c r="G230" s="84">
        <v>0</v>
      </c>
      <c r="H230" s="15"/>
      <c r="I230" s="57">
        <f t="shared" si="5"/>
        <v>0</v>
      </c>
      <c r="J230" s="12"/>
    </row>
    <row r="231" spans="2:10" ht="15.6">
      <c r="B231" s="118"/>
      <c r="C231" s="45">
        <v>1515</v>
      </c>
      <c r="D231" s="49" t="s">
        <v>396</v>
      </c>
      <c r="E231" s="36"/>
      <c r="F231" s="55">
        <v>600.08000000000004</v>
      </c>
      <c r="G231" s="84">
        <v>0</v>
      </c>
      <c r="H231" s="15"/>
      <c r="I231" s="57">
        <f t="shared" si="5"/>
        <v>0</v>
      </c>
      <c r="J231" s="12"/>
    </row>
    <row r="232" spans="2:10" ht="15.6">
      <c r="B232" s="118"/>
      <c r="C232" s="45">
        <v>1516</v>
      </c>
      <c r="D232" s="49" t="s">
        <v>397</v>
      </c>
      <c r="E232" s="36"/>
      <c r="F232" s="55">
        <v>600.08000000000004</v>
      </c>
      <c r="G232" s="84">
        <v>0</v>
      </c>
      <c r="H232" s="15"/>
      <c r="I232" s="57">
        <f t="shared" si="5"/>
        <v>0</v>
      </c>
      <c r="J232" s="12"/>
    </row>
    <row r="233" spans="2:10" ht="15.6">
      <c r="B233" s="118"/>
      <c r="C233" s="45">
        <v>1518</v>
      </c>
      <c r="D233" s="49" t="s">
        <v>398</v>
      </c>
      <c r="E233" s="36"/>
      <c r="F233" s="55">
        <v>600.08000000000004</v>
      </c>
      <c r="G233" s="84">
        <v>0</v>
      </c>
      <c r="H233" s="15"/>
      <c r="I233" s="57">
        <f t="shared" ref="I233:I299" si="6">SUM(F233*G233)</f>
        <v>0</v>
      </c>
      <c r="J233" s="12"/>
    </row>
    <row r="234" spans="2:10" ht="15.6">
      <c r="B234" s="118"/>
      <c r="C234" s="45">
        <v>1528</v>
      </c>
      <c r="D234" s="49" t="s">
        <v>399</v>
      </c>
      <c r="E234" s="36"/>
      <c r="F234" s="55">
        <v>600.08000000000004</v>
      </c>
      <c r="G234" s="84">
        <v>0</v>
      </c>
      <c r="H234" s="15"/>
      <c r="I234" s="57">
        <f t="shared" si="6"/>
        <v>0</v>
      </c>
      <c r="J234" s="12"/>
    </row>
    <row r="235" spans="2:10" ht="15.6">
      <c r="B235" s="118"/>
      <c r="C235" s="45">
        <v>1532</v>
      </c>
      <c r="D235" s="49" t="s">
        <v>400</v>
      </c>
      <c r="E235" s="36"/>
      <c r="F235" s="55">
        <v>670.05</v>
      </c>
      <c r="G235" s="84">
        <v>0</v>
      </c>
      <c r="H235" s="15"/>
      <c r="I235" s="57">
        <f t="shared" si="6"/>
        <v>0</v>
      </c>
      <c r="J235" s="12"/>
    </row>
    <row r="236" spans="2:10" ht="15.6">
      <c r="B236" s="118"/>
      <c r="C236" s="45">
        <v>1533</v>
      </c>
      <c r="D236" s="49" t="s">
        <v>401</v>
      </c>
      <c r="E236" s="36"/>
      <c r="F236" s="55">
        <v>600.08000000000004</v>
      </c>
      <c r="G236" s="84">
        <v>0</v>
      </c>
      <c r="H236" s="15"/>
      <c r="I236" s="57">
        <f t="shared" si="6"/>
        <v>0</v>
      </c>
      <c r="J236" s="12"/>
    </row>
    <row r="237" spans="2:10" ht="15.6">
      <c r="B237" s="118"/>
      <c r="C237" s="45">
        <v>1534</v>
      </c>
      <c r="D237" s="49" t="s">
        <v>402</v>
      </c>
      <c r="E237" s="36"/>
      <c r="F237" s="55">
        <v>600.08000000000004</v>
      </c>
      <c r="G237" s="84">
        <v>0</v>
      </c>
      <c r="H237" s="15"/>
      <c r="I237" s="57">
        <f t="shared" si="6"/>
        <v>0</v>
      </c>
      <c r="J237" s="12"/>
    </row>
    <row r="238" spans="2:10" ht="15.6">
      <c r="B238" s="118"/>
      <c r="C238" s="45">
        <v>1535</v>
      </c>
      <c r="D238" s="49" t="s">
        <v>403</v>
      </c>
      <c r="E238" s="36"/>
      <c r="F238" s="55">
        <v>600.08000000000004</v>
      </c>
      <c r="G238" s="84">
        <v>0</v>
      </c>
      <c r="H238" s="15"/>
      <c r="I238" s="57">
        <f t="shared" si="6"/>
        <v>0</v>
      </c>
      <c r="J238" s="12"/>
    </row>
    <row r="239" spans="2:10" ht="15.6">
      <c r="B239" s="118"/>
      <c r="C239" s="45">
        <v>1539</v>
      </c>
      <c r="D239" s="49" t="s">
        <v>404</v>
      </c>
      <c r="E239" s="36"/>
      <c r="F239" s="55">
        <v>600.08000000000004</v>
      </c>
      <c r="G239" s="84">
        <v>0</v>
      </c>
      <c r="H239" s="15"/>
      <c r="I239" s="57">
        <f t="shared" si="6"/>
        <v>0</v>
      </c>
      <c r="J239" s="12"/>
    </row>
    <row r="240" spans="2:10" ht="15.6">
      <c r="B240" s="118"/>
      <c r="C240" s="45">
        <v>1540</v>
      </c>
      <c r="D240" s="49" t="s">
        <v>405</v>
      </c>
      <c r="E240" s="36"/>
      <c r="F240" s="55">
        <v>600.08000000000004</v>
      </c>
      <c r="G240" s="84">
        <v>0</v>
      </c>
      <c r="H240" s="15"/>
      <c r="I240" s="57">
        <f t="shared" si="6"/>
        <v>0</v>
      </c>
      <c r="J240" s="12"/>
    </row>
    <row r="241" spans="2:10" ht="15.6">
      <c r="B241" s="118"/>
      <c r="C241" s="45">
        <v>1541</v>
      </c>
      <c r="D241" s="49" t="s">
        <v>406</v>
      </c>
      <c r="E241" s="36"/>
      <c r="F241" s="55">
        <v>600.08000000000004</v>
      </c>
      <c r="G241" s="84">
        <v>0</v>
      </c>
      <c r="H241" s="15"/>
      <c r="I241" s="57">
        <f t="shared" si="6"/>
        <v>0</v>
      </c>
      <c r="J241" s="12"/>
    </row>
    <row r="242" spans="2:10" ht="15.6">
      <c r="B242" s="118"/>
      <c r="C242" s="45">
        <v>1602</v>
      </c>
      <c r="D242" s="49" t="s">
        <v>407</v>
      </c>
      <c r="E242" s="36"/>
      <c r="F242" s="55">
        <v>11.13</v>
      </c>
      <c r="G242" s="84">
        <v>0</v>
      </c>
      <c r="H242" s="15"/>
      <c r="I242" s="57">
        <f t="shared" si="6"/>
        <v>0</v>
      </c>
      <c r="J242" s="12"/>
    </row>
    <row r="243" spans="2:10" ht="15.6">
      <c r="B243" s="118"/>
      <c r="C243" s="45">
        <v>1605</v>
      </c>
      <c r="D243" s="49" t="s">
        <v>408</v>
      </c>
      <c r="E243" s="36"/>
      <c r="F243" s="54">
        <v>10</v>
      </c>
      <c r="G243" s="84">
        <v>0</v>
      </c>
      <c r="H243" s="15"/>
      <c r="I243" s="57">
        <f t="shared" si="6"/>
        <v>0</v>
      </c>
      <c r="J243" s="12"/>
    </row>
    <row r="244" spans="2:10" ht="15.6">
      <c r="B244" s="118"/>
      <c r="C244" s="45">
        <v>1614</v>
      </c>
      <c r="D244" s="49" t="s">
        <v>409</v>
      </c>
      <c r="E244" s="36"/>
      <c r="F244" s="54">
        <v>10</v>
      </c>
      <c r="G244" s="84">
        <v>0</v>
      </c>
      <c r="H244" s="15"/>
      <c r="I244" s="57">
        <f t="shared" si="6"/>
        <v>0</v>
      </c>
      <c r="J244" s="12"/>
    </row>
    <row r="245" spans="2:10" ht="15.6">
      <c r="B245" s="118"/>
      <c r="C245" s="45">
        <v>1800</v>
      </c>
      <c r="D245" s="49" t="s">
        <v>410</v>
      </c>
      <c r="E245" s="36"/>
      <c r="F245" s="55">
        <v>1.68</v>
      </c>
      <c r="G245" s="84">
        <v>0</v>
      </c>
      <c r="H245" s="15"/>
      <c r="I245" s="57">
        <f t="shared" si="6"/>
        <v>0</v>
      </c>
      <c r="J245" s="12"/>
    </row>
    <row r="246" spans="2:10" ht="15.6">
      <c r="B246" s="118"/>
      <c r="C246" s="45">
        <v>1801</v>
      </c>
      <c r="D246" s="49" t="s">
        <v>411</v>
      </c>
      <c r="E246" s="36"/>
      <c r="F246" s="54">
        <v>8.621052631578948</v>
      </c>
      <c r="G246" s="84">
        <v>0</v>
      </c>
      <c r="H246" s="15"/>
      <c r="I246" s="57">
        <f t="shared" si="6"/>
        <v>0</v>
      </c>
      <c r="J246" s="12"/>
    </row>
    <row r="247" spans="2:10" ht="15.6">
      <c r="B247" s="118"/>
      <c r="C247" s="45">
        <v>1803</v>
      </c>
      <c r="D247" s="49" t="s">
        <v>412</v>
      </c>
      <c r="E247" s="36"/>
      <c r="F247" s="55">
        <v>0.96</v>
      </c>
      <c r="G247" s="84">
        <v>0</v>
      </c>
      <c r="H247" s="15"/>
      <c r="I247" s="57">
        <f t="shared" si="6"/>
        <v>0</v>
      </c>
      <c r="J247" s="12"/>
    </row>
    <row r="248" spans="2:10" ht="15.6">
      <c r="B248" s="118"/>
      <c r="C248" s="45">
        <v>6015</v>
      </c>
      <c r="D248" s="49" t="s">
        <v>413</v>
      </c>
      <c r="E248" s="36"/>
      <c r="F248" s="54">
        <v>12.445263157894736</v>
      </c>
      <c r="G248" s="84">
        <v>0</v>
      </c>
      <c r="H248" s="15"/>
      <c r="I248" s="57">
        <f t="shared" si="6"/>
        <v>0</v>
      </c>
      <c r="J248" s="12"/>
    </row>
    <row r="249" spans="2:10" ht="15.6">
      <c r="B249" s="118"/>
      <c r="C249" s="45">
        <v>6016</v>
      </c>
      <c r="D249" s="49" t="s">
        <v>414</v>
      </c>
      <c r="E249" s="36"/>
      <c r="F249" s="55">
        <v>12.45</v>
      </c>
      <c r="G249" s="84">
        <v>0</v>
      </c>
      <c r="H249" s="15"/>
      <c r="I249" s="57">
        <f t="shared" si="6"/>
        <v>0</v>
      </c>
      <c r="J249" s="12"/>
    </row>
    <row r="250" spans="2:10" ht="15.6">
      <c r="B250" s="118"/>
      <c r="C250" s="46">
        <v>6017</v>
      </c>
      <c r="D250" s="50" t="s">
        <v>415</v>
      </c>
      <c r="E250" s="36"/>
      <c r="F250" s="55">
        <v>12.45</v>
      </c>
      <c r="G250" s="84">
        <v>0</v>
      </c>
      <c r="H250" s="15"/>
      <c r="I250" s="57">
        <f t="shared" si="6"/>
        <v>0</v>
      </c>
      <c r="J250" s="12"/>
    </row>
    <row r="251" spans="2:10" ht="15.6">
      <c r="B251" s="118"/>
      <c r="C251" s="45">
        <v>7003</v>
      </c>
      <c r="D251" s="49" t="s">
        <v>416</v>
      </c>
      <c r="E251" s="36"/>
      <c r="F251" s="54">
        <v>250</v>
      </c>
      <c r="G251" s="84">
        <v>0</v>
      </c>
      <c r="H251" s="15"/>
      <c r="I251" s="57">
        <f t="shared" ref="I251" si="7">SUM(F251*G251)</f>
        <v>0</v>
      </c>
      <c r="J251" s="12"/>
    </row>
    <row r="252" spans="2:10" ht="15.6">
      <c r="B252" s="118"/>
      <c r="C252" s="45">
        <v>7004</v>
      </c>
      <c r="D252" s="49" t="s">
        <v>579</v>
      </c>
      <c r="E252" s="36"/>
      <c r="F252" s="54">
        <v>250</v>
      </c>
      <c r="G252" s="84">
        <v>0</v>
      </c>
      <c r="H252" s="15"/>
      <c r="I252" s="57">
        <f t="shared" ref="I252:I253" si="8">SUM(F252*G252)</f>
        <v>0</v>
      </c>
      <c r="J252" s="12"/>
    </row>
    <row r="253" spans="2:10" ht="15.6">
      <c r="B253" s="118"/>
      <c r="C253" s="45">
        <v>7005</v>
      </c>
      <c r="D253" s="49" t="s">
        <v>580</v>
      </c>
      <c r="E253" s="36"/>
      <c r="F253" s="54">
        <v>250</v>
      </c>
      <c r="G253" s="84">
        <v>0</v>
      </c>
      <c r="H253" s="15"/>
      <c r="I253" s="57">
        <f t="shared" si="8"/>
        <v>0</v>
      </c>
      <c r="J253" s="12"/>
    </row>
    <row r="254" spans="2:10" ht="15.6">
      <c r="B254" s="13" t="s">
        <v>7</v>
      </c>
      <c r="C254" s="13" t="s">
        <v>8</v>
      </c>
      <c r="D254" s="53" t="s">
        <v>591</v>
      </c>
      <c r="E254" s="36"/>
      <c r="F254" s="15" t="s">
        <v>10</v>
      </c>
      <c r="G254" s="15" t="s">
        <v>311</v>
      </c>
      <c r="H254" s="15"/>
      <c r="I254" s="15" t="s">
        <v>313</v>
      </c>
      <c r="J254" s="12"/>
    </row>
    <row r="255" spans="2:10" ht="15.6" customHeight="1">
      <c r="B255" s="118" t="s">
        <v>417</v>
      </c>
      <c r="C255" s="48" t="s">
        <v>418</v>
      </c>
      <c r="D255" s="49" t="s">
        <v>419</v>
      </c>
      <c r="E255" s="36"/>
      <c r="F255" s="54">
        <v>370.35157894736841</v>
      </c>
      <c r="G255" s="84">
        <v>0</v>
      </c>
      <c r="H255" s="15"/>
      <c r="I255" s="57">
        <f t="shared" si="6"/>
        <v>0</v>
      </c>
      <c r="J255" s="12"/>
    </row>
    <row r="256" spans="2:10" ht="15.6">
      <c r="B256" s="118"/>
      <c r="C256" s="48" t="s">
        <v>420</v>
      </c>
      <c r="D256" s="49" t="s">
        <v>421</v>
      </c>
      <c r="E256" s="36"/>
      <c r="F256" s="54">
        <v>247.05882352941177</v>
      </c>
      <c r="G256" s="84">
        <v>0</v>
      </c>
      <c r="H256" s="15"/>
      <c r="I256" s="57">
        <f t="shared" si="6"/>
        <v>0</v>
      </c>
      <c r="J256" s="12"/>
    </row>
    <row r="257" spans="2:10" ht="15.6">
      <c r="B257" s="118"/>
      <c r="C257" s="48" t="s">
        <v>422</v>
      </c>
      <c r="D257" s="49" t="s">
        <v>423</v>
      </c>
      <c r="E257" s="36"/>
      <c r="F257" s="54">
        <v>247.05882352941177</v>
      </c>
      <c r="G257" s="84">
        <v>0</v>
      </c>
      <c r="H257" s="15"/>
      <c r="I257" s="57">
        <f t="shared" si="6"/>
        <v>0</v>
      </c>
      <c r="J257" s="12"/>
    </row>
    <row r="258" spans="2:10" ht="15.6">
      <c r="B258" s="118"/>
      <c r="C258" s="48" t="s">
        <v>424</v>
      </c>
      <c r="D258" s="49" t="s">
        <v>425</v>
      </c>
      <c r="E258" s="36"/>
      <c r="F258" s="54">
        <v>247.05882352941177</v>
      </c>
      <c r="G258" s="84">
        <v>0</v>
      </c>
      <c r="H258" s="15"/>
      <c r="I258" s="57">
        <f t="shared" si="6"/>
        <v>0</v>
      </c>
      <c r="J258" s="12"/>
    </row>
    <row r="259" spans="2:10" ht="15.6">
      <c r="B259" s="118"/>
      <c r="C259" s="45">
        <v>1608</v>
      </c>
      <c r="D259" s="49" t="s">
        <v>426</v>
      </c>
      <c r="E259" s="36"/>
      <c r="F259" s="54">
        <v>135.98117647058825</v>
      </c>
      <c r="G259" s="84">
        <v>0</v>
      </c>
      <c r="H259" s="15"/>
      <c r="I259" s="57">
        <f t="shared" si="6"/>
        <v>0</v>
      </c>
      <c r="J259" s="12"/>
    </row>
    <row r="260" spans="2:10" ht="15.6">
      <c r="B260" s="118"/>
      <c r="C260" s="45">
        <v>1609</v>
      </c>
      <c r="D260" s="49" t="s">
        <v>427</v>
      </c>
      <c r="E260" s="36"/>
      <c r="F260" s="54">
        <v>148.2970588235294</v>
      </c>
      <c r="G260" s="84">
        <v>0</v>
      </c>
      <c r="H260" s="15"/>
      <c r="I260" s="57">
        <f t="shared" si="6"/>
        <v>0</v>
      </c>
      <c r="J260" s="12"/>
    </row>
    <row r="261" spans="2:10" ht="15.6">
      <c r="B261" s="118"/>
      <c r="C261" s="45">
        <v>1610</v>
      </c>
      <c r="D261" s="49" t="s">
        <v>428</v>
      </c>
      <c r="E261" s="36"/>
      <c r="F261" s="54">
        <v>62.005263157894738</v>
      </c>
      <c r="G261" s="84">
        <v>0</v>
      </c>
      <c r="H261" s="15"/>
      <c r="I261" s="57">
        <f t="shared" si="6"/>
        <v>0</v>
      </c>
      <c r="J261" s="12"/>
    </row>
    <row r="262" spans="2:10" ht="15.6">
      <c r="B262" s="118"/>
      <c r="C262" s="45">
        <v>1611</v>
      </c>
      <c r="D262" s="49" t="s">
        <v>429</v>
      </c>
      <c r="E262" s="36"/>
      <c r="F262" s="55">
        <v>180.03</v>
      </c>
      <c r="G262" s="84">
        <v>0</v>
      </c>
      <c r="H262" s="15"/>
      <c r="I262" s="57">
        <f t="shared" si="6"/>
        <v>0</v>
      </c>
      <c r="J262" s="12"/>
    </row>
    <row r="263" spans="2:10" ht="15.6">
      <c r="B263" s="118"/>
      <c r="C263" s="45">
        <v>1612</v>
      </c>
      <c r="D263" s="49" t="s">
        <v>430</v>
      </c>
      <c r="E263" s="36"/>
      <c r="F263" s="54">
        <v>123.87789473684211</v>
      </c>
      <c r="G263" s="84">
        <v>0</v>
      </c>
      <c r="H263" s="15"/>
      <c r="I263" s="57">
        <f t="shared" si="6"/>
        <v>0</v>
      </c>
      <c r="J263" s="12"/>
    </row>
    <row r="264" spans="2:10" ht="15.6">
      <c r="B264" s="118"/>
      <c r="C264" s="45">
        <v>1613</v>
      </c>
      <c r="D264" s="49" t="s">
        <v>431</v>
      </c>
      <c r="E264" s="69" t="s">
        <v>589</v>
      </c>
      <c r="F264" s="88">
        <v>0</v>
      </c>
      <c r="G264" s="84">
        <v>0</v>
      </c>
      <c r="H264" s="15"/>
      <c r="I264" s="57">
        <f t="shared" si="6"/>
        <v>0</v>
      </c>
      <c r="J264" s="12"/>
    </row>
    <row r="265" spans="2:10" ht="15.6">
      <c r="B265" s="118"/>
      <c r="C265" s="48" t="s">
        <v>432</v>
      </c>
      <c r="D265" s="49" t="s">
        <v>433</v>
      </c>
      <c r="E265" s="69" t="s">
        <v>589</v>
      </c>
      <c r="F265" s="88">
        <v>0</v>
      </c>
      <c r="G265" s="84">
        <v>0</v>
      </c>
      <c r="H265" s="15"/>
      <c r="I265" s="57">
        <f t="shared" si="6"/>
        <v>0</v>
      </c>
      <c r="J265" s="12"/>
    </row>
    <row r="266" spans="2:10" ht="15.6">
      <c r="B266" s="118"/>
      <c r="C266" s="48" t="s">
        <v>434</v>
      </c>
      <c r="D266" s="49" t="s">
        <v>435</v>
      </c>
      <c r="E266" s="69" t="s">
        <v>589</v>
      </c>
      <c r="F266" s="88">
        <v>0</v>
      </c>
      <c r="G266" s="84">
        <v>0</v>
      </c>
      <c r="H266" s="15"/>
      <c r="I266" s="57">
        <f t="shared" si="6"/>
        <v>0</v>
      </c>
      <c r="J266" s="12"/>
    </row>
    <row r="267" spans="2:10" ht="15.6">
      <c r="B267" s="118"/>
      <c r="C267" s="48" t="s">
        <v>436</v>
      </c>
      <c r="D267" s="49" t="s">
        <v>437</v>
      </c>
      <c r="E267" s="69" t="s">
        <v>589</v>
      </c>
      <c r="F267" s="88">
        <v>0</v>
      </c>
      <c r="G267" s="84">
        <v>0</v>
      </c>
      <c r="H267" s="15"/>
      <c r="I267" s="57">
        <f t="shared" si="6"/>
        <v>0</v>
      </c>
      <c r="J267" s="12"/>
    </row>
    <row r="268" spans="2:10" ht="15.6">
      <c r="B268" s="118"/>
      <c r="C268" s="48" t="s">
        <v>438</v>
      </c>
      <c r="D268" s="49" t="s">
        <v>439</v>
      </c>
      <c r="E268" s="69" t="s">
        <v>589</v>
      </c>
      <c r="F268" s="88">
        <v>0</v>
      </c>
      <c r="G268" s="84">
        <v>0</v>
      </c>
      <c r="H268" s="15"/>
      <c r="I268" s="57">
        <f t="shared" si="6"/>
        <v>0</v>
      </c>
      <c r="J268" s="12"/>
    </row>
    <row r="269" spans="2:10" ht="15.6">
      <c r="B269" s="118"/>
      <c r="C269" s="48" t="s">
        <v>440</v>
      </c>
      <c r="D269" s="49" t="s">
        <v>441</v>
      </c>
      <c r="E269" s="69" t="s">
        <v>589</v>
      </c>
      <c r="F269" s="88">
        <v>0</v>
      </c>
      <c r="G269" s="84">
        <v>0</v>
      </c>
      <c r="H269" s="15"/>
      <c r="I269" s="57">
        <f t="shared" si="6"/>
        <v>0</v>
      </c>
      <c r="J269" s="12"/>
    </row>
    <row r="270" spans="2:10" ht="15.6">
      <c r="B270" s="118"/>
      <c r="C270" s="48" t="s">
        <v>442</v>
      </c>
      <c r="D270" s="49" t="s">
        <v>443</v>
      </c>
      <c r="E270" s="69" t="s">
        <v>589</v>
      </c>
      <c r="F270" s="88">
        <v>0</v>
      </c>
      <c r="G270" s="84">
        <v>0</v>
      </c>
      <c r="H270" s="15"/>
      <c r="I270" s="57">
        <f t="shared" si="6"/>
        <v>0</v>
      </c>
      <c r="J270" s="12"/>
    </row>
    <row r="271" spans="2:10" ht="15.6">
      <c r="B271" s="118"/>
      <c r="C271" s="45">
        <v>1621</v>
      </c>
      <c r="D271" s="49" t="s">
        <v>444</v>
      </c>
      <c r="E271" s="69" t="s">
        <v>589</v>
      </c>
      <c r="F271" s="88">
        <v>0</v>
      </c>
      <c r="G271" s="84">
        <v>0</v>
      </c>
      <c r="H271" s="15"/>
      <c r="I271" s="57">
        <f t="shared" si="6"/>
        <v>0</v>
      </c>
      <c r="J271" s="12"/>
    </row>
    <row r="272" spans="2:10" ht="15.6">
      <c r="B272" s="118"/>
      <c r="C272" s="45">
        <v>1622</v>
      </c>
      <c r="D272" s="49" t="s">
        <v>445</v>
      </c>
      <c r="E272" s="69" t="s">
        <v>589</v>
      </c>
      <c r="F272" s="88">
        <v>0</v>
      </c>
      <c r="G272" s="84">
        <v>0</v>
      </c>
      <c r="H272" s="15"/>
      <c r="I272" s="57">
        <f t="shared" si="6"/>
        <v>0</v>
      </c>
      <c r="J272" s="12"/>
    </row>
    <row r="273" spans="2:10" ht="15.6">
      <c r="B273" s="118"/>
      <c r="C273" s="45">
        <v>1623</v>
      </c>
      <c r="D273" s="49" t="s">
        <v>446</v>
      </c>
      <c r="E273" s="69" t="s">
        <v>589</v>
      </c>
      <c r="F273" s="88">
        <v>0</v>
      </c>
      <c r="G273" s="84">
        <v>0</v>
      </c>
      <c r="H273" s="15"/>
      <c r="I273" s="57">
        <f t="shared" si="6"/>
        <v>0</v>
      </c>
      <c r="J273" s="12"/>
    </row>
    <row r="274" spans="2:10" ht="15.6">
      <c r="B274" s="118"/>
      <c r="C274" s="45">
        <v>1624</v>
      </c>
      <c r="D274" s="49" t="s">
        <v>447</v>
      </c>
      <c r="E274" s="69" t="s">
        <v>589</v>
      </c>
      <c r="F274" s="88">
        <v>0</v>
      </c>
      <c r="G274" s="84">
        <v>0</v>
      </c>
      <c r="H274" s="15"/>
      <c r="I274" s="57">
        <f t="shared" si="6"/>
        <v>0</v>
      </c>
      <c r="J274" s="12"/>
    </row>
    <row r="275" spans="2:10" ht="15.6">
      <c r="B275" s="118"/>
      <c r="C275" s="45">
        <v>1625</v>
      </c>
      <c r="D275" s="49" t="s">
        <v>448</v>
      </c>
      <c r="E275" s="69" t="s">
        <v>589</v>
      </c>
      <c r="F275" s="88">
        <v>0</v>
      </c>
      <c r="G275" s="84">
        <v>0</v>
      </c>
      <c r="H275" s="15"/>
      <c r="I275" s="57">
        <f t="shared" si="6"/>
        <v>0</v>
      </c>
      <c r="J275" s="12"/>
    </row>
    <row r="276" spans="2:10" ht="15.6">
      <c r="B276" s="118"/>
      <c r="C276" s="45">
        <v>1626</v>
      </c>
      <c r="D276" s="49" t="s">
        <v>449</v>
      </c>
      <c r="E276" s="69" t="s">
        <v>589</v>
      </c>
      <c r="F276" s="88">
        <v>0</v>
      </c>
      <c r="G276" s="84">
        <v>0</v>
      </c>
      <c r="H276" s="15"/>
      <c r="I276" s="57">
        <f t="shared" si="6"/>
        <v>0</v>
      </c>
      <c r="J276" s="12"/>
    </row>
    <row r="277" spans="2:10" ht="15.6">
      <c r="B277" s="118"/>
      <c r="C277" s="45">
        <v>1627</v>
      </c>
      <c r="D277" s="49" t="s">
        <v>450</v>
      </c>
      <c r="E277" s="69" t="s">
        <v>589</v>
      </c>
      <c r="F277" s="88">
        <v>0</v>
      </c>
      <c r="G277" s="84">
        <v>0</v>
      </c>
      <c r="H277" s="15"/>
      <c r="I277" s="57">
        <f t="shared" si="6"/>
        <v>0</v>
      </c>
      <c r="J277" s="12"/>
    </row>
    <row r="278" spans="2:10" ht="15.6">
      <c r="B278" s="118"/>
      <c r="C278" s="45">
        <v>1628</v>
      </c>
      <c r="D278" s="49" t="s">
        <v>451</v>
      </c>
      <c r="E278" s="69" t="s">
        <v>589</v>
      </c>
      <c r="F278" s="88">
        <v>0</v>
      </c>
      <c r="G278" s="84">
        <v>0</v>
      </c>
      <c r="H278" s="15"/>
      <c r="I278" s="57">
        <f t="shared" si="6"/>
        <v>0</v>
      </c>
      <c r="J278" s="12"/>
    </row>
    <row r="279" spans="2:10" ht="15.6">
      <c r="B279" s="118"/>
      <c r="C279" s="45">
        <v>1629</v>
      </c>
      <c r="D279" s="49" t="s">
        <v>452</v>
      </c>
      <c r="E279" s="69" t="s">
        <v>589</v>
      </c>
      <c r="F279" s="88">
        <v>0</v>
      </c>
      <c r="G279" s="84">
        <v>0</v>
      </c>
      <c r="H279" s="15"/>
      <c r="I279" s="57">
        <f t="shared" si="6"/>
        <v>0</v>
      </c>
      <c r="J279" s="12"/>
    </row>
    <row r="280" spans="2:10" ht="15.6">
      <c r="B280" s="118"/>
      <c r="C280" s="45">
        <v>1630</v>
      </c>
      <c r="D280" s="49" t="s">
        <v>453</v>
      </c>
      <c r="E280" s="69" t="s">
        <v>589</v>
      </c>
      <c r="F280" s="88">
        <v>0</v>
      </c>
      <c r="G280" s="84">
        <v>0</v>
      </c>
      <c r="H280" s="15"/>
      <c r="I280" s="57">
        <f t="shared" si="6"/>
        <v>0</v>
      </c>
      <c r="J280" s="12"/>
    </row>
    <row r="281" spans="2:10" ht="15.6">
      <c r="B281" s="118"/>
      <c r="C281" s="45">
        <v>1631</v>
      </c>
      <c r="D281" s="52" t="s">
        <v>454</v>
      </c>
      <c r="E281" s="69" t="s">
        <v>589</v>
      </c>
      <c r="F281" s="88">
        <v>0</v>
      </c>
      <c r="G281" s="84">
        <v>0</v>
      </c>
      <c r="H281" s="15"/>
      <c r="I281" s="57">
        <f t="shared" si="6"/>
        <v>0</v>
      </c>
      <c r="J281" s="12"/>
    </row>
    <row r="282" spans="2:10" ht="15.6">
      <c r="B282" s="118"/>
      <c r="C282" s="45">
        <v>1632</v>
      </c>
      <c r="D282" s="52" t="s">
        <v>455</v>
      </c>
      <c r="E282" s="69" t="s">
        <v>589</v>
      </c>
      <c r="F282" s="88">
        <v>0</v>
      </c>
      <c r="G282" s="84">
        <v>0</v>
      </c>
      <c r="H282" s="15"/>
      <c r="I282" s="57">
        <f t="shared" si="6"/>
        <v>0</v>
      </c>
      <c r="J282" s="12"/>
    </row>
    <row r="283" spans="2:10" ht="15.6">
      <c r="B283" s="118"/>
      <c r="C283" s="45">
        <v>1633</v>
      </c>
      <c r="D283" s="52" t="s">
        <v>456</v>
      </c>
      <c r="E283" s="69" t="s">
        <v>589</v>
      </c>
      <c r="F283" s="88">
        <v>0</v>
      </c>
      <c r="G283" s="84">
        <v>0</v>
      </c>
      <c r="H283" s="15"/>
      <c r="I283" s="57">
        <f t="shared" si="6"/>
        <v>0</v>
      </c>
      <c r="J283" s="12"/>
    </row>
    <row r="284" spans="2:10" ht="15.6">
      <c r="B284" s="118"/>
      <c r="C284" s="45">
        <v>1634</v>
      </c>
      <c r="D284" s="52" t="s">
        <v>457</v>
      </c>
      <c r="E284" s="69" t="s">
        <v>589</v>
      </c>
      <c r="F284" s="88">
        <v>0</v>
      </c>
      <c r="G284" s="84">
        <v>0</v>
      </c>
      <c r="H284" s="15"/>
      <c r="I284" s="57">
        <f t="shared" si="6"/>
        <v>0</v>
      </c>
      <c r="J284" s="12"/>
    </row>
    <row r="285" spans="2:10" ht="15.6">
      <c r="B285" s="118"/>
      <c r="C285" s="45">
        <v>1634</v>
      </c>
      <c r="D285" s="52" t="s">
        <v>457</v>
      </c>
      <c r="E285" s="69" t="s">
        <v>589</v>
      </c>
      <c r="F285" s="88">
        <v>0</v>
      </c>
      <c r="G285" s="84">
        <v>0</v>
      </c>
      <c r="H285" s="15"/>
      <c r="I285" s="57">
        <f t="shared" si="6"/>
        <v>0</v>
      </c>
      <c r="J285" s="12"/>
    </row>
    <row r="286" spans="2:10" ht="15.6">
      <c r="B286" s="118"/>
      <c r="C286" s="45">
        <v>1635</v>
      </c>
      <c r="D286" s="49" t="s">
        <v>458</v>
      </c>
      <c r="E286" s="69" t="s">
        <v>589</v>
      </c>
      <c r="F286" s="88">
        <v>0</v>
      </c>
      <c r="G286" s="84">
        <v>0</v>
      </c>
      <c r="H286" s="15"/>
      <c r="I286" s="57">
        <f t="shared" si="6"/>
        <v>0</v>
      </c>
      <c r="J286" s="12"/>
    </row>
    <row r="287" spans="2:10" ht="15.6">
      <c r="B287" s="118"/>
      <c r="C287" s="45">
        <v>1636</v>
      </c>
      <c r="D287" s="49" t="s">
        <v>459</v>
      </c>
      <c r="E287" s="36"/>
      <c r="F287" s="55">
        <v>300.08</v>
      </c>
      <c r="G287" s="84">
        <v>0</v>
      </c>
      <c r="H287" s="15"/>
      <c r="I287" s="57">
        <f t="shared" si="6"/>
        <v>0</v>
      </c>
      <c r="J287" s="12"/>
    </row>
    <row r="288" spans="2:10" ht="15.6">
      <c r="B288" s="13" t="s">
        <v>7</v>
      </c>
      <c r="C288" s="13" t="s">
        <v>8</v>
      </c>
      <c r="D288" s="53" t="s">
        <v>591</v>
      </c>
      <c r="E288" s="36"/>
      <c r="F288" s="15" t="s">
        <v>10</v>
      </c>
      <c r="G288" s="15" t="s">
        <v>311</v>
      </c>
      <c r="H288" s="15"/>
      <c r="I288" s="15" t="s">
        <v>313</v>
      </c>
      <c r="J288" s="12"/>
    </row>
    <row r="289" spans="2:10" ht="15.6" customHeight="1">
      <c r="B289" s="171" t="s">
        <v>460</v>
      </c>
      <c r="C289" s="48" t="s">
        <v>461</v>
      </c>
      <c r="D289" s="49" t="s">
        <v>462</v>
      </c>
      <c r="E289" s="36"/>
      <c r="F289" s="54">
        <v>30.991578947368421</v>
      </c>
      <c r="G289" s="84">
        <v>0</v>
      </c>
      <c r="H289" s="15"/>
      <c r="I289" s="57">
        <f t="shared" si="6"/>
        <v>0</v>
      </c>
      <c r="J289" s="12"/>
    </row>
    <row r="290" spans="2:10" ht="15.6">
      <c r="B290" s="171"/>
      <c r="C290" s="48" t="s">
        <v>463</v>
      </c>
      <c r="D290" s="49" t="s">
        <v>178</v>
      </c>
      <c r="E290" s="36"/>
      <c r="F290" s="54">
        <v>30.991578947368421</v>
      </c>
      <c r="G290" s="84">
        <v>0</v>
      </c>
      <c r="H290" s="15"/>
      <c r="I290" s="57">
        <f t="shared" si="6"/>
        <v>0</v>
      </c>
      <c r="J290" s="12"/>
    </row>
    <row r="291" spans="2:10" ht="15.6">
      <c r="B291" s="171"/>
      <c r="C291" s="48" t="s">
        <v>464</v>
      </c>
      <c r="D291" s="49" t="s">
        <v>465</v>
      </c>
      <c r="E291" s="36"/>
      <c r="F291" s="54">
        <v>30.991578947368421</v>
      </c>
      <c r="G291" s="84">
        <v>0</v>
      </c>
      <c r="H291" s="15"/>
      <c r="I291" s="57">
        <f t="shared" si="6"/>
        <v>0</v>
      </c>
      <c r="J291" s="12"/>
    </row>
    <row r="292" spans="2:10" ht="15.6">
      <c r="B292" s="171"/>
      <c r="C292" s="48" t="s">
        <v>466</v>
      </c>
      <c r="D292" s="49" t="s">
        <v>184</v>
      </c>
      <c r="E292" s="36"/>
      <c r="F292" s="54">
        <v>30.991578947368421</v>
      </c>
      <c r="G292" s="84">
        <v>0</v>
      </c>
      <c r="H292" s="15"/>
      <c r="I292" s="57">
        <f t="shared" si="6"/>
        <v>0</v>
      </c>
      <c r="J292" s="12"/>
    </row>
    <row r="293" spans="2:10" ht="15.6">
      <c r="B293" s="171"/>
      <c r="C293" s="48" t="s">
        <v>467</v>
      </c>
      <c r="D293" s="49" t="s">
        <v>468</v>
      </c>
      <c r="E293" s="36"/>
      <c r="F293" s="54">
        <v>30.991578947368421</v>
      </c>
      <c r="G293" s="84">
        <v>0</v>
      </c>
      <c r="H293" s="15"/>
      <c r="I293" s="57">
        <f t="shared" si="6"/>
        <v>0</v>
      </c>
      <c r="J293" s="12"/>
    </row>
    <row r="294" spans="2:10" ht="15.6">
      <c r="B294" s="171"/>
      <c r="C294" s="48" t="s">
        <v>469</v>
      </c>
      <c r="D294" s="49" t="s">
        <v>236</v>
      </c>
      <c r="E294" s="36"/>
      <c r="F294" s="54">
        <v>30.991578947368421</v>
      </c>
      <c r="G294" s="84">
        <v>0</v>
      </c>
      <c r="H294" s="15"/>
      <c r="I294" s="57">
        <f t="shared" si="6"/>
        <v>0</v>
      </c>
      <c r="J294" s="12"/>
    </row>
    <row r="295" spans="2:10" ht="15.6">
      <c r="B295" s="171"/>
      <c r="C295" s="48" t="s">
        <v>470</v>
      </c>
      <c r="D295" s="49" t="s">
        <v>259</v>
      </c>
      <c r="E295" s="36"/>
      <c r="F295" s="54">
        <v>30.991578947368421</v>
      </c>
      <c r="G295" s="84">
        <v>0</v>
      </c>
      <c r="H295" s="15"/>
      <c r="I295" s="57">
        <f t="shared" si="6"/>
        <v>0</v>
      </c>
      <c r="J295" s="12"/>
    </row>
    <row r="296" spans="2:10" ht="15.6">
      <c r="B296" s="171"/>
      <c r="C296" s="48" t="s">
        <v>471</v>
      </c>
      <c r="D296" s="49" t="s">
        <v>472</v>
      </c>
      <c r="E296" s="36"/>
      <c r="F296" s="54">
        <v>30.991578947368421</v>
      </c>
      <c r="G296" s="84">
        <v>0</v>
      </c>
      <c r="H296" s="15"/>
      <c r="I296" s="57">
        <f t="shared" si="6"/>
        <v>0</v>
      </c>
      <c r="J296" s="12"/>
    </row>
    <row r="297" spans="2:10" ht="15.6">
      <c r="B297" s="13" t="s">
        <v>7</v>
      </c>
      <c r="C297" s="13" t="s">
        <v>8</v>
      </c>
      <c r="D297" s="53" t="s">
        <v>591</v>
      </c>
      <c r="E297" s="36"/>
      <c r="F297" s="15" t="s">
        <v>10</v>
      </c>
      <c r="G297" s="15" t="s">
        <v>311</v>
      </c>
      <c r="H297" s="15"/>
      <c r="I297" s="15" t="s">
        <v>313</v>
      </c>
      <c r="J297" s="12"/>
    </row>
    <row r="298" spans="2:10" ht="15.6" customHeight="1">
      <c r="B298" s="172" t="s">
        <v>520</v>
      </c>
      <c r="C298" s="48" t="s">
        <v>473</v>
      </c>
      <c r="D298" s="49" t="s">
        <v>474</v>
      </c>
      <c r="E298" s="36"/>
      <c r="F298" s="54">
        <v>24.901578947368421</v>
      </c>
      <c r="G298" s="84">
        <v>0</v>
      </c>
      <c r="H298" s="15"/>
      <c r="I298" s="57">
        <f t="shared" si="6"/>
        <v>0</v>
      </c>
      <c r="J298" s="12"/>
    </row>
    <row r="299" spans="2:10" ht="15.6">
      <c r="B299" s="172"/>
      <c r="C299" s="48" t="s">
        <v>475</v>
      </c>
      <c r="D299" s="49" t="s">
        <v>476</v>
      </c>
      <c r="E299" s="36"/>
      <c r="F299" s="54">
        <v>34.588235294117645</v>
      </c>
      <c r="G299" s="84">
        <v>0</v>
      </c>
      <c r="H299" s="15"/>
      <c r="I299" s="57">
        <f t="shared" si="6"/>
        <v>0</v>
      </c>
      <c r="J299" s="12"/>
    </row>
    <row r="300" spans="2:10" ht="15.6">
      <c r="B300" s="172"/>
      <c r="C300" s="48" t="s">
        <v>477</v>
      </c>
      <c r="D300" s="49" t="s">
        <v>478</v>
      </c>
      <c r="E300" s="36"/>
      <c r="F300" s="55">
        <v>100.07</v>
      </c>
      <c r="G300" s="84">
        <v>0</v>
      </c>
      <c r="H300" s="15"/>
      <c r="I300" s="57">
        <f t="shared" ref="I300:I327" si="9">SUM(F300*G300)</f>
        <v>0</v>
      </c>
      <c r="J300" s="12"/>
    </row>
    <row r="301" spans="2:10" ht="15.6">
      <c r="B301" s="172"/>
      <c r="C301" s="48" t="s">
        <v>479</v>
      </c>
      <c r="D301" s="49" t="s">
        <v>480</v>
      </c>
      <c r="E301" s="36"/>
      <c r="F301" s="54">
        <v>74.085789473684216</v>
      </c>
      <c r="G301" s="84">
        <v>0</v>
      </c>
      <c r="H301" s="15"/>
      <c r="I301" s="57">
        <f t="shared" si="9"/>
        <v>0</v>
      </c>
      <c r="J301" s="12"/>
    </row>
    <row r="302" spans="2:10" ht="15.6">
      <c r="B302" s="172"/>
      <c r="C302" s="48" t="s">
        <v>481</v>
      </c>
      <c r="D302" s="49" t="s">
        <v>482</v>
      </c>
      <c r="E302" s="36"/>
      <c r="F302" s="54">
        <v>43.20473684210527</v>
      </c>
      <c r="G302" s="84">
        <v>0</v>
      </c>
      <c r="H302" s="15"/>
      <c r="I302" s="57">
        <f t="shared" si="9"/>
        <v>0</v>
      </c>
      <c r="J302" s="12"/>
    </row>
    <row r="303" spans="2:10" ht="15.6">
      <c r="B303" s="172"/>
      <c r="C303" s="48" t="s">
        <v>483</v>
      </c>
      <c r="D303" s="49" t="s">
        <v>484</v>
      </c>
      <c r="E303" s="36"/>
      <c r="F303" s="54">
        <v>55.296315789473688</v>
      </c>
      <c r="G303" s="84">
        <v>0</v>
      </c>
      <c r="H303" s="15"/>
      <c r="I303" s="57">
        <f t="shared" si="9"/>
        <v>0</v>
      </c>
      <c r="J303" s="12"/>
    </row>
    <row r="304" spans="2:10" ht="15.6">
      <c r="B304" s="172"/>
      <c r="C304" s="48" t="s">
        <v>485</v>
      </c>
      <c r="D304" s="49" t="s">
        <v>486</v>
      </c>
      <c r="E304" s="36"/>
      <c r="F304" s="54">
        <v>43.20473684210527</v>
      </c>
      <c r="G304" s="84">
        <v>0</v>
      </c>
      <c r="H304" s="15"/>
      <c r="I304" s="57">
        <f t="shared" si="9"/>
        <v>0</v>
      </c>
      <c r="J304" s="12"/>
    </row>
    <row r="305" spans="2:10" ht="15.6">
      <c r="B305" s="172"/>
      <c r="C305" s="48" t="s">
        <v>487</v>
      </c>
      <c r="D305" s="49" t="s">
        <v>488</v>
      </c>
      <c r="E305" s="36"/>
      <c r="F305" s="54">
        <v>21.6</v>
      </c>
      <c r="G305" s="84">
        <v>0</v>
      </c>
      <c r="H305" s="15"/>
      <c r="I305" s="57">
        <f t="shared" si="9"/>
        <v>0</v>
      </c>
      <c r="J305" s="12"/>
    </row>
    <row r="306" spans="2:10" ht="15.6">
      <c r="B306" s="172"/>
      <c r="C306" s="48" t="s">
        <v>489</v>
      </c>
      <c r="D306" s="49" t="s">
        <v>490</v>
      </c>
      <c r="E306" s="36"/>
      <c r="F306" s="54">
        <v>43.2</v>
      </c>
      <c r="G306" s="84">
        <v>0</v>
      </c>
      <c r="H306" s="15"/>
      <c r="I306" s="57">
        <f t="shared" si="9"/>
        <v>0</v>
      </c>
      <c r="J306" s="12"/>
    </row>
    <row r="307" spans="2:10" ht="15.6">
      <c r="B307" s="172"/>
      <c r="C307" s="48" t="s">
        <v>491</v>
      </c>
      <c r="D307" s="49" t="s">
        <v>492</v>
      </c>
      <c r="E307" s="36"/>
      <c r="F307" s="54">
        <v>43.2</v>
      </c>
      <c r="G307" s="84">
        <v>0</v>
      </c>
      <c r="H307" s="15"/>
      <c r="I307" s="57">
        <f t="shared" si="9"/>
        <v>0</v>
      </c>
      <c r="J307" s="12"/>
    </row>
    <row r="308" spans="2:10" ht="15.6">
      <c r="B308" s="172"/>
      <c r="C308" s="48" t="s">
        <v>493</v>
      </c>
      <c r="D308" s="49" t="s">
        <v>494</v>
      </c>
      <c r="E308" s="36"/>
      <c r="F308" s="54">
        <v>43.2</v>
      </c>
      <c r="G308" s="84">
        <v>0</v>
      </c>
      <c r="H308" s="15"/>
      <c r="I308" s="57">
        <f t="shared" si="9"/>
        <v>0</v>
      </c>
      <c r="J308" s="12"/>
    </row>
    <row r="309" spans="2:10" ht="15.6">
      <c r="B309" s="172"/>
      <c r="C309" s="48" t="s">
        <v>495</v>
      </c>
      <c r="D309" s="49" t="s">
        <v>496</v>
      </c>
      <c r="E309" s="36"/>
      <c r="F309" s="54">
        <v>21.6</v>
      </c>
      <c r="G309" s="84">
        <v>0</v>
      </c>
      <c r="H309" s="15"/>
      <c r="I309" s="57">
        <f t="shared" si="9"/>
        <v>0</v>
      </c>
      <c r="J309" s="12"/>
    </row>
    <row r="310" spans="2:10" ht="15.6">
      <c r="B310" s="13" t="s">
        <v>7</v>
      </c>
      <c r="C310" s="13" t="s">
        <v>8</v>
      </c>
      <c r="D310" s="53" t="s">
        <v>591</v>
      </c>
      <c r="E310" s="36"/>
      <c r="F310" s="15" t="s">
        <v>10</v>
      </c>
      <c r="G310" s="15" t="s">
        <v>311</v>
      </c>
      <c r="H310" s="15"/>
      <c r="I310" s="15" t="s">
        <v>313</v>
      </c>
      <c r="J310" s="12"/>
    </row>
    <row r="311" spans="2:10" ht="15.6" customHeight="1">
      <c r="B311" s="173" t="s">
        <v>497</v>
      </c>
      <c r="C311" s="48" t="s">
        <v>622</v>
      </c>
      <c r="D311" s="49" t="s">
        <v>623</v>
      </c>
      <c r="E311" s="36"/>
      <c r="F311" s="54">
        <v>170</v>
      </c>
      <c r="G311" s="84">
        <v>0</v>
      </c>
      <c r="H311" s="15"/>
      <c r="I311" s="57">
        <f t="shared" si="9"/>
        <v>0</v>
      </c>
      <c r="J311" s="12"/>
    </row>
    <row r="312" spans="2:10" ht="15.6">
      <c r="B312" s="173"/>
      <c r="C312" s="48" t="s">
        <v>498</v>
      </c>
      <c r="D312" s="49" t="s">
        <v>499</v>
      </c>
      <c r="E312" s="36"/>
      <c r="F312" s="54">
        <v>148.19368421052633</v>
      </c>
      <c r="G312" s="84">
        <v>0</v>
      </c>
      <c r="H312" s="15"/>
      <c r="I312" s="57">
        <f t="shared" si="9"/>
        <v>0</v>
      </c>
      <c r="J312" s="12"/>
    </row>
    <row r="313" spans="2:10" ht="15.6">
      <c r="B313" s="173"/>
      <c r="C313" s="48" t="s">
        <v>500</v>
      </c>
      <c r="D313" s="49" t="s">
        <v>501</v>
      </c>
      <c r="E313" s="36"/>
      <c r="F313" s="54">
        <v>276.38210526315788</v>
      </c>
      <c r="G313" s="84">
        <v>0</v>
      </c>
      <c r="H313" s="15"/>
      <c r="I313" s="57">
        <f t="shared" si="9"/>
        <v>0</v>
      </c>
      <c r="J313" s="12"/>
    </row>
    <row r="314" spans="2:10" ht="15.6">
      <c r="B314" s="173"/>
      <c r="C314" s="45">
        <v>6043</v>
      </c>
      <c r="D314" s="49" t="s">
        <v>502</v>
      </c>
      <c r="E314" s="36"/>
      <c r="F314" s="54">
        <v>331.67842105263156</v>
      </c>
      <c r="G314" s="84">
        <v>0</v>
      </c>
      <c r="H314" s="15"/>
      <c r="I314" s="57">
        <f t="shared" si="9"/>
        <v>0</v>
      </c>
      <c r="J314" s="12"/>
    </row>
    <row r="315" spans="2:10" ht="15.6">
      <c r="B315" s="173"/>
      <c r="C315" s="45">
        <v>6043</v>
      </c>
      <c r="D315" s="49" t="s">
        <v>503</v>
      </c>
      <c r="E315" s="36"/>
      <c r="F315" s="54">
        <v>331.67842105263156</v>
      </c>
      <c r="G315" s="84">
        <v>0</v>
      </c>
      <c r="H315" s="15"/>
      <c r="I315" s="57">
        <f t="shared" si="9"/>
        <v>0</v>
      </c>
      <c r="J315" s="12"/>
    </row>
    <row r="316" spans="2:10" ht="15.6">
      <c r="B316" s="173"/>
      <c r="C316" s="45">
        <v>6020</v>
      </c>
      <c r="D316" s="49" t="s">
        <v>504</v>
      </c>
      <c r="E316" s="36"/>
      <c r="F316" s="54">
        <v>160</v>
      </c>
      <c r="G316" s="84">
        <v>0</v>
      </c>
      <c r="H316" s="15"/>
      <c r="I316" s="57">
        <f t="shared" si="9"/>
        <v>0</v>
      </c>
      <c r="J316" s="12"/>
    </row>
    <row r="317" spans="2:10" ht="15.6">
      <c r="B317" s="173"/>
      <c r="C317" s="45">
        <v>6021</v>
      </c>
      <c r="D317" s="49" t="s">
        <v>505</v>
      </c>
      <c r="E317" s="36"/>
      <c r="F317" s="54">
        <v>160</v>
      </c>
      <c r="G317" s="84">
        <v>0</v>
      </c>
      <c r="H317" s="15"/>
      <c r="I317" s="57">
        <f t="shared" si="9"/>
        <v>0</v>
      </c>
      <c r="J317" s="12"/>
    </row>
    <row r="318" spans="2:10" ht="15.6">
      <c r="B318" s="173"/>
      <c r="C318" s="45">
        <v>6022</v>
      </c>
      <c r="D318" s="49" t="s">
        <v>506</v>
      </c>
      <c r="E318" s="36"/>
      <c r="F318" s="33">
        <v>160</v>
      </c>
      <c r="G318" s="84">
        <v>0</v>
      </c>
      <c r="H318" s="15"/>
      <c r="I318" s="57">
        <f t="shared" si="9"/>
        <v>0</v>
      </c>
    </row>
    <row r="319" spans="2:10" ht="15.6">
      <c r="B319" s="173"/>
      <c r="C319" s="45">
        <v>6030</v>
      </c>
      <c r="D319" s="49" t="s">
        <v>507</v>
      </c>
      <c r="E319" s="36"/>
      <c r="F319" s="33">
        <v>160</v>
      </c>
      <c r="G319" s="84">
        <v>0</v>
      </c>
      <c r="H319" s="15"/>
      <c r="I319" s="57">
        <f t="shared" si="9"/>
        <v>0</v>
      </c>
    </row>
    <row r="320" spans="2:10" ht="15.6">
      <c r="B320" s="173"/>
      <c r="C320" s="45">
        <v>6034</v>
      </c>
      <c r="D320" s="49" t="s">
        <v>508</v>
      </c>
      <c r="E320" s="36"/>
      <c r="F320" s="56">
        <v>59.96</v>
      </c>
      <c r="G320" s="84">
        <v>0</v>
      </c>
      <c r="H320" s="15"/>
      <c r="I320" s="57">
        <f t="shared" si="9"/>
        <v>0</v>
      </c>
    </row>
    <row r="321" spans="2:9" ht="15.6">
      <c r="B321" s="173"/>
      <c r="C321" s="45">
        <v>6033</v>
      </c>
      <c r="D321" s="49" t="s">
        <v>509</v>
      </c>
      <c r="E321" s="36"/>
      <c r="F321" s="33">
        <v>160</v>
      </c>
      <c r="G321" s="84">
        <v>0</v>
      </c>
      <c r="H321" s="15"/>
      <c r="I321" s="57">
        <f t="shared" si="9"/>
        <v>0</v>
      </c>
    </row>
    <row r="322" spans="2:9" ht="15.6">
      <c r="B322" s="173"/>
      <c r="C322" s="45">
        <v>6061</v>
      </c>
      <c r="D322" s="49" t="s">
        <v>510</v>
      </c>
      <c r="E322" s="36"/>
      <c r="F322" s="33">
        <v>40</v>
      </c>
      <c r="G322" s="84">
        <v>0</v>
      </c>
      <c r="H322" s="15"/>
      <c r="I322" s="57">
        <f t="shared" si="9"/>
        <v>0</v>
      </c>
    </row>
    <row r="323" spans="2:9" ht="15.6">
      <c r="B323" s="173"/>
      <c r="C323" s="45">
        <v>6023</v>
      </c>
      <c r="D323" s="49" t="s">
        <v>511</v>
      </c>
      <c r="E323" s="36"/>
      <c r="F323" s="33">
        <v>40</v>
      </c>
      <c r="G323" s="84">
        <v>0</v>
      </c>
      <c r="H323" s="15"/>
      <c r="I323" s="57">
        <f t="shared" si="9"/>
        <v>0</v>
      </c>
    </row>
    <row r="324" spans="2:9" ht="15.6">
      <c r="B324" s="173"/>
      <c r="C324" s="45">
        <v>6018</v>
      </c>
      <c r="D324" s="49" t="s">
        <v>512</v>
      </c>
      <c r="E324" s="36"/>
      <c r="F324" s="56">
        <v>12.45</v>
      </c>
      <c r="G324" s="84">
        <v>0</v>
      </c>
      <c r="H324" s="15"/>
      <c r="I324" s="57">
        <f t="shared" si="9"/>
        <v>0</v>
      </c>
    </row>
    <row r="325" spans="2:9" ht="15.6">
      <c r="B325" s="173"/>
      <c r="C325" s="45">
        <v>6024</v>
      </c>
      <c r="D325" s="49" t="s">
        <v>513</v>
      </c>
      <c r="E325" s="36"/>
      <c r="F325" s="33">
        <v>100</v>
      </c>
      <c r="G325" s="84">
        <v>0</v>
      </c>
      <c r="H325" s="15"/>
      <c r="I325" s="57">
        <f t="shared" si="9"/>
        <v>0</v>
      </c>
    </row>
    <row r="326" spans="2:9" ht="15.6">
      <c r="B326" s="173"/>
      <c r="C326" s="45">
        <v>6025</v>
      </c>
      <c r="D326" s="49" t="s">
        <v>514</v>
      </c>
      <c r="E326" s="36"/>
      <c r="F326" s="33">
        <v>20</v>
      </c>
      <c r="G326" s="84">
        <v>0</v>
      </c>
      <c r="H326" s="15"/>
      <c r="I326" s="57">
        <f t="shared" si="9"/>
        <v>0</v>
      </c>
    </row>
    <row r="327" spans="2:9" ht="15.6">
      <c r="B327" s="173"/>
      <c r="C327" s="45">
        <v>6026</v>
      </c>
      <c r="D327" s="49" t="s">
        <v>515</v>
      </c>
      <c r="E327" s="36"/>
      <c r="F327" s="33">
        <v>10</v>
      </c>
      <c r="G327" s="84">
        <v>0</v>
      </c>
      <c r="H327" s="15"/>
      <c r="I327" s="57">
        <f t="shared" si="9"/>
        <v>0</v>
      </c>
    </row>
    <row r="328" spans="2:9" ht="15" thickBot="1"/>
    <row r="329" spans="2:9">
      <c r="G329" s="101" t="s">
        <v>525</v>
      </c>
      <c r="H329" s="102"/>
      <c r="I329" s="61">
        <f>SUM(I23:I164)</f>
        <v>0</v>
      </c>
    </row>
    <row r="330" spans="2:9" ht="15" thickBot="1">
      <c r="G330" s="103" t="s">
        <v>592</v>
      </c>
      <c r="H330" s="109"/>
      <c r="I330" s="62">
        <f>SUM(I168:I327)</f>
        <v>0</v>
      </c>
    </row>
    <row r="331" spans="2:9" ht="15" thickBot="1">
      <c r="G331" s="71" t="s">
        <v>577</v>
      </c>
      <c r="H331" s="94" t="s">
        <v>586</v>
      </c>
      <c r="I331" s="86">
        <v>0</v>
      </c>
    </row>
    <row r="332" spans="2:9">
      <c r="G332" s="103" t="s">
        <v>335</v>
      </c>
      <c r="H332" s="104"/>
      <c r="I332" s="62">
        <f>SUM(I329,I330,I331)*100/114</f>
        <v>0</v>
      </c>
    </row>
    <row r="333" spans="2:9" ht="15" thickBot="1">
      <c r="G333" s="105" t="s">
        <v>6</v>
      </c>
      <c r="H333" s="106"/>
      <c r="I333" s="72">
        <f>SUM(I332)*14/100</f>
        <v>0</v>
      </c>
    </row>
    <row r="334" spans="2:9" ht="15" thickBot="1">
      <c r="G334" s="160" t="s">
        <v>598</v>
      </c>
      <c r="H334" s="161"/>
      <c r="I334" s="73">
        <f>SUM(I335)/1.2</f>
        <v>0</v>
      </c>
    </row>
    <row r="335" spans="2:9" ht="15" thickBot="1">
      <c r="G335" s="97" t="s">
        <v>599</v>
      </c>
      <c r="H335" s="98"/>
      <c r="I335" s="95">
        <f>SUM(I332:I333)</f>
        <v>0</v>
      </c>
    </row>
    <row r="338" spans="3:5" ht="7.8" customHeight="1"/>
    <row r="339" spans="3:5" hidden="1"/>
    <row r="340" spans="3:5" hidden="1"/>
    <row r="341" spans="3:5">
      <c r="D341" s="77" t="s">
        <v>602</v>
      </c>
      <c r="E341" s="78" t="s">
        <v>601</v>
      </c>
    </row>
    <row r="342" spans="3:5">
      <c r="D342" s="76"/>
      <c r="E342" s="76"/>
    </row>
    <row r="343" spans="3:5" ht="15.6" customHeight="1">
      <c r="C343" s="162" t="s">
        <v>606</v>
      </c>
      <c r="D343" s="76" t="s">
        <v>604</v>
      </c>
      <c r="E343" s="76"/>
    </row>
    <row r="344" spans="3:5">
      <c r="C344" s="163"/>
      <c r="D344" s="76" t="s">
        <v>612</v>
      </c>
      <c r="E344" s="76"/>
    </row>
    <row r="345" spans="3:5">
      <c r="C345" s="164"/>
      <c r="D345" s="76" t="s">
        <v>605</v>
      </c>
      <c r="E345" s="76"/>
    </row>
  </sheetData>
  <sheetProtection sheet="1" objects="1" scenarios="1" selectLockedCells="1"/>
  <mergeCells count="49">
    <mergeCell ref="B214:B215"/>
    <mergeCell ref="H9:I10"/>
    <mergeCell ref="B120:B141"/>
    <mergeCell ref="G334:H334"/>
    <mergeCell ref="C343:C345"/>
    <mergeCell ref="B143:B150"/>
    <mergeCell ref="B152:B154"/>
    <mergeCell ref="B156:B163"/>
    <mergeCell ref="B164:I164"/>
    <mergeCell ref="B166:I166"/>
    <mergeCell ref="B255:B287"/>
    <mergeCell ref="B289:B296"/>
    <mergeCell ref="B298:B309"/>
    <mergeCell ref="B311:B327"/>
    <mergeCell ref="B165:I165"/>
    <mergeCell ref="B184:B201"/>
    <mergeCell ref="B203:B212"/>
    <mergeCell ref="C207:C209"/>
    <mergeCell ref="B39:B48"/>
    <mergeCell ref="B50:B52"/>
    <mergeCell ref="B54:B78"/>
    <mergeCell ref="B80:B88"/>
    <mergeCell ref="B90:B118"/>
    <mergeCell ref="G19:I19"/>
    <mergeCell ref="B9:E16"/>
    <mergeCell ref="G11:G13"/>
    <mergeCell ref="H11:I13"/>
    <mergeCell ref="G2:I2"/>
    <mergeCell ref="G3:H3"/>
    <mergeCell ref="G4:H4"/>
    <mergeCell ref="G5:H5"/>
    <mergeCell ref="B7:E7"/>
    <mergeCell ref="G7:I7"/>
    <mergeCell ref="G335:H335"/>
    <mergeCell ref="G9:G10"/>
    <mergeCell ref="G329:H329"/>
    <mergeCell ref="G332:H332"/>
    <mergeCell ref="G333:H333"/>
    <mergeCell ref="B18:I18"/>
    <mergeCell ref="B19:C19"/>
    <mergeCell ref="G330:H330"/>
    <mergeCell ref="H14:I14"/>
    <mergeCell ref="H15:I15"/>
    <mergeCell ref="H16:I16"/>
    <mergeCell ref="B21:I21"/>
    <mergeCell ref="B23:B37"/>
    <mergeCell ref="B168:B182"/>
    <mergeCell ref="D19:F19"/>
    <mergeCell ref="B217:B253"/>
  </mergeCells>
  <dataValidations count="2">
    <dataValidation type="list" allowBlank="1" showInputMessage="1" showErrorMessage="1" sqref="I331">
      <formula1>INDIRECT($H$331)</formula1>
    </dataValidation>
    <dataValidation type="list" allowBlank="1" showInputMessage="1" showErrorMessage="1" sqref="H331">
      <formula1>CustomerCourier</formula1>
    </dataValidation>
  </dataValidations>
  <pageMargins left="0.7" right="0.7" top="0.75" bottom="0.75" header="0.3" footer="0.3"/>
  <pageSetup paperSize="9" scale="57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B1:J352"/>
  <sheetViews>
    <sheetView topLeftCell="A3" zoomScaleNormal="100" workbookViewId="0">
      <selection activeCell="G24" sqref="G24"/>
    </sheetView>
  </sheetViews>
  <sheetFormatPr defaultRowHeight="14.4"/>
  <cols>
    <col min="1" max="1" width="3.21875" customWidth="1"/>
    <col min="2" max="2" width="11.21875" customWidth="1"/>
    <col min="3" max="3" width="6.33203125" bestFit="1" customWidth="1"/>
    <col min="4" max="4" width="62.109375" customWidth="1"/>
    <col min="5" max="5" width="11.33203125" bestFit="1" customWidth="1"/>
    <col min="6" max="6" width="13" customWidth="1"/>
    <col min="7" max="7" width="21" customWidth="1"/>
    <col min="8" max="8" width="13.77734375" customWidth="1"/>
    <col min="9" max="9" width="18.6640625" bestFit="1" customWidth="1"/>
    <col min="10" max="10" width="5.44140625" customWidth="1"/>
  </cols>
  <sheetData>
    <row r="1" spans="2:9" ht="15" thickBot="1"/>
    <row r="2" spans="2:9" ht="23.4">
      <c r="G2" s="135" t="s">
        <v>613</v>
      </c>
      <c r="H2" s="136"/>
      <c r="I2" s="137"/>
    </row>
    <row r="3" spans="2:9" ht="15.6">
      <c r="G3" s="138" t="s">
        <v>597</v>
      </c>
      <c r="H3" s="139"/>
      <c r="I3" s="80"/>
    </row>
    <row r="4" spans="2:9" ht="15.6">
      <c r="G4" s="138" t="s">
        <v>621</v>
      </c>
      <c r="H4" s="139"/>
      <c r="I4" s="80"/>
    </row>
    <row r="5" spans="2:9" ht="16.2" thickBot="1">
      <c r="G5" s="140" t="s">
        <v>1</v>
      </c>
      <c r="H5" s="141"/>
      <c r="I5" s="81"/>
    </row>
    <row r="6" spans="2:9" ht="15" thickBot="1"/>
    <row r="7" spans="2:9" ht="16.2" thickBot="1">
      <c r="B7" s="142" t="s">
        <v>318</v>
      </c>
      <c r="C7" s="143"/>
      <c r="D7" s="144"/>
      <c r="E7" s="145"/>
      <c r="G7" s="146" t="s">
        <v>616</v>
      </c>
      <c r="H7" s="147"/>
      <c r="I7" s="148"/>
    </row>
    <row r="8" spans="2:9" ht="16.2" thickBot="1">
      <c r="B8" s="1"/>
      <c r="C8" s="1"/>
      <c r="D8" s="1"/>
      <c r="E8" s="1"/>
      <c r="G8" s="2"/>
      <c r="H8" s="2"/>
      <c r="I8" s="2"/>
    </row>
    <row r="9" spans="2:9" ht="14.4" customHeight="1">
      <c r="B9" s="123" t="s">
        <v>615</v>
      </c>
      <c r="C9" s="124"/>
      <c r="D9" s="124"/>
      <c r="E9" s="125"/>
      <c r="G9" s="75" t="s">
        <v>617</v>
      </c>
      <c r="H9" s="188"/>
      <c r="I9" s="189"/>
    </row>
    <row r="10" spans="2:9" ht="14.4" customHeight="1">
      <c r="B10" s="126"/>
      <c r="C10" s="127"/>
      <c r="D10" s="127"/>
      <c r="E10" s="128"/>
      <c r="G10" s="179" t="s">
        <v>600</v>
      </c>
      <c r="H10" s="180"/>
      <c r="I10" s="181"/>
    </row>
    <row r="11" spans="2:9" ht="14.4" customHeight="1">
      <c r="B11" s="126"/>
      <c r="C11" s="127"/>
      <c r="D11" s="127"/>
      <c r="E11" s="128"/>
      <c r="G11" s="100"/>
      <c r="H11" s="182"/>
      <c r="I11" s="183"/>
    </row>
    <row r="12" spans="2:9" ht="14.4" customHeight="1">
      <c r="B12" s="126"/>
      <c r="C12" s="127"/>
      <c r="D12" s="127"/>
      <c r="E12" s="128"/>
      <c r="G12" s="79" t="s">
        <v>611</v>
      </c>
      <c r="H12" s="184"/>
      <c r="I12" s="185"/>
    </row>
    <row r="13" spans="2:9" ht="14.4" customHeight="1">
      <c r="B13" s="126"/>
      <c r="C13" s="127"/>
      <c r="D13" s="127"/>
      <c r="E13" s="128"/>
      <c r="G13" s="79" t="s">
        <v>2</v>
      </c>
      <c r="H13" s="177" t="s">
        <v>620</v>
      </c>
      <c r="I13" s="178"/>
    </row>
    <row r="14" spans="2:9" ht="14.4" customHeight="1">
      <c r="B14" s="126"/>
      <c r="C14" s="127"/>
      <c r="D14" s="127"/>
      <c r="E14" s="128"/>
      <c r="G14" s="4" t="s">
        <v>3</v>
      </c>
      <c r="H14" s="190"/>
      <c r="I14" s="191"/>
    </row>
    <row r="15" spans="2:9" ht="14.4" customHeight="1">
      <c r="B15" s="126"/>
      <c r="C15" s="127"/>
      <c r="D15" s="127"/>
      <c r="E15" s="128"/>
      <c r="G15" s="4" t="s">
        <v>4</v>
      </c>
      <c r="H15" s="190"/>
      <c r="I15" s="191"/>
    </row>
    <row r="16" spans="2:9" ht="15" customHeight="1" thickBot="1">
      <c r="B16" s="129"/>
      <c r="C16" s="130"/>
      <c r="D16" s="130"/>
      <c r="E16" s="131"/>
      <c r="G16" s="5" t="s">
        <v>5</v>
      </c>
      <c r="H16" s="175"/>
      <c r="I16" s="176"/>
    </row>
    <row r="17" spans="2:10" ht="15.6">
      <c r="B17" s="7"/>
      <c r="C17" s="7"/>
      <c r="D17" s="7"/>
      <c r="E17" s="7"/>
      <c r="G17" s="3"/>
      <c r="H17" s="2"/>
      <c r="I17" s="2"/>
    </row>
    <row r="18" spans="2:10" ht="15.6">
      <c r="B18" s="107" t="s">
        <v>595</v>
      </c>
      <c r="C18" s="107"/>
      <c r="D18" s="107"/>
      <c r="E18" s="107"/>
      <c r="F18" s="107"/>
      <c r="G18" s="107"/>
      <c r="H18" s="107"/>
      <c r="I18" s="107"/>
    </row>
    <row r="19" spans="2:10">
      <c r="B19" s="108"/>
      <c r="C19" s="108"/>
      <c r="D19" s="119"/>
      <c r="E19" s="120"/>
      <c r="F19" s="121"/>
      <c r="G19" s="122" t="s">
        <v>614</v>
      </c>
      <c r="H19" s="122"/>
      <c r="I19" s="122"/>
    </row>
    <row r="21" spans="2:10" ht="18">
      <c r="B21" s="114" t="s">
        <v>522</v>
      </c>
      <c r="C21" s="114"/>
      <c r="D21" s="114"/>
      <c r="E21" s="114"/>
      <c r="F21" s="114"/>
      <c r="G21" s="114"/>
      <c r="H21" s="114"/>
      <c r="I21" s="114"/>
    </row>
    <row r="22" spans="2:10" ht="15.6">
      <c r="B22" s="13" t="s">
        <v>7</v>
      </c>
      <c r="C22" s="13" t="s">
        <v>8</v>
      </c>
      <c r="D22" s="53" t="s">
        <v>9</v>
      </c>
      <c r="E22" s="14" t="s">
        <v>0</v>
      </c>
      <c r="F22" s="15" t="s">
        <v>10</v>
      </c>
      <c r="G22" s="15" t="s">
        <v>311</v>
      </c>
      <c r="H22" s="15" t="s">
        <v>312</v>
      </c>
      <c r="I22" s="15" t="s">
        <v>313</v>
      </c>
      <c r="J22" s="11"/>
    </row>
    <row r="23" spans="2:10" ht="15.6" customHeight="1">
      <c r="B23" s="115" t="s">
        <v>11</v>
      </c>
      <c r="C23" s="16" t="s">
        <v>12</v>
      </c>
      <c r="D23" s="17" t="s">
        <v>13</v>
      </c>
      <c r="E23" s="18" t="s">
        <v>14</v>
      </c>
      <c r="F23" s="34">
        <v>4507.291764705883</v>
      </c>
      <c r="G23" s="82">
        <v>0</v>
      </c>
      <c r="H23" s="31">
        <f>SUM(E23*G23)</f>
        <v>0</v>
      </c>
      <c r="I23" s="32">
        <f>SUM(F23*G23)</f>
        <v>0</v>
      </c>
      <c r="J23" s="8"/>
    </row>
    <row r="24" spans="2:10" ht="15.6">
      <c r="B24" s="116"/>
      <c r="C24" s="16" t="s">
        <v>15</v>
      </c>
      <c r="D24" s="17" t="s">
        <v>16</v>
      </c>
      <c r="E24" s="18" t="s">
        <v>14</v>
      </c>
      <c r="F24" s="34">
        <v>4507.291764705883</v>
      </c>
      <c r="G24" s="82">
        <v>0</v>
      </c>
      <c r="H24" s="31">
        <f>SUM(E24*G24)</f>
        <v>0</v>
      </c>
      <c r="I24" s="32">
        <f>SUM(F24*G24)</f>
        <v>0</v>
      </c>
      <c r="J24" s="8"/>
    </row>
    <row r="25" spans="2:10" ht="15.6">
      <c r="B25" s="116"/>
      <c r="C25" s="16" t="s">
        <v>17</v>
      </c>
      <c r="D25" s="17" t="s">
        <v>18</v>
      </c>
      <c r="E25" s="18" t="s">
        <v>19</v>
      </c>
      <c r="F25" s="34">
        <v>2298.9564705882353</v>
      </c>
      <c r="G25" s="82">
        <v>0</v>
      </c>
      <c r="H25" s="31">
        <f t="shared" ref="H25:H88" si="0">SUM(E25*G25)</f>
        <v>0</v>
      </c>
      <c r="I25" s="32">
        <f t="shared" ref="I25:I88" si="1">SUM(F25*G25)</f>
        <v>0</v>
      </c>
      <c r="J25" s="8"/>
    </row>
    <row r="26" spans="2:10" ht="15.6">
      <c r="B26" s="116"/>
      <c r="C26" s="16" t="s">
        <v>20</v>
      </c>
      <c r="D26" s="17" t="s">
        <v>21</v>
      </c>
      <c r="E26" s="18" t="s">
        <v>19</v>
      </c>
      <c r="F26" s="34">
        <v>2298.9564705882353</v>
      </c>
      <c r="G26" s="82">
        <v>0</v>
      </c>
      <c r="H26" s="31">
        <f t="shared" si="0"/>
        <v>0</v>
      </c>
      <c r="I26" s="32">
        <f t="shared" si="1"/>
        <v>0</v>
      </c>
      <c r="J26" s="8"/>
    </row>
    <row r="27" spans="2:10" ht="15.6">
      <c r="B27" s="116"/>
      <c r="C27" s="20" t="s">
        <v>22</v>
      </c>
      <c r="D27" s="21" t="s">
        <v>23</v>
      </c>
      <c r="E27" s="22">
        <v>0.30399999999999999</v>
      </c>
      <c r="F27" s="34">
        <v>694.71485999999993</v>
      </c>
      <c r="G27" s="82">
        <v>0</v>
      </c>
      <c r="H27" s="31">
        <f t="shared" si="0"/>
        <v>0</v>
      </c>
      <c r="I27" s="32">
        <f t="shared" si="1"/>
        <v>0</v>
      </c>
      <c r="J27" s="8"/>
    </row>
    <row r="28" spans="2:10" ht="15.6">
      <c r="B28" s="116"/>
      <c r="C28" s="16" t="s">
        <v>24</v>
      </c>
      <c r="D28" s="17" t="s">
        <v>25</v>
      </c>
      <c r="E28" s="18" t="s">
        <v>19</v>
      </c>
      <c r="F28" s="34">
        <v>2298.9564705882353</v>
      </c>
      <c r="G28" s="82">
        <v>0</v>
      </c>
      <c r="H28" s="31">
        <f t="shared" si="0"/>
        <v>0</v>
      </c>
      <c r="I28" s="32">
        <f t="shared" si="1"/>
        <v>0</v>
      </c>
      <c r="J28" s="8"/>
    </row>
    <row r="29" spans="2:10" ht="15.6">
      <c r="B29" s="116"/>
      <c r="C29" s="20" t="s">
        <v>26</v>
      </c>
      <c r="D29" s="17" t="s">
        <v>27</v>
      </c>
      <c r="E29" s="22" t="s">
        <v>19</v>
      </c>
      <c r="F29" s="34">
        <v>2284.2252631578945</v>
      </c>
      <c r="G29" s="82">
        <v>0</v>
      </c>
      <c r="H29" s="31">
        <f t="shared" si="0"/>
        <v>0</v>
      </c>
      <c r="I29" s="32">
        <f t="shared" si="1"/>
        <v>0</v>
      </c>
      <c r="J29" s="8"/>
    </row>
    <row r="30" spans="2:10" ht="15.6">
      <c r="B30" s="116"/>
      <c r="C30" s="16" t="s">
        <v>28</v>
      </c>
      <c r="D30" s="17" t="s">
        <v>29</v>
      </c>
      <c r="E30" s="23">
        <v>0.52</v>
      </c>
      <c r="F30" s="34">
        <v>1184.06</v>
      </c>
      <c r="G30" s="82">
        <v>0</v>
      </c>
      <c r="H30" s="31">
        <f t="shared" si="0"/>
        <v>0</v>
      </c>
      <c r="I30" s="32">
        <f t="shared" si="1"/>
        <v>0</v>
      </c>
      <c r="J30" s="8"/>
    </row>
    <row r="31" spans="2:10" ht="15.6">
      <c r="B31" s="116"/>
      <c r="C31" s="16" t="s">
        <v>30</v>
      </c>
      <c r="D31" s="17" t="s">
        <v>31</v>
      </c>
      <c r="E31" s="23">
        <v>0.46500000000000002</v>
      </c>
      <c r="F31" s="34">
        <v>1062.22</v>
      </c>
      <c r="G31" s="82">
        <v>0</v>
      </c>
      <c r="H31" s="31">
        <f t="shared" si="0"/>
        <v>0</v>
      </c>
      <c r="I31" s="32">
        <f t="shared" si="1"/>
        <v>0</v>
      </c>
      <c r="J31" s="8"/>
    </row>
    <row r="32" spans="2:10" ht="15.6">
      <c r="B32" s="116"/>
      <c r="C32" s="16" t="s">
        <v>32</v>
      </c>
      <c r="D32" s="17" t="s">
        <v>33</v>
      </c>
      <c r="E32" s="23">
        <v>0.46500000000000002</v>
      </c>
      <c r="F32" s="34">
        <v>1062.22</v>
      </c>
      <c r="G32" s="82">
        <v>0</v>
      </c>
      <c r="H32" s="31">
        <f t="shared" si="0"/>
        <v>0</v>
      </c>
      <c r="I32" s="32">
        <f t="shared" si="1"/>
        <v>0</v>
      </c>
      <c r="J32" s="8"/>
    </row>
    <row r="33" spans="2:10" ht="15.6">
      <c r="B33" s="116"/>
      <c r="C33" s="16" t="s">
        <v>34</v>
      </c>
      <c r="D33" s="17" t="s">
        <v>35</v>
      </c>
      <c r="E33" s="23">
        <v>1.2</v>
      </c>
      <c r="F33" s="34">
        <v>2745.44</v>
      </c>
      <c r="G33" s="82">
        <v>0</v>
      </c>
      <c r="H33" s="31">
        <f t="shared" si="0"/>
        <v>0</v>
      </c>
      <c r="I33" s="32">
        <f t="shared" si="1"/>
        <v>0</v>
      </c>
      <c r="J33" s="8"/>
    </row>
    <row r="34" spans="2:10" ht="15.6">
      <c r="B34" s="116"/>
      <c r="C34" s="16" t="s">
        <v>36</v>
      </c>
      <c r="D34" s="17" t="s">
        <v>37</v>
      </c>
      <c r="E34" s="23">
        <v>1.2</v>
      </c>
      <c r="F34" s="34">
        <v>2745.44</v>
      </c>
      <c r="G34" s="82">
        <v>0</v>
      </c>
      <c r="H34" s="31">
        <f t="shared" si="0"/>
        <v>0</v>
      </c>
      <c r="I34" s="32">
        <f t="shared" si="1"/>
        <v>0</v>
      </c>
      <c r="J34" s="8"/>
    </row>
    <row r="35" spans="2:10" ht="15.6">
      <c r="B35" s="116"/>
      <c r="C35" s="16" t="s">
        <v>38</v>
      </c>
      <c r="D35" s="17" t="s">
        <v>39</v>
      </c>
      <c r="E35" s="23">
        <v>1.2</v>
      </c>
      <c r="F35" s="34">
        <v>2745.44</v>
      </c>
      <c r="G35" s="82">
        <v>0</v>
      </c>
      <c r="H35" s="31">
        <f t="shared" si="0"/>
        <v>0</v>
      </c>
      <c r="I35" s="32">
        <f t="shared" si="1"/>
        <v>0</v>
      </c>
      <c r="J35" s="8"/>
    </row>
    <row r="36" spans="2:10" ht="15.6">
      <c r="B36" s="116"/>
      <c r="C36" s="16" t="s">
        <v>40</v>
      </c>
      <c r="D36" s="17" t="s">
        <v>41</v>
      </c>
      <c r="E36" s="23">
        <v>1.2</v>
      </c>
      <c r="F36" s="34">
        <v>2745.44</v>
      </c>
      <c r="G36" s="82">
        <v>0</v>
      </c>
      <c r="H36" s="31">
        <f t="shared" si="0"/>
        <v>0</v>
      </c>
      <c r="I36" s="32">
        <f t="shared" si="1"/>
        <v>0</v>
      </c>
      <c r="J36" s="8"/>
    </row>
    <row r="37" spans="2:10" ht="15.6">
      <c r="B37" s="117"/>
      <c r="C37" s="20" t="s">
        <v>42</v>
      </c>
      <c r="D37" s="21" t="s">
        <v>43</v>
      </c>
      <c r="E37" s="24">
        <v>0.14499999999999999</v>
      </c>
      <c r="F37" s="34">
        <v>330.97049999999996</v>
      </c>
      <c r="G37" s="82">
        <v>0</v>
      </c>
      <c r="H37" s="31">
        <f t="shared" si="0"/>
        <v>0</v>
      </c>
      <c r="I37" s="32">
        <f t="shared" si="1"/>
        <v>0</v>
      </c>
      <c r="J37" s="8"/>
    </row>
    <row r="38" spans="2:10" ht="15.6">
      <c r="B38" s="13" t="s">
        <v>7</v>
      </c>
      <c r="C38" s="13" t="s">
        <v>8</v>
      </c>
      <c r="D38" s="53" t="s">
        <v>9</v>
      </c>
      <c r="E38" s="14" t="s">
        <v>0</v>
      </c>
      <c r="F38" s="15" t="s">
        <v>10</v>
      </c>
      <c r="G38" s="15" t="s">
        <v>311</v>
      </c>
      <c r="H38" s="15" t="s">
        <v>312</v>
      </c>
      <c r="I38" s="15" t="s">
        <v>313</v>
      </c>
      <c r="J38" s="8"/>
    </row>
    <row r="39" spans="2:10" ht="15.6" customHeight="1">
      <c r="B39" s="115" t="s">
        <v>44</v>
      </c>
      <c r="C39" s="16" t="s">
        <v>45</v>
      </c>
      <c r="D39" s="17" t="s">
        <v>46</v>
      </c>
      <c r="E39" s="18" t="s">
        <v>47</v>
      </c>
      <c r="F39" s="34">
        <v>233.53235294117647</v>
      </c>
      <c r="G39" s="82">
        <v>0</v>
      </c>
      <c r="H39" s="31">
        <f t="shared" si="0"/>
        <v>0</v>
      </c>
      <c r="I39" s="32">
        <f t="shared" si="1"/>
        <v>0</v>
      </c>
      <c r="J39" s="8"/>
    </row>
    <row r="40" spans="2:10" ht="15.6">
      <c r="B40" s="116"/>
      <c r="C40" s="16" t="s">
        <v>48</v>
      </c>
      <c r="D40" s="17" t="s">
        <v>49</v>
      </c>
      <c r="E40" s="18" t="s">
        <v>47</v>
      </c>
      <c r="F40" s="34">
        <v>233.53235294117647</v>
      </c>
      <c r="G40" s="82">
        <v>0</v>
      </c>
      <c r="H40" s="31">
        <f t="shared" si="0"/>
        <v>0</v>
      </c>
      <c r="I40" s="32">
        <f t="shared" si="1"/>
        <v>0</v>
      </c>
      <c r="J40" s="8"/>
    </row>
    <row r="41" spans="2:10" ht="15.6">
      <c r="B41" s="116"/>
      <c r="C41" s="20" t="s">
        <v>50</v>
      </c>
      <c r="D41" s="21" t="s">
        <v>51</v>
      </c>
      <c r="E41" s="22" t="s">
        <v>52</v>
      </c>
      <c r="F41" s="34">
        <v>227.67315789473687</v>
      </c>
      <c r="G41" s="82">
        <v>0</v>
      </c>
      <c r="H41" s="31">
        <f t="shared" si="0"/>
        <v>0</v>
      </c>
      <c r="I41" s="32">
        <f t="shared" si="1"/>
        <v>0</v>
      </c>
      <c r="J41" s="8"/>
    </row>
    <row r="42" spans="2:10" ht="15.6">
      <c r="B42" s="116"/>
      <c r="C42" s="20" t="s">
        <v>53</v>
      </c>
      <c r="D42" s="21" t="s">
        <v>54</v>
      </c>
      <c r="E42" s="18" t="s">
        <v>55</v>
      </c>
      <c r="F42" s="34">
        <v>333.96176470588239</v>
      </c>
      <c r="G42" s="82">
        <v>0</v>
      </c>
      <c r="H42" s="31">
        <f t="shared" si="0"/>
        <v>0</v>
      </c>
      <c r="I42" s="32">
        <f t="shared" si="1"/>
        <v>0</v>
      </c>
      <c r="J42" s="8"/>
    </row>
    <row r="43" spans="2:10" ht="15.6">
      <c r="B43" s="116"/>
      <c r="C43" s="20" t="s">
        <v>56</v>
      </c>
      <c r="D43" s="21" t="s">
        <v>57</v>
      </c>
      <c r="E43" s="22" t="s">
        <v>58</v>
      </c>
      <c r="F43" s="34">
        <v>162.31764705882355</v>
      </c>
      <c r="G43" s="82">
        <v>0</v>
      </c>
      <c r="H43" s="31">
        <f t="shared" si="0"/>
        <v>0</v>
      </c>
      <c r="I43" s="32">
        <f t="shared" si="1"/>
        <v>0</v>
      </c>
      <c r="J43" s="8"/>
    </row>
    <row r="44" spans="2:10" ht="15.6">
      <c r="B44" s="116"/>
      <c r="C44" s="20" t="s">
        <v>59</v>
      </c>
      <c r="D44" s="21" t="s">
        <v>60</v>
      </c>
      <c r="E44" s="18" t="s">
        <v>61</v>
      </c>
      <c r="F44" s="34">
        <v>216.89294117647057</v>
      </c>
      <c r="G44" s="82">
        <v>0</v>
      </c>
      <c r="H44" s="31">
        <f t="shared" si="0"/>
        <v>0</v>
      </c>
      <c r="I44" s="32">
        <f t="shared" si="1"/>
        <v>0</v>
      </c>
      <c r="J44" s="8"/>
    </row>
    <row r="45" spans="2:10" ht="15.6">
      <c r="B45" s="116"/>
      <c r="C45" s="20" t="s">
        <v>62</v>
      </c>
      <c r="D45" s="21" t="s">
        <v>63</v>
      </c>
      <c r="E45" s="18" t="s">
        <v>64</v>
      </c>
      <c r="F45" s="34">
        <v>865.31052631578939</v>
      </c>
      <c r="G45" s="82">
        <v>0</v>
      </c>
      <c r="H45" s="31">
        <f t="shared" si="0"/>
        <v>0</v>
      </c>
      <c r="I45" s="32">
        <f t="shared" si="1"/>
        <v>0</v>
      </c>
      <c r="J45" s="8"/>
    </row>
    <row r="46" spans="2:10" ht="15.6">
      <c r="B46" s="116"/>
      <c r="C46" s="20" t="s">
        <v>65</v>
      </c>
      <c r="D46" s="21" t="s">
        <v>66</v>
      </c>
      <c r="E46" s="22" t="s">
        <v>67</v>
      </c>
      <c r="F46" s="34">
        <v>1038.2770588235294</v>
      </c>
      <c r="G46" s="82">
        <v>0</v>
      </c>
      <c r="H46" s="31">
        <f t="shared" si="0"/>
        <v>0</v>
      </c>
      <c r="I46" s="32">
        <f t="shared" si="1"/>
        <v>0</v>
      </c>
      <c r="J46" s="8"/>
    </row>
    <row r="47" spans="2:10" ht="15.6">
      <c r="B47" s="116"/>
      <c r="C47" s="20" t="s">
        <v>68</v>
      </c>
      <c r="D47" s="21" t="s">
        <v>69</v>
      </c>
      <c r="E47" s="22" t="s">
        <v>70</v>
      </c>
      <c r="F47" s="34">
        <v>43.326315789473689</v>
      </c>
      <c r="G47" s="82">
        <v>0</v>
      </c>
      <c r="H47" s="31">
        <f t="shared" si="0"/>
        <v>0</v>
      </c>
      <c r="I47" s="32">
        <f t="shared" si="1"/>
        <v>0</v>
      </c>
      <c r="J47" s="8"/>
    </row>
    <row r="48" spans="2:10" ht="15.6">
      <c r="B48" s="117"/>
      <c r="C48" s="20" t="s">
        <v>71</v>
      </c>
      <c r="D48" s="21" t="s">
        <v>72</v>
      </c>
      <c r="E48" s="22" t="s">
        <v>70</v>
      </c>
      <c r="F48" s="34">
        <v>43.326315789473689</v>
      </c>
      <c r="G48" s="82">
        <v>0</v>
      </c>
      <c r="H48" s="31">
        <f t="shared" si="0"/>
        <v>0</v>
      </c>
      <c r="I48" s="32">
        <f t="shared" si="1"/>
        <v>0</v>
      </c>
      <c r="J48" s="8"/>
    </row>
    <row r="49" spans="2:10" ht="15.6">
      <c r="B49" s="13" t="s">
        <v>7</v>
      </c>
      <c r="C49" s="13" t="s">
        <v>8</v>
      </c>
      <c r="D49" s="53" t="s">
        <v>9</v>
      </c>
      <c r="E49" s="14" t="s">
        <v>0</v>
      </c>
      <c r="F49" s="15" t="s">
        <v>10</v>
      </c>
      <c r="G49" s="15" t="s">
        <v>311</v>
      </c>
      <c r="H49" s="15" t="s">
        <v>312</v>
      </c>
      <c r="I49" s="15" t="s">
        <v>313</v>
      </c>
      <c r="J49" s="8"/>
    </row>
    <row r="50" spans="2:10" ht="15.6" customHeight="1">
      <c r="B50" s="152" t="s">
        <v>73</v>
      </c>
      <c r="C50" s="20" t="s">
        <v>74</v>
      </c>
      <c r="D50" s="21" t="s">
        <v>75</v>
      </c>
      <c r="E50" s="22" t="s">
        <v>76</v>
      </c>
      <c r="F50" s="34">
        <v>140.87684210526317</v>
      </c>
      <c r="G50" s="82">
        <v>0</v>
      </c>
      <c r="H50" s="31">
        <f t="shared" si="0"/>
        <v>0</v>
      </c>
      <c r="I50" s="32">
        <f t="shared" si="1"/>
        <v>0</v>
      </c>
      <c r="J50" s="8"/>
    </row>
    <row r="51" spans="2:10" ht="15.6">
      <c r="B51" s="153"/>
      <c r="C51" s="20" t="s">
        <v>77</v>
      </c>
      <c r="D51" s="21" t="s">
        <v>78</v>
      </c>
      <c r="E51" s="22" t="s">
        <v>79</v>
      </c>
      <c r="F51" s="34">
        <v>294.57473684210521</v>
      </c>
      <c r="G51" s="82">
        <v>0</v>
      </c>
      <c r="H51" s="31">
        <f t="shared" si="0"/>
        <v>0</v>
      </c>
      <c r="I51" s="32">
        <f t="shared" si="1"/>
        <v>0</v>
      </c>
      <c r="J51" s="8"/>
    </row>
    <row r="52" spans="2:10" ht="15.6">
      <c r="B52" s="154"/>
      <c r="C52" s="20" t="s">
        <v>80</v>
      </c>
      <c r="D52" s="21" t="s">
        <v>81</v>
      </c>
      <c r="E52" s="22" t="s">
        <v>82</v>
      </c>
      <c r="F52" s="34">
        <v>304.75941176470593</v>
      </c>
      <c r="G52" s="82">
        <v>0</v>
      </c>
      <c r="H52" s="31">
        <f t="shared" si="0"/>
        <v>0</v>
      </c>
      <c r="I52" s="32">
        <f t="shared" si="1"/>
        <v>0</v>
      </c>
      <c r="J52" s="8"/>
    </row>
    <row r="53" spans="2:10" ht="15.6">
      <c r="B53" s="13" t="s">
        <v>7</v>
      </c>
      <c r="C53" s="13" t="s">
        <v>8</v>
      </c>
      <c r="D53" s="53" t="s">
        <v>9</v>
      </c>
      <c r="E53" s="14" t="s">
        <v>0</v>
      </c>
      <c r="F53" s="15" t="s">
        <v>10</v>
      </c>
      <c r="G53" s="15" t="s">
        <v>311</v>
      </c>
      <c r="H53" s="15" t="s">
        <v>312</v>
      </c>
      <c r="I53" s="15" t="s">
        <v>313</v>
      </c>
      <c r="J53" s="8"/>
    </row>
    <row r="54" spans="2:10" ht="15.6" customHeight="1">
      <c r="B54" s="115" t="s">
        <v>83</v>
      </c>
      <c r="C54" s="20" t="s">
        <v>84</v>
      </c>
      <c r="D54" s="21" t="s">
        <v>85</v>
      </c>
      <c r="E54" s="18" t="s">
        <v>86</v>
      </c>
      <c r="F54" s="34">
        <v>163.26882352941175</v>
      </c>
      <c r="G54" s="82">
        <v>0</v>
      </c>
      <c r="H54" s="31">
        <f t="shared" si="0"/>
        <v>0</v>
      </c>
      <c r="I54" s="32">
        <f t="shared" si="1"/>
        <v>0</v>
      </c>
      <c r="J54" s="8"/>
    </row>
    <row r="55" spans="2:10" ht="15.6">
      <c r="B55" s="116"/>
      <c r="C55" s="20" t="s">
        <v>87</v>
      </c>
      <c r="D55" s="21" t="s">
        <v>88</v>
      </c>
      <c r="E55" s="18" t="s">
        <v>86</v>
      </c>
      <c r="F55" s="34">
        <v>163.26882352941175</v>
      </c>
      <c r="G55" s="82">
        <v>0</v>
      </c>
      <c r="H55" s="31">
        <f t="shared" si="0"/>
        <v>0</v>
      </c>
      <c r="I55" s="32">
        <f t="shared" si="1"/>
        <v>0</v>
      </c>
      <c r="J55" s="8"/>
    </row>
    <row r="56" spans="2:10" ht="15.6">
      <c r="B56" s="116"/>
      <c r="C56" s="20" t="s">
        <v>89</v>
      </c>
      <c r="D56" s="21" t="s">
        <v>90</v>
      </c>
      <c r="E56" s="18" t="s">
        <v>91</v>
      </c>
      <c r="F56" s="34">
        <v>157.76526315789474</v>
      </c>
      <c r="G56" s="82">
        <v>0</v>
      </c>
      <c r="H56" s="31">
        <f t="shared" si="0"/>
        <v>0</v>
      </c>
      <c r="I56" s="32">
        <f t="shared" si="1"/>
        <v>0</v>
      </c>
      <c r="J56" s="8"/>
    </row>
    <row r="57" spans="2:10" ht="15.6">
      <c r="B57" s="116"/>
      <c r="C57" s="20" t="s">
        <v>92</v>
      </c>
      <c r="D57" s="21" t="s">
        <v>93</v>
      </c>
      <c r="E57" s="18" t="s">
        <v>94</v>
      </c>
      <c r="F57" s="34">
        <v>274.22294117647061</v>
      </c>
      <c r="G57" s="82">
        <v>0</v>
      </c>
      <c r="H57" s="31">
        <f t="shared" si="0"/>
        <v>0</v>
      </c>
      <c r="I57" s="32">
        <f t="shared" si="1"/>
        <v>0</v>
      </c>
      <c r="J57" s="8"/>
    </row>
    <row r="58" spans="2:10" ht="15.6">
      <c r="B58" s="116"/>
      <c r="C58" s="20" t="s">
        <v>95</v>
      </c>
      <c r="D58" s="21" t="s">
        <v>96</v>
      </c>
      <c r="E58" s="18" t="s">
        <v>97</v>
      </c>
      <c r="F58" s="34">
        <v>167.93823529411765</v>
      </c>
      <c r="G58" s="82">
        <v>0</v>
      </c>
      <c r="H58" s="31">
        <f t="shared" si="0"/>
        <v>0</v>
      </c>
      <c r="I58" s="32">
        <f t="shared" si="1"/>
        <v>0</v>
      </c>
      <c r="J58" s="8"/>
    </row>
    <row r="59" spans="2:10" ht="15.6">
      <c r="B59" s="116"/>
      <c r="C59" s="20" t="s">
        <v>98</v>
      </c>
      <c r="D59" s="21" t="s">
        <v>99</v>
      </c>
      <c r="E59" s="18" t="s">
        <v>100</v>
      </c>
      <c r="F59" s="34">
        <v>117.54473684210525</v>
      </c>
      <c r="G59" s="82">
        <v>0</v>
      </c>
      <c r="H59" s="31">
        <f t="shared" si="0"/>
        <v>0</v>
      </c>
      <c r="I59" s="32">
        <f t="shared" si="1"/>
        <v>0</v>
      </c>
      <c r="J59" s="8"/>
    </row>
    <row r="60" spans="2:10" ht="15.6">
      <c r="B60" s="116"/>
      <c r="C60" s="20" t="s">
        <v>101</v>
      </c>
      <c r="D60" s="21" t="s">
        <v>102</v>
      </c>
      <c r="E60" s="18" t="s">
        <v>103</v>
      </c>
      <c r="F60" s="34">
        <v>279.86368421052634</v>
      </c>
      <c r="G60" s="82">
        <v>0</v>
      </c>
      <c r="H60" s="31">
        <f t="shared" si="0"/>
        <v>0</v>
      </c>
      <c r="I60" s="32">
        <f t="shared" si="1"/>
        <v>0</v>
      </c>
      <c r="J60" s="8"/>
    </row>
    <row r="61" spans="2:10" ht="15.6">
      <c r="B61" s="116"/>
      <c r="C61" s="20" t="s">
        <v>104</v>
      </c>
      <c r="D61" s="21" t="s">
        <v>105</v>
      </c>
      <c r="E61" s="18" t="s">
        <v>103</v>
      </c>
      <c r="F61" s="34">
        <v>279.86368421052634</v>
      </c>
      <c r="G61" s="82">
        <v>0</v>
      </c>
      <c r="H61" s="31">
        <f t="shared" si="0"/>
        <v>0</v>
      </c>
      <c r="I61" s="32">
        <f t="shared" si="1"/>
        <v>0</v>
      </c>
      <c r="J61" s="8"/>
    </row>
    <row r="62" spans="2:10" ht="15.6">
      <c r="B62" s="116"/>
      <c r="C62" s="20" t="s">
        <v>106</v>
      </c>
      <c r="D62" s="21" t="s">
        <v>107</v>
      </c>
      <c r="E62" s="18" t="s">
        <v>76</v>
      </c>
      <c r="F62" s="34">
        <v>141.96</v>
      </c>
      <c r="G62" s="82">
        <v>0</v>
      </c>
      <c r="H62" s="31">
        <f t="shared" si="0"/>
        <v>0</v>
      </c>
      <c r="I62" s="32">
        <f t="shared" si="1"/>
        <v>0</v>
      </c>
      <c r="J62" s="8"/>
    </row>
    <row r="63" spans="2:10" ht="15.6">
      <c r="B63" s="116"/>
      <c r="C63" s="20" t="s">
        <v>108</v>
      </c>
      <c r="D63" s="21" t="s">
        <v>109</v>
      </c>
      <c r="E63" s="18" t="s">
        <v>110</v>
      </c>
      <c r="F63" s="34">
        <v>223.36588235294118</v>
      </c>
      <c r="G63" s="82">
        <v>0</v>
      </c>
      <c r="H63" s="31">
        <f t="shared" si="0"/>
        <v>0</v>
      </c>
      <c r="I63" s="32">
        <f t="shared" si="1"/>
        <v>0</v>
      </c>
      <c r="J63" s="8"/>
    </row>
    <row r="64" spans="2:10" ht="15.6">
      <c r="B64" s="116"/>
      <c r="C64" s="20" t="s">
        <v>111</v>
      </c>
      <c r="D64" s="21" t="s">
        <v>112</v>
      </c>
      <c r="E64" s="18" t="s">
        <v>113</v>
      </c>
      <c r="F64" s="34">
        <v>192.95294117647057</v>
      </c>
      <c r="G64" s="82">
        <v>0</v>
      </c>
      <c r="H64" s="31">
        <f t="shared" si="0"/>
        <v>0</v>
      </c>
      <c r="I64" s="32">
        <f t="shared" si="1"/>
        <v>0</v>
      </c>
      <c r="J64" s="8"/>
    </row>
    <row r="65" spans="2:10" ht="15.6">
      <c r="B65" s="116"/>
      <c r="C65" s="20" t="s">
        <v>114</v>
      </c>
      <c r="D65" s="21" t="s">
        <v>115</v>
      </c>
      <c r="E65" s="18" t="s">
        <v>116</v>
      </c>
      <c r="F65" s="34">
        <v>243.82235294117646</v>
      </c>
      <c r="G65" s="82">
        <v>0</v>
      </c>
      <c r="H65" s="31">
        <f t="shared" si="0"/>
        <v>0</v>
      </c>
      <c r="I65" s="32">
        <f t="shared" si="1"/>
        <v>0</v>
      </c>
      <c r="J65" s="8"/>
    </row>
    <row r="66" spans="2:10" ht="15.6">
      <c r="B66" s="116"/>
      <c r="C66" s="20" t="s">
        <v>117</v>
      </c>
      <c r="D66" s="21" t="s">
        <v>118</v>
      </c>
      <c r="E66" s="22" t="s">
        <v>119</v>
      </c>
      <c r="F66" s="34">
        <v>269.91176470588238</v>
      </c>
      <c r="G66" s="82">
        <v>0</v>
      </c>
      <c r="H66" s="31">
        <f t="shared" si="0"/>
        <v>0</v>
      </c>
      <c r="I66" s="32">
        <f t="shared" si="1"/>
        <v>0</v>
      </c>
      <c r="J66" s="8"/>
    </row>
    <row r="67" spans="2:10" ht="15.6">
      <c r="B67" s="116"/>
      <c r="C67" s="20" t="s">
        <v>120</v>
      </c>
      <c r="D67" s="21" t="s">
        <v>121</v>
      </c>
      <c r="E67" s="18" t="s">
        <v>122</v>
      </c>
      <c r="F67" s="34">
        <v>239.15684210526314</v>
      </c>
      <c r="G67" s="82">
        <v>0</v>
      </c>
      <c r="H67" s="31">
        <f t="shared" si="0"/>
        <v>0</v>
      </c>
      <c r="I67" s="32">
        <f t="shared" si="1"/>
        <v>0</v>
      </c>
      <c r="J67" s="8"/>
    </row>
    <row r="68" spans="2:10" ht="15.6">
      <c r="B68" s="116"/>
      <c r="C68" s="20" t="s">
        <v>123</v>
      </c>
      <c r="D68" s="21" t="s">
        <v>124</v>
      </c>
      <c r="E68" s="18" t="s">
        <v>125</v>
      </c>
      <c r="F68" s="34">
        <v>308.34176470588238</v>
      </c>
      <c r="G68" s="82">
        <v>0</v>
      </c>
      <c r="H68" s="31">
        <f t="shared" si="0"/>
        <v>0</v>
      </c>
      <c r="I68" s="32">
        <f t="shared" si="1"/>
        <v>0</v>
      </c>
      <c r="J68" s="8"/>
    </row>
    <row r="69" spans="2:10" ht="15.6">
      <c r="B69" s="116"/>
      <c r="C69" s="20" t="s">
        <v>126</v>
      </c>
      <c r="D69" s="21" t="s">
        <v>127</v>
      </c>
      <c r="E69" s="18" t="s">
        <v>128</v>
      </c>
      <c r="F69" s="34">
        <v>406.26352941176469</v>
      </c>
      <c r="G69" s="82">
        <v>0</v>
      </c>
      <c r="H69" s="31">
        <f t="shared" si="0"/>
        <v>0</v>
      </c>
      <c r="I69" s="32">
        <f t="shared" si="1"/>
        <v>0</v>
      </c>
      <c r="J69" s="8"/>
    </row>
    <row r="70" spans="2:10" ht="15.6">
      <c r="B70" s="116"/>
      <c r="C70" s="20" t="s">
        <v>129</v>
      </c>
      <c r="D70" s="21" t="s">
        <v>130</v>
      </c>
      <c r="E70" s="18" t="s">
        <v>82</v>
      </c>
      <c r="F70" s="34">
        <v>303.19058823529411</v>
      </c>
      <c r="G70" s="82">
        <v>0</v>
      </c>
      <c r="H70" s="31">
        <f t="shared" si="0"/>
        <v>0</v>
      </c>
      <c r="I70" s="32">
        <f t="shared" si="1"/>
        <v>0</v>
      </c>
      <c r="J70" s="8"/>
    </row>
    <row r="71" spans="2:10" ht="15.6">
      <c r="B71" s="116"/>
      <c r="C71" s="20" t="s">
        <v>131</v>
      </c>
      <c r="D71" s="21" t="s">
        <v>132</v>
      </c>
      <c r="E71" s="18" t="s">
        <v>133</v>
      </c>
      <c r="F71" s="34">
        <v>136.94210526315788</v>
      </c>
      <c r="G71" s="82">
        <v>0</v>
      </c>
      <c r="H71" s="31">
        <f t="shared" si="0"/>
        <v>0</v>
      </c>
      <c r="I71" s="32">
        <f t="shared" si="1"/>
        <v>0</v>
      </c>
      <c r="J71" s="8"/>
    </row>
    <row r="72" spans="2:10" ht="15.6">
      <c r="B72" s="116"/>
      <c r="C72" s="20" t="s">
        <v>134</v>
      </c>
      <c r="D72" s="21" t="s">
        <v>135</v>
      </c>
      <c r="E72" s="18" t="s">
        <v>136</v>
      </c>
      <c r="F72" s="34">
        <v>212.22352941176473</v>
      </c>
      <c r="G72" s="82">
        <v>0</v>
      </c>
      <c r="H72" s="31">
        <f t="shared" si="0"/>
        <v>0</v>
      </c>
      <c r="I72" s="32">
        <f t="shared" si="1"/>
        <v>0</v>
      </c>
      <c r="J72" s="8"/>
    </row>
    <row r="73" spans="2:10" ht="15.6">
      <c r="B73" s="116"/>
      <c r="C73" s="20" t="s">
        <v>137</v>
      </c>
      <c r="D73" s="21" t="s">
        <v>308</v>
      </c>
      <c r="E73" s="18" t="s">
        <v>94</v>
      </c>
      <c r="F73" s="34">
        <v>274.11176470588236</v>
      </c>
      <c r="G73" s="82">
        <v>0</v>
      </c>
      <c r="H73" s="31">
        <f t="shared" si="0"/>
        <v>0</v>
      </c>
      <c r="I73" s="32">
        <f t="shared" si="1"/>
        <v>0</v>
      </c>
      <c r="J73" s="8"/>
    </row>
    <row r="74" spans="2:10" ht="15.6">
      <c r="B74" s="116"/>
      <c r="C74" s="20" t="s">
        <v>138</v>
      </c>
      <c r="D74" s="21" t="s">
        <v>309</v>
      </c>
      <c r="E74" s="18" t="s">
        <v>139</v>
      </c>
      <c r="F74" s="34">
        <v>290.03210526315792</v>
      </c>
      <c r="G74" s="82">
        <v>0</v>
      </c>
      <c r="H74" s="31">
        <f t="shared" si="0"/>
        <v>0</v>
      </c>
      <c r="I74" s="32">
        <f t="shared" si="1"/>
        <v>0</v>
      </c>
      <c r="J74" s="8"/>
    </row>
    <row r="75" spans="2:10" ht="15.6">
      <c r="B75" s="116"/>
      <c r="C75" s="20" t="s">
        <v>140</v>
      </c>
      <c r="D75" s="21" t="s">
        <v>310</v>
      </c>
      <c r="E75" s="18" t="s">
        <v>94</v>
      </c>
      <c r="F75" s="34">
        <v>273.75157894736844</v>
      </c>
      <c r="G75" s="82">
        <v>0</v>
      </c>
      <c r="H75" s="31">
        <f t="shared" si="0"/>
        <v>0</v>
      </c>
      <c r="I75" s="32">
        <f t="shared" si="1"/>
        <v>0</v>
      </c>
      <c r="J75" s="8"/>
    </row>
    <row r="76" spans="2:10" ht="15.6">
      <c r="B76" s="116"/>
      <c r="C76" s="25" t="s">
        <v>141</v>
      </c>
      <c r="D76" s="26" t="s">
        <v>142</v>
      </c>
      <c r="E76" s="27">
        <v>0.08</v>
      </c>
      <c r="F76" s="35">
        <v>182.66294117647061</v>
      </c>
      <c r="G76" s="82">
        <v>0</v>
      </c>
      <c r="H76" s="31">
        <f t="shared" si="0"/>
        <v>0</v>
      </c>
      <c r="I76" s="32">
        <f t="shared" si="1"/>
        <v>0</v>
      </c>
      <c r="J76" s="8"/>
    </row>
    <row r="77" spans="2:10" ht="15.6">
      <c r="B77" s="116"/>
      <c r="C77" s="20" t="s">
        <v>143</v>
      </c>
      <c r="D77" s="21" t="s">
        <v>144</v>
      </c>
      <c r="E77" s="18">
        <v>0.30299999999999999</v>
      </c>
      <c r="F77" s="34">
        <v>691.14705882352951</v>
      </c>
      <c r="G77" s="82">
        <v>0</v>
      </c>
      <c r="H77" s="31">
        <f t="shared" si="0"/>
        <v>0</v>
      </c>
      <c r="I77" s="32">
        <f t="shared" si="1"/>
        <v>0</v>
      </c>
      <c r="J77" s="8"/>
    </row>
    <row r="78" spans="2:10" ht="15.6">
      <c r="B78" s="117"/>
      <c r="C78" s="20" t="s">
        <v>145</v>
      </c>
      <c r="D78" s="21" t="s">
        <v>146</v>
      </c>
      <c r="E78" s="18">
        <v>0.30299999999999999</v>
      </c>
      <c r="F78" s="34">
        <v>691.14705882352951</v>
      </c>
      <c r="G78" s="82">
        <v>0</v>
      </c>
      <c r="H78" s="31">
        <f t="shared" si="0"/>
        <v>0</v>
      </c>
      <c r="I78" s="32">
        <f t="shared" si="1"/>
        <v>0</v>
      </c>
      <c r="J78" s="8"/>
    </row>
    <row r="79" spans="2:10" ht="15.6">
      <c r="B79" s="13" t="s">
        <v>7</v>
      </c>
      <c r="C79" s="13" t="s">
        <v>8</v>
      </c>
      <c r="D79" s="53" t="s">
        <v>9</v>
      </c>
      <c r="E79" s="14" t="s">
        <v>0</v>
      </c>
      <c r="F79" s="15" t="s">
        <v>10</v>
      </c>
      <c r="G79" s="15" t="s">
        <v>311</v>
      </c>
      <c r="H79" s="15" t="s">
        <v>312</v>
      </c>
      <c r="I79" s="15" t="s">
        <v>313</v>
      </c>
      <c r="J79" s="8"/>
    </row>
    <row r="80" spans="2:10" ht="15.6" customHeight="1">
      <c r="B80" s="115" t="s">
        <v>147</v>
      </c>
      <c r="C80" s="20" t="s">
        <v>148</v>
      </c>
      <c r="D80" s="21" t="s">
        <v>149</v>
      </c>
      <c r="E80" s="18" t="s">
        <v>103</v>
      </c>
      <c r="F80" s="34">
        <v>279.86368421052634</v>
      </c>
      <c r="G80" s="82">
        <v>0</v>
      </c>
      <c r="H80" s="31">
        <f t="shared" si="0"/>
        <v>0</v>
      </c>
      <c r="I80" s="32">
        <f t="shared" si="1"/>
        <v>0</v>
      </c>
      <c r="J80" s="8"/>
    </row>
    <row r="81" spans="2:10" ht="15.6">
      <c r="B81" s="116"/>
      <c r="C81" s="20" t="s">
        <v>323</v>
      </c>
      <c r="D81" s="21" t="s">
        <v>324</v>
      </c>
      <c r="E81" s="18">
        <v>1.4999999999999999E-2</v>
      </c>
      <c r="F81" s="34">
        <v>30.51</v>
      </c>
      <c r="G81" s="82">
        <v>0</v>
      </c>
      <c r="H81" s="31">
        <f t="shared" si="0"/>
        <v>0</v>
      </c>
      <c r="I81" s="32">
        <f t="shared" si="1"/>
        <v>0</v>
      </c>
      <c r="J81" s="8"/>
    </row>
    <row r="82" spans="2:10" ht="15.6">
      <c r="B82" s="116"/>
      <c r="C82" s="20" t="s">
        <v>150</v>
      </c>
      <c r="D82" s="21" t="s">
        <v>151</v>
      </c>
      <c r="E82" s="18" t="s">
        <v>152</v>
      </c>
      <c r="F82" s="34">
        <v>381.36</v>
      </c>
      <c r="G82" s="82">
        <v>0</v>
      </c>
      <c r="H82" s="31">
        <f t="shared" si="0"/>
        <v>0</v>
      </c>
      <c r="I82" s="32">
        <f t="shared" si="1"/>
        <v>0</v>
      </c>
      <c r="J82" s="8"/>
    </row>
    <row r="83" spans="2:10" ht="15.6">
      <c r="B83" s="116"/>
      <c r="C83" s="28">
        <v>463</v>
      </c>
      <c r="D83" s="29" t="s">
        <v>153</v>
      </c>
      <c r="E83" s="28">
        <v>0.114</v>
      </c>
      <c r="F83" s="34">
        <v>260.47000000000003</v>
      </c>
      <c r="G83" s="82">
        <v>0</v>
      </c>
      <c r="H83" s="31">
        <f t="shared" si="0"/>
        <v>0</v>
      </c>
      <c r="I83" s="32">
        <f t="shared" si="1"/>
        <v>0</v>
      </c>
      <c r="J83" s="8"/>
    </row>
    <row r="84" spans="2:10" ht="15.6">
      <c r="B84" s="116"/>
      <c r="C84" s="28">
        <v>464</v>
      </c>
      <c r="D84" s="29" t="s">
        <v>154</v>
      </c>
      <c r="E84" s="28">
        <v>0.115</v>
      </c>
      <c r="F84" s="34">
        <v>262.62</v>
      </c>
      <c r="G84" s="82">
        <v>0</v>
      </c>
      <c r="H84" s="31">
        <f t="shared" si="0"/>
        <v>0</v>
      </c>
      <c r="I84" s="32">
        <f t="shared" si="1"/>
        <v>0</v>
      </c>
      <c r="J84" s="8"/>
    </row>
    <row r="85" spans="2:10" ht="15.6">
      <c r="B85" s="116"/>
      <c r="C85" s="28">
        <v>465</v>
      </c>
      <c r="D85" s="29" t="s">
        <v>155</v>
      </c>
      <c r="E85" s="30">
        <v>0.2</v>
      </c>
      <c r="F85" s="34">
        <v>456.78</v>
      </c>
      <c r="G85" s="82">
        <v>0</v>
      </c>
      <c r="H85" s="31">
        <f t="shared" si="0"/>
        <v>0</v>
      </c>
      <c r="I85" s="32">
        <f t="shared" si="1"/>
        <v>0</v>
      </c>
      <c r="J85" s="8"/>
    </row>
    <row r="86" spans="2:10" ht="15.6">
      <c r="B86" s="116"/>
      <c r="C86" s="28">
        <v>466</v>
      </c>
      <c r="D86" s="29" t="s">
        <v>156</v>
      </c>
      <c r="E86" s="30">
        <v>0.2</v>
      </c>
      <c r="F86" s="34">
        <v>456.78</v>
      </c>
      <c r="G86" s="82">
        <v>0</v>
      </c>
      <c r="H86" s="31">
        <f t="shared" si="0"/>
        <v>0</v>
      </c>
      <c r="I86" s="32">
        <f t="shared" si="1"/>
        <v>0</v>
      </c>
      <c r="J86" s="8"/>
    </row>
    <row r="87" spans="2:10" ht="15.6">
      <c r="B87" s="116"/>
      <c r="C87" s="9">
        <v>470</v>
      </c>
      <c r="D87" s="10" t="s">
        <v>157</v>
      </c>
      <c r="E87" s="9">
        <v>0.122</v>
      </c>
      <c r="F87" s="34">
        <v>278.54000000000002</v>
      </c>
      <c r="G87" s="82">
        <v>0</v>
      </c>
      <c r="H87" s="31">
        <f t="shared" si="0"/>
        <v>0</v>
      </c>
      <c r="I87" s="32">
        <f t="shared" si="1"/>
        <v>0</v>
      </c>
      <c r="J87" s="8"/>
    </row>
    <row r="88" spans="2:10" ht="15.6">
      <c r="B88" s="117"/>
      <c r="C88" s="9">
        <v>471</v>
      </c>
      <c r="D88" s="10" t="s">
        <v>158</v>
      </c>
      <c r="E88" s="9">
        <v>0.122</v>
      </c>
      <c r="F88" s="34">
        <v>278.54000000000002</v>
      </c>
      <c r="G88" s="82">
        <v>0</v>
      </c>
      <c r="H88" s="31">
        <f t="shared" si="0"/>
        <v>0</v>
      </c>
      <c r="I88" s="32">
        <f t="shared" si="1"/>
        <v>0</v>
      </c>
      <c r="J88" s="8"/>
    </row>
    <row r="89" spans="2:10" ht="15.6">
      <c r="B89" s="13" t="s">
        <v>7</v>
      </c>
      <c r="C89" s="13" t="s">
        <v>8</v>
      </c>
      <c r="D89" s="53" t="s">
        <v>9</v>
      </c>
      <c r="E89" s="14" t="s">
        <v>0</v>
      </c>
      <c r="F89" s="15" t="s">
        <v>10</v>
      </c>
      <c r="G89" s="15" t="s">
        <v>311</v>
      </c>
      <c r="H89" s="15" t="s">
        <v>312</v>
      </c>
      <c r="I89" s="15" t="s">
        <v>313</v>
      </c>
      <c r="J89" s="8"/>
    </row>
    <row r="90" spans="2:10" ht="15.6">
      <c r="B90" s="115" t="s">
        <v>159</v>
      </c>
      <c r="C90" s="20" t="s">
        <v>160</v>
      </c>
      <c r="D90" s="21" t="s">
        <v>161</v>
      </c>
      <c r="E90" s="18" t="s">
        <v>162</v>
      </c>
      <c r="F90" s="34">
        <v>181.09411764705882</v>
      </c>
      <c r="G90" s="82">
        <v>0</v>
      </c>
      <c r="H90" s="31">
        <f t="shared" ref="H90:H159" si="2">SUM(E90*G90)</f>
        <v>0</v>
      </c>
      <c r="I90" s="32">
        <f t="shared" ref="I90:I156" si="3">SUM(F90*G90)</f>
        <v>0</v>
      </c>
      <c r="J90" s="8"/>
    </row>
    <row r="91" spans="2:10" ht="15.6">
      <c r="B91" s="116"/>
      <c r="C91" s="20" t="s">
        <v>163</v>
      </c>
      <c r="D91" s="21" t="s">
        <v>164</v>
      </c>
      <c r="E91" s="18" t="s">
        <v>165</v>
      </c>
      <c r="F91" s="34">
        <v>182.66294117647061</v>
      </c>
      <c r="G91" s="82">
        <v>0</v>
      </c>
      <c r="H91" s="31">
        <f t="shared" si="2"/>
        <v>0</v>
      </c>
      <c r="I91" s="32">
        <f t="shared" si="3"/>
        <v>0</v>
      </c>
      <c r="J91" s="8"/>
    </row>
    <row r="92" spans="2:10" ht="15.6">
      <c r="B92" s="116"/>
      <c r="C92" s="20" t="s">
        <v>166</v>
      </c>
      <c r="D92" s="21" t="s">
        <v>167</v>
      </c>
      <c r="E92" s="18" t="s">
        <v>168</v>
      </c>
      <c r="F92" s="34">
        <v>754.93764705882347</v>
      </c>
      <c r="G92" s="82">
        <v>0</v>
      </c>
      <c r="H92" s="31">
        <f t="shared" si="2"/>
        <v>0</v>
      </c>
      <c r="I92" s="32">
        <f t="shared" si="3"/>
        <v>0</v>
      </c>
      <c r="J92" s="8"/>
    </row>
    <row r="93" spans="2:10" ht="15.6">
      <c r="B93" s="116"/>
      <c r="C93" s="20" t="s">
        <v>169</v>
      </c>
      <c r="D93" s="21" t="s">
        <v>170</v>
      </c>
      <c r="E93" s="18" t="s">
        <v>171</v>
      </c>
      <c r="F93" s="34">
        <v>250.28294117647062</v>
      </c>
      <c r="G93" s="82">
        <v>0</v>
      </c>
      <c r="H93" s="31">
        <f t="shared" si="2"/>
        <v>0</v>
      </c>
      <c r="I93" s="32">
        <f t="shared" si="3"/>
        <v>0</v>
      </c>
      <c r="J93" s="8"/>
    </row>
    <row r="94" spans="2:10" ht="15.6">
      <c r="B94" s="116"/>
      <c r="C94" s="20" t="s">
        <v>172</v>
      </c>
      <c r="D94" s="21" t="s">
        <v>173</v>
      </c>
      <c r="E94" s="18" t="s">
        <v>55</v>
      </c>
      <c r="F94" s="34">
        <v>333.72705882352938</v>
      </c>
      <c r="G94" s="82">
        <v>0</v>
      </c>
      <c r="H94" s="31">
        <f t="shared" si="2"/>
        <v>0</v>
      </c>
      <c r="I94" s="32">
        <f t="shared" si="3"/>
        <v>0</v>
      </c>
      <c r="J94" s="8"/>
    </row>
    <row r="95" spans="2:10" ht="15.6">
      <c r="B95" s="116"/>
      <c r="C95" s="20" t="s">
        <v>174</v>
      </c>
      <c r="D95" s="21" t="s">
        <v>175</v>
      </c>
      <c r="E95" s="18" t="s">
        <v>176</v>
      </c>
      <c r="F95" s="34">
        <v>170.92764705882354</v>
      </c>
      <c r="G95" s="82">
        <v>0</v>
      </c>
      <c r="H95" s="31">
        <f t="shared" si="2"/>
        <v>0</v>
      </c>
      <c r="I95" s="32">
        <f t="shared" si="3"/>
        <v>0</v>
      </c>
      <c r="J95" s="8"/>
    </row>
    <row r="96" spans="2:10" ht="15.6">
      <c r="B96" s="116"/>
      <c r="C96" s="20" t="s">
        <v>177</v>
      </c>
      <c r="D96" s="21" t="s">
        <v>178</v>
      </c>
      <c r="E96" s="18" t="s">
        <v>133</v>
      </c>
      <c r="F96" s="34">
        <v>137.41411764705882</v>
      </c>
      <c r="G96" s="82">
        <v>0</v>
      </c>
      <c r="H96" s="31">
        <f t="shared" si="2"/>
        <v>0</v>
      </c>
      <c r="I96" s="32">
        <f t="shared" si="3"/>
        <v>0</v>
      </c>
      <c r="J96" s="8"/>
    </row>
    <row r="97" spans="2:10" ht="15.6">
      <c r="B97" s="116"/>
      <c r="C97" s="20" t="s">
        <v>179</v>
      </c>
      <c r="D97" s="21" t="s">
        <v>180</v>
      </c>
      <c r="E97" s="18" t="s">
        <v>133</v>
      </c>
      <c r="F97" s="34">
        <v>137.41411764705882</v>
      </c>
      <c r="G97" s="82">
        <v>0</v>
      </c>
      <c r="H97" s="31">
        <f t="shared" si="2"/>
        <v>0</v>
      </c>
      <c r="I97" s="32">
        <f t="shared" si="3"/>
        <v>0</v>
      </c>
      <c r="J97" s="8"/>
    </row>
    <row r="98" spans="2:10" ht="15.6">
      <c r="B98" s="116"/>
      <c r="C98" s="20" t="s">
        <v>181</v>
      </c>
      <c r="D98" s="21" t="s">
        <v>182</v>
      </c>
      <c r="E98" s="18" t="s">
        <v>133</v>
      </c>
      <c r="F98" s="34">
        <v>137.41411764705882</v>
      </c>
      <c r="G98" s="82">
        <v>0</v>
      </c>
      <c r="H98" s="31">
        <f t="shared" si="2"/>
        <v>0</v>
      </c>
      <c r="I98" s="32">
        <f t="shared" si="3"/>
        <v>0</v>
      </c>
      <c r="J98" s="8"/>
    </row>
    <row r="99" spans="2:10" ht="15.6">
      <c r="B99" s="116"/>
      <c r="C99" s="20" t="s">
        <v>183</v>
      </c>
      <c r="D99" s="21" t="s">
        <v>184</v>
      </c>
      <c r="E99" s="18" t="s">
        <v>133</v>
      </c>
      <c r="F99" s="34">
        <v>137.41411764705882</v>
      </c>
      <c r="G99" s="82">
        <v>0</v>
      </c>
      <c r="H99" s="31">
        <f t="shared" si="2"/>
        <v>0</v>
      </c>
      <c r="I99" s="32">
        <f t="shared" si="3"/>
        <v>0</v>
      </c>
      <c r="J99" s="8"/>
    </row>
    <row r="100" spans="2:10" ht="15.6">
      <c r="B100" s="116"/>
      <c r="C100" s="20" t="s">
        <v>185</v>
      </c>
      <c r="D100" s="21" t="s">
        <v>186</v>
      </c>
      <c r="E100" s="18" t="s">
        <v>79</v>
      </c>
      <c r="F100" s="34">
        <v>294.57473684210521</v>
      </c>
      <c r="G100" s="82">
        <v>0</v>
      </c>
      <c r="H100" s="31">
        <f t="shared" si="2"/>
        <v>0</v>
      </c>
      <c r="I100" s="32">
        <f t="shared" si="3"/>
        <v>0</v>
      </c>
      <c r="J100" s="8"/>
    </row>
    <row r="101" spans="2:10" ht="15.6">
      <c r="B101" s="116"/>
      <c r="C101" s="20" t="s">
        <v>187</v>
      </c>
      <c r="D101" s="21" t="s">
        <v>188</v>
      </c>
      <c r="E101" s="18" t="s">
        <v>82</v>
      </c>
      <c r="F101" s="34">
        <v>304.75941176470593</v>
      </c>
      <c r="G101" s="82">
        <v>0</v>
      </c>
      <c r="H101" s="31">
        <f t="shared" si="2"/>
        <v>0</v>
      </c>
      <c r="I101" s="32">
        <f t="shared" si="3"/>
        <v>0</v>
      </c>
      <c r="J101" s="8"/>
    </row>
    <row r="102" spans="2:10" ht="15.6">
      <c r="B102" s="116"/>
      <c r="C102" s="20" t="s">
        <v>189</v>
      </c>
      <c r="D102" s="21" t="s">
        <v>190</v>
      </c>
      <c r="E102" s="22" t="s">
        <v>133</v>
      </c>
      <c r="F102" s="34">
        <v>137.41411764705882</v>
      </c>
      <c r="G102" s="82">
        <v>0</v>
      </c>
      <c r="H102" s="31">
        <f t="shared" si="2"/>
        <v>0</v>
      </c>
      <c r="I102" s="32">
        <f t="shared" si="3"/>
        <v>0</v>
      </c>
      <c r="J102" s="8"/>
    </row>
    <row r="103" spans="2:10" ht="15.6">
      <c r="B103" s="116"/>
      <c r="C103" s="20" t="s">
        <v>191</v>
      </c>
      <c r="D103" s="21" t="s">
        <v>192</v>
      </c>
      <c r="E103" s="18" t="s">
        <v>110</v>
      </c>
      <c r="F103" s="34">
        <v>223.36588235294118</v>
      </c>
      <c r="G103" s="82">
        <v>0</v>
      </c>
      <c r="H103" s="31">
        <f t="shared" si="2"/>
        <v>0</v>
      </c>
      <c r="I103" s="32">
        <f t="shared" si="3"/>
        <v>0</v>
      </c>
      <c r="J103" s="8"/>
    </row>
    <row r="104" spans="2:10" ht="15.6">
      <c r="B104" s="116"/>
      <c r="C104" s="20" t="s">
        <v>193</v>
      </c>
      <c r="D104" s="21" t="s">
        <v>194</v>
      </c>
      <c r="E104" s="18" t="s">
        <v>195</v>
      </c>
      <c r="F104" s="34">
        <v>203.01473684210529</v>
      </c>
      <c r="G104" s="82">
        <v>0</v>
      </c>
      <c r="H104" s="31">
        <f t="shared" si="2"/>
        <v>0</v>
      </c>
      <c r="I104" s="32">
        <f t="shared" si="3"/>
        <v>0</v>
      </c>
      <c r="J104" s="8"/>
    </row>
    <row r="105" spans="2:10" ht="15.6">
      <c r="B105" s="116"/>
      <c r="C105" s="20" t="s">
        <v>196</v>
      </c>
      <c r="D105" s="21" t="s">
        <v>197</v>
      </c>
      <c r="E105" s="18" t="s">
        <v>165</v>
      </c>
      <c r="F105" s="34">
        <v>180.62470588235294</v>
      </c>
      <c r="G105" s="82">
        <v>0</v>
      </c>
      <c r="H105" s="31">
        <f t="shared" si="2"/>
        <v>0</v>
      </c>
      <c r="I105" s="32">
        <f t="shared" si="3"/>
        <v>0</v>
      </c>
      <c r="J105" s="8"/>
    </row>
    <row r="106" spans="2:10" ht="15.6">
      <c r="B106" s="116"/>
      <c r="C106" s="20" t="s">
        <v>198</v>
      </c>
      <c r="D106" s="21" t="s">
        <v>199</v>
      </c>
      <c r="E106" s="18" t="s">
        <v>200</v>
      </c>
      <c r="F106" s="34">
        <v>144.95526315789473</v>
      </c>
      <c r="G106" s="82">
        <v>0</v>
      </c>
      <c r="H106" s="31">
        <f t="shared" si="2"/>
        <v>0</v>
      </c>
      <c r="I106" s="32">
        <f t="shared" si="3"/>
        <v>0</v>
      </c>
      <c r="J106" s="8"/>
    </row>
    <row r="107" spans="2:10" ht="15.6">
      <c r="B107" s="116"/>
      <c r="C107" s="20" t="s">
        <v>201</v>
      </c>
      <c r="D107" s="21" t="s">
        <v>202</v>
      </c>
      <c r="E107" s="18" t="s">
        <v>203</v>
      </c>
      <c r="F107" s="34">
        <v>692.10473684210535</v>
      </c>
      <c r="G107" s="82">
        <v>0</v>
      </c>
      <c r="H107" s="31">
        <f t="shared" si="2"/>
        <v>0</v>
      </c>
      <c r="I107" s="32">
        <f t="shared" si="3"/>
        <v>0</v>
      </c>
      <c r="J107" s="8"/>
    </row>
    <row r="108" spans="2:10" ht="15.6">
      <c r="B108" s="116"/>
      <c r="C108" s="20" t="s">
        <v>204</v>
      </c>
      <c r="D108" s="21" t="s">
        <v>205</v>
      </c>
      <c r="E108" s="18" t="s">
        <v>206</v>
      </c>
      <c r="F108" s="34">
        <v>251.24647058823527</v>
      </c>
      <c r="G108" s="82">
        <v>0</v>
      </c>
      <c r="H108" s="31">
        <f t="shared" si="2"/>
        <v>0</v>
      </c>
      <c r="I108" s="32">
        <f t="shared" si="3"/>
        <v>0</v>
      </c>
      <c r="J108" s="8"/>
    </row>
    <row r="109" spans="2:10" ht="15.6">
      <c r="B109" s="116"/>
      <c r="C109" s="20" t="s">
        <v>207</v>
      </c>
      <c r="D109" s="21" t="s">
        <v>208</v>
      </c>
      <c r="E109" s="18" t="s">
        <v>209</v>
      </c>
      <c r="F109" s="34">
        <v>207.80117647058822</v>
      </c>
      <c r="G109" s="82">
        <v>0</v>
      </c>
      <c r="H109" s="31">
        <f t="shared" si="2"/>
        <v>0</v>
      </c>
      <c r="I109" s="32">
        <f t="shared" si="3"/>
        <v>0</v>
      </c>
      <c r="J109" s="8"/>
    </row>
    <row r="110" spans="2:10" ht="15.6">
      <c r="B110" s="116"/>
      <c r="C110" s="20" t="s">
        <v>210</v>
      </c>
      <c r="D110" s="21" t="s">
        <v>211</v>
      </c>
      <c r="E110" s="18" t="s">
        <v>212</v>
      </c>
      <c r="F110" s="34">
        <v>235.20000000000002</v>
      </c>
      <c r="G110" s="82">
        <v>0</v>
      </c>
      <c r="H110" s="31">
        <f t="shared" si="2"/>
        <v>0</v>
      </c>
      <c r="I110" s="32">
        <f t="shared" si="3"/>
        <v>0</v>
      </c>
      <c r="J110" s="8"/>
    </row>
    <row r="111" spans="2:10" ht="15.6">
      <c r="B111" s="116"/>
      <c r="C111" s="20" t="s">
        <v>213</v>
      </c>
      <c r="D111" s="21" t="s">
        <v>214</v>
      </c>
      <c r="E111" s="18" t="s">
        <v>113</v>
      </c>
      <c r="F111" s="34">
        <v>191.63117647058823</v>
      </c>
      <c r="G111" s="82">
        <v>0</v>
      </c>
      <c r="H111" s="31">
        <f t="shared" si="2"/>
        <v>0</v>
      </c>
      <c r="I111" s="32">
        <f t="shared" si="3"/>
        <v>0</v>
      </c>
      <c r="J111" s="8"/>
    </row>
    <row r="112" spans="2:10" ht="15.6">
      <c r="B112" s="116"/>
      <c r="C112" s="20" t="s">
        <v>215</v>
      </c>
      <c r="D112" s="21" t="s">
        <v>216</v>
      </c>
      <c r="E112" s="18" t="s">
        <v>67</v>
      </c>
      <c r="F112" s="34">
        <v>1039.1131578947368</v>
      </c>
      <c r="G112" s="82">
        <v>0</v>
      </c>
      <c r="H112" s="31">
        <f t="shared" si="2"/>
        <v>0</v>
      </c>
      <c r="I112" s="32">
        <f t="shared" si="3"/>
        <v>0</v>
      </c>
      <c r="J112" s="8"/>
    </row>
    <row r="113" spans="2:10" ht="15.6">
      <c r="B113" s="116"/>
      <c r="C113" s="20" t="s">
        <v>217</v>
      </c>
      <c r="D113" s="21" t="s">
        <v>218</v>
      </c>
      <c r="E113" s="18" t="s">
        <v>219</v>
      </c>
      <c r="F113" s="34">
        <v>134.65941176470591</v>
      </c>
      <c r="G113" s="82">
        <v>0</v>
      </c>
      <c r="H113" s="31">
        <f t="shared" si="2"/>
        <v>0</v>
      </c>
      <c r="I113" s="32">
        <f t="shared" si="3"/>
        <v>0</v>
      </c>
      <c r="J113" s="8"/>
    </row>
    <row r="114" spans="2:10" ht="15.6">
      <c r="B114" s="116"/>
      <c r="C114" s="20" t="s">
        <v>220</v>
      </c>
      <c r="D114" s="21" t="s">
        <v>221</v>
      </c>
      <c r="E114" s="18" t="s">
        <v>219</v>
      </c>
      <c r="F114" s="34">
        <v>134.65941176470591</v>
      </c>
      <c r="G114" s="82">
        <v>0</v>
      </c>
      <c r="H114" s="31">
        <f t="shared" si="2"/>
        <v>0</v>
      </c>
      <c r="I114" s="32">
        <f t="shared" si="3"/>
        <v>0</v>
      </c>
      <c r="J114" s="8"/>
    </row>
    <row r="115" spans="2:10" ht="15.6">
      <c r="B115" s="116"/>
      <c r="C115" s="20" t="s">
        <v>222</v>
      </c>
      <c r="D115" s="21" t="s">
        <v>223</v>
      </c>
      <c r="E115" s="18" t="s">
        <v>224</v>
      </c>
      <c r="F115" s="34">
        <v>209.95058823529413</v>
      </c>
      <c r="G115" s="82">
        <v>0</v>
      </c>
      <c r="H115" s="31">
        <f t="shared" si="2"/>
        <v>0</v>
      </c>
      <c r="I115" s="32">
        <f t="shared" si="3"/>
        <v>0</v>
      </c>
      <c r="J115" s="8"/>
    </row>
    <row r="116" spans="2:10" ht="15.6">
      <c r="B116" s="116"/>
      <c r="C116" s="20" t="s">
        <v>225</v>
      </c>
      <c r="D116" s="21" t="s">
        <v>226</v>
      </c>
      <c r="E116" s="18" t="s">
        <v>113</v>
      </c>
      <c r="F116" s="34">
        <v>191.76315789473685</v>
      </c>
      <c r="G116" s="82">
        <v>0</v>
      </c>
      <c r="H116" s="31">
        <f t="shared" si="2"/>
        <v>0</v>
      </c>
      <c r="I116" s="32">
        <f t="shared" si="3"/>
        <v>0</v>
      </c>
      <c r="J116" s="8"/>
    </row>
    <row r="117" spans="2:10" ht="15.6">
      <c r="B117" s="116"/>
      <c r="C117" s="20" t="s">
        <v>227</v>
      </c>
      <c r="D117" s="21" t="s">
        <v>228</v>
      </c>
      <c r="E117" s="18" t="s">
        <v>79</v>
      </c>
      <c r="F117" s="34">
        <v>294.46421052631581</v>
      </c>
      <c r="G117" s="82">
        <v>0</v>
      </c>
      <c r="H117" s="31">
        <f t="shared" si="2"/>
        <v>0</v>
      </c>
      <c r="I117" s="32">
        <f t="shared" si="3"/>
        <v>0</v>
      </c>
      <c r="J117" s="8"/>
    </row>
    <row r="118" spans="2:10" ht="15.6">
      <c r="B118" s="117"/>
      <c r="C118" s="20" t="s">
        <v>229</v>
      </c>
      <c r="D118" s="21" t="s">
        <v>230</v>
      </c>
      <c r="E118" s="18" t="s">
        <v>219</v>
      </c>
      <c r="F118" s="34">
        <v>134.65941176470591</v>
      </c>
      <c r="G118" s="82">
        <v>0</v>
      </c>
      <c r="H118" s="31">
        <f t="shared" si="2"/>
        <v>0</v>
      </c>
      <c r="I118" s="32">
        <f t="shared" si="3"/>
        <v>0</v>
      </c>
      <c r="J118" s="8"/>
    </row>
    <row r="119" spans="2:10" ht="15.6">
      <c r="B119" s="13" t="s">
        <v>7</v>
      </c>
      <c r="C119" s="13" t="s">
        <v>8</v>
      </c>
      <c r="D119" s="53" t="s">
        <v>9</v>
      </c>
      <c r="E119" s="14" t="s">
        <v>0</v>
      </c>
      <c r="F119" s="15" t="s">
        <v>10</v>
      </c>
      <c r="G119" s="15" t="s">
        <v>311</v>
      </c>
      <c r="H119" s="15" t="s">
        <v>312</v>
      </c>
      <c r="I119" s="15" t="s">
        <v>313</v>
      </c>
      <c r="J119" s="8"/>
    </row>
    <row r="120" spans="2:10" ht="15.6" customHeight="1">
      <c r="B120" s="115" t="s">
        <v>231</v>
      </c>
      <c r="C120" s="20" t="s">
        <v>174</v>
      </c>
      <c r="D120" s="21" t="s">
        <v>175</v>
      </c>
      <c r="E120" s="18" t="s">
        <v>176</v>
      </c>
      <c r="F120" s="34">
        <v>170.92764705882354</v>
      </c>
      <c r="G120" s="82">
        <v>0</v>
      </c>
      <c r="H120" s="31">
        <f t="shared" si="2"/>
        <v>0</v>
      </c>
      <c r="I120" s="32">
        <f t="shared" si="3"/>
        <v>0</v>
      </c>
      <c r="J120" s="8"/>
    </row>
    <row r="121" spans="2:10" ht="15.6">
      <c r="B121" s="116"/>
      <c r="C121" s="20" t="s">
        <v>232</v>
      </c>
      <c r="D121" s="21" t="s">
        <v>233</v>
      </c>
      <c r="E121" s="18" t="s">
        <v>234</v>
      </c>
      <c r="F121" s="34">
        <v>32.07473684210526</v>
      </c>
      <c r="G121" s="82">
        <v>0</v>
      </c>
      <c r="H121" s="31">
        <f t="shared" si="2"/>
        <v>0</v>
      </c>
      <c r="I121" s="32">
        <f t="shared" si="3"/>
        <v>0</v>
      </c>
      <c r="J121" s="8"/>
    </row>
    <row r="122" spans="2:10" ht="15.6">
      <c r="B122" s="116"/>
      <c r="C122" s="20" t="s">
        <v>235</v>
      </c>
      <c r="D122" s="21" t="s">
        <v>236</v>
      </c>
      <c r="E122" s="22" t="s">
        <v>237</v>
      </c>
      <c r="F122" s="34">
        <v>70.73294117647059</v>
      </c>
      <c r="G122" s="82">
        <v>0</v>
      </c>
      <c r="H122" s="31">
        <f t="shared" si="2"/>
        <v>0</v>
      </c>
      <c r="I122" s="32">
        <f t="shared" si="3"/>
        <v>0</v>
      </c>
      <c r="J122" s="8"/>
    </row>
    <row r="123" spans="2:10" ht="15.6">
      <c r="B123" s="116"/>
      <c r="C123" s="20" t="s">
        <v>238</v>
      </c>
      <c r="D123" s="21" t="s">
        <v>239</v>
      </c>
      <c r="E123" s="18" t="s">
        <v>165</v>
      </c>
      <c r="F123" s="34">
        <v>182.66294117647061</v>
      </c>
      <c r="G123" s="82">
        <v>0</v>
      </c>
      <c r="H123" s="31">
        <f t="shared" si="2"/>
        <v>0</v>
      </c>
      <c r="I123" s="32">
        <f t="shared" si="3"/>
        <v>0</v>
      </c>
      <c r="J123" s="8"/>
    </row>
    <row r="124" spans="2:10" ht="15.6">
      <c r="B124" s="116"/>
      <c r="C124" s="20" t="s">
        <v>240</v>
      </c>
      <c r="D124" s="21" t="s">
        <v>241</v>
      </c>
      <c r="E124" s="24">
        <v>5.1999999999999998E-2</v>
      </c>
      <c r="F124" s="34">
        <v>117.06882352941176</v>
      </c>
      <c r="G124" s="82">
        <v>0</v>
      </c>
      <c r="H124" s="31">
        <f t="shared" si="2"/>
        <v>0</v>
      </c>
      <c r="I124" s="32">
        <f t="shared" si="3"/>
        <v>0</v>
      </c>
      <c r="J124" s="8"/>
    </row>
    <row r="125" spans="2:10" ht="15.6">
      <c r="B125" s="116"/>
      <c r="C125" s="20" t="s">
        <v>242</v>
      </c>
      <c r="D125" s="21" t="s">
        <v>243</v>
      </c>
      <c r="E125" s="24">
        <v>3.5999999999999997E-2</v>
      </c>
      <c r="F125" s="34">
        <v>80.911764705882348</v>
      </c>
      <c r="G125" s="82">
        <v>0</v>
      </c>
      <c r="H125" s="31">
        <f t="shared" si="2"/>
        <v>0</v>
      </c>
      <c r="I125" s="32">
        <f t="shared" si="3"/>
        <v>0</v>
      </c>
      <c r="J125" s="8"/>
    </row>
    <row r="126" spans="2:10" ht="15.6">
      <c r="B126" s="116"/>
      <c r="C126" s="20" t="s">
        <v>244</v>
      </c>
      <c r="D126" s="21" t="s">
        <v>245</v>
      </c>
      <c r="E126" s="22" t="s">
        <v>246</v>
      </c>
      <c r="F126" s="34">
        <v>66.187058823529412</v>
      </c>
      <c r="G126" s="82">
        <v>0</v>
      </c>
      <c r="H126" s="31">
        <f t="shared" si="2"/>
        <v>0</v>
      </c>
      <c r="I126" s="32">
        <f t="shared" si="3"/>
        <v>0</v>
      </c>
      <c r="J126" s="8"/>
    </row>
    <row r="127" spans="2:10" ht="15.6">
      <c r="B127" s="116"/>
      <c r="C127" s="20" t="s">
        <v>247</v>
      </c>
      <c r="D127" s="21" t="s">
        <v>248</v>
      </c>
      <c r="E127" s="22" t="s">
        <v>133</v>
      </c>
      <c r="F127" s="34">
        <v>137.41411764705882</v>
      </c>
      <c r="G127" s="82">
        <v>0</v>
      </c>
      <c r="H127" s="31">
        <f t="shared" si="2"/>
        <v>0</v>
      </c>
      <c r="I127" s="32">
        <f t="shared" si="3"/>
        <v>0</v>
      </c>
      <c r="J127" s="8"/>
    </row>
    <row r="128" spans="2:10" ht="15.6">
      <c r="B128" s="116"/>
      <c r="C128" s="20" t="s">
        <v>249</v>
      </c>
      <c r="D128" s="21" t="s">
        <v>250</v>
      </c>
      <c r="E128" s="22" t="s">
        <v>133</v>
      </c>
      <c r="F128" s="34">
        <v>137.41411764705882</v>
      </c>
      <c r="G128" s="82">
        <v>0</v>
      </c>
      <c r="H128" s="31">
        <f t="shared" si="2"/>
        <v>0</v>
      </c>
      <c r="I128" s="32">
        <f t="shared" si="3"/>
        <v>0</v>
      </c>
      <c r="J128" s="8"/>
    </row>
    <row r="129" spans="2:10" ht="15.6">
      <c r="B129" s="116"/>
      <c r="C129" s="20" t="s">
        <v>251</v>
      </c>
      <c r="D129" s="21" t="s">
        <v>252</v>
      </c>
      <c r="E129" s="22" t="s">
        <v>136</v>
      </c>
      <c r="F129" s="34">
        <v>213.18315789473684</v>
      </c>
      <c r="G129" s="82">
        <v>0</v>
      </c>
      <c r="H129" s="31">
        <f t="shared" si="2"/>
        <v>0</v>
      </c>
      <c r="I129" s="32">
        <f t="shared" si="3"/>
        <v>0</v>
      </c>
      <c r="J129" s="8"/>
    </row>
    <row r="130" spans="2:10" ht="15.6">
      <c r="B130" s="116"/>
      <c r="C130" s="20" t="s">
        <v>253</v>
      </c>
      <c r="D130" s="21" t="s">
        <v>254</v>
      </c>
      <c r="E130" s="22" t="s">
        <v>255</v>
      </c>
      <c r="F130" s="34">
        <v>406.50473684210533</v>
      </c>
      <c r="G130" s="82">
        <v>0</v>
      </c>
      <c r="H130" s="31">
        <f t="shared" si="2"/>
        <v>0</v>
      </c>
      <c r="I130" s="32">
        <f t="shared" si="3"/>
        <v>0</v>
      </c>
      <c r="J130" s="8"/>
    </row>
    <row r="131" spans="2:10" ht="15.6">
      <c r="B131" s="116"/>
      <c r="C131" s="20" t="s">
        <v>256</v>
      </c>
      <c r="D131" s="21" t="s">
        <v>257</v>
      </c>
      <c r="E131" s="22" t="s">
        <v>255</v>
      </c>
      <c r="F131" s="34">
        <v>406.50473684210533</v>
      </c>
      <c r="G131" s="82">
        <v>0</v>
      </c>
      <c r="H131" s="31">
        <f t="shared" si="2"/>
        <v>0</v>
      </c>
      <c r="I131" s="32">
        <f t="shared" si="3"/>
        <v>0</v>
      </c>
      <c r="J131" s="8"/>
    </row>
    <row r="132" spans="2:10" ht="15.6">
      <c r="B132" s="116"/>
      <c r="C132" s="20" t="s">
        <v>258</v>
      </c>
      <c r="D132" s="21" t="s">
        <v>259</v>
      </c>
      <c r="E132" s="22" t="s">
        <v>260</v>
      </c>
      <c r="F132" s="34">
        <v>158.72294117647061</v>
      </c>
      <c r="G132" s="82">
        <v>0</v>
      </c>
      <c r="H132" s="31">
        <f t="shared" si="2"/>
        <v>0</v>
      </c>
      <c r="I132" s="32">
        <f t="shared" si="3"/>
        <v>0</v>
      </c>
      <c r="J132" s="8"/>
    </row>
    <row r="133" spans="2:10" ht="15.6">
      <c r="B133" s="116"/>
      <c r="C133" s="20" t="s">
        <v>261</v>
      </c>
      <c r="D133" s="21" t="s">
        <v>262</v>
      </c>
      <c r="E133" s="22" t="s">
        <v>260</v>
      </c>
      <c r="F133" s="34">
        <v>158.72294117647061</v>
      </c>
      <c r="G133" s="82">
        <v>0</v>
      </c>
      <c r="H133" s="31">
        <f t="shared" si="2"/>
        <v>0</v>
      </c>
      <c r="I133" s="32">
        <f t="shared" si="3"/>
        <v>0</v>
      </c>
      <c r="J133" s="8"/>
    </row>
    <row r="134" spans="2:10" ht="15.6">
      <c r="B134" s="116"/>
      <c r="C134" s="20" t="s">
        <v>263</v>
      </c>
      <c r="D134" s="21" t="s">
        <v>264</v>
      </c>
      <c r="E134" s="22" t="s">
        <v>265</v>
      </c>
      <c r="F134" s="34">
        <v>61.394117647058827</v>
      </c>
      <c r="G134" s="82">
        <v>0</v>
      </c>
      <c r="H134" s="31">
        <f t="shared" si="2"/>
        <v>0</v>
      </c>
      <c r="I134" s="32">
        <f t="shared" si="3"/>
        <v>0</v>
      </c>
      <c r="J134" s="8"/>
    </row>
    <row r="135" spans="2:10" ht="15.6">
      <c r="B135" s="116"/>
      <c r="C135" s="20" t="s">
        <v>266</v>
      </c>
      <c r="D135" s="21" t="s">
        <v>267</v>
      </c>
      <c r="E135" s="22" t="s">
        <v>268</v>
      </c>
      <c r="F135" s="34">
        <v>226.23176470588231</v>
      </c>
      <c r="G135" s="82">
        <v>0</v>
      </c>
      <c r="H135" s="31">
        <f t="shared" si="2"/>
        <v>0</v>
      </c>
      <c r="I135" s="32">
        <f t="shared" si="3"/>
        <v>0</v>
      </c>
      <c r="J135" s="8"/>
    </row>
    <row r="136" spans="2:10" ht="15.6">
      <c r="B136" s="116"/>
      <c r="C136" s="20" t="s">
        <v>325</v>
      </c>
      <c r="D136" s="21" t="s">
        <v>330</v>
      </c>
      <c r="E136" s="22">
        <v>1.7000000000000001E-2</v>
      </c>
      <c r="F136" s="34">
        <v>38.79</v>
      </c>
      <c r="G136" s="82">
        <v>0</v>
      </c>
      <c r="H136" s="31">
        <f t="shared" si="2"/>
        <v>0</v>
      </c>
      <c r="I136" s="32">
        <f t="shared" si="3"/>
        <v>0</v>
      </c>
      <c r="J136" s="8"/>
    </row>
    <row r="137" spans="2:10" ht="15.6">
      <c r="B137" s="116"/>
      <c r="C137" s="20" t="s">
        <v>326</v>
      </c>
      <c r="D137" s="21" t="s">
        <v>331</v>
      </c>
      <c r="E137" s="22">
        <v>9.6000000000000002E-2</v>
      </c>
      <c r="F137" s="34">
        <v>219.17</v>
      </c>
      <c r="G137" s="82">
        <v>0</v>
      </c>
      <c r="H137" s="31">
        <f t="shared" si="2"/>
        <v>0</v>
      </c>
      <c r="I137" s="32">
        <f t="shared" si="3"/>
        <v>0</v>
      </c>
      <c r="J137" s="8"/>
    </row>
    <row r="138" spans="2:10" ht="15.6">
      <c r="B138" s="116"/>
      <c r="C138" s="20" t="s">
        <v>329</v>
      </c>
      <c r="D138" s="21" t="s">
        <v>332</v>
      </c>
      <c r="E138" s="22">
        <v>9.6000000000000002E-2</v>
      </c>
      <c r="F138" s="34">
        <v>219.17</v>
      </c>
      <c r="G138" s="82">
        <v>0</v>
      </c>
      <c r="H138" s="31">
        <f t="shared" si="2"/>
        <v>0</v>
      </c>
      <c r="I138" s="32">
        <f t="shared" si="3"/>
        <v>0</v>
      </c>
      <c r="J138" s="8"/>
    </row>
    <row r="139" spans="2:10" ht="15.6">
      <c r="B139" s="116"/>
      <c r="C139" s="20" t="s">
        <v>327</v>
      </c>
      <c r="D139" s="21" t="s">
        <v>333</v>
      </c>
      <c r="E139" s="22">
        <v>9.6000000000000002E-2</v>
      </c>
      <c r="F139" s="34">
        <v>219.17</v>
      </c>
      <c r="G139" s="82">
        <v>0</v>
      </c>
      <c r="H139" s="31">
        <f t="shared" si="2"/>
        <v>0</v>
      </c>
      <c r="I139" s="32">
        <f t="shared" si="3"/>
        <v>0</v>
      </c>
      <c r="J139" s="8"/>
    </row>
    <row r="140" spans="2:10" ht="15.6">
      <c r="B140" s="116"/>
      <c r="C140" s="20" t="s">
        <v>328</v>
      </c>
      <c r="D140" s="21" t="s">
        <v>334</v>
      </c>
      <c r="E140" s="22">
        <v>9.6000000000000002E-2</v>
      </c>
      <c r="F140" s="34">
        <v>219.17</v>
      </c>
      <c r="G140" s="82">
        <v>0</v>
      </c>
      <c r="H140" s="31">
        <f t="shared" si="2"/>
        <v>0</v>
      </c>
      <c r="I140" s="32">
        <f t="shared" si="3"/>
        <v>0</v>
      </c>
      <c r="J140" s="8"/>
    </row>
    <row r="141" spans="2:10" ht="15.6">
      <c r="B141" s="117"/>
      <c r="C141" s="28">
        <v>462</v>
      </c>
      <c r="D141" s="29" t="s">
        <v>269</v>
      </c>
      <c r="E141" s="30">
        <v>0.02</v>
      </c>
      <c r="F141" s="34">
        <v>45.73</v>
      </c>
      <c r="G141" s="82">
        <v>0</v>
      </c>
      <c r="H141" s="31">
        <f t="shared" si="2"/>
        <v>0</v>
      </c>
      <c r="I141" s="32">
        <f t="shared" si="3"/>
        <v>0</v>
      </c>
      <c r="J141" s="8"/>
    </row>
    <row r="142" spans="2:10" ht="15.6">
      <c r="B142" s="13" t="s">
        <v>7</v>
      </c>
      <c r="C142" s="13" t="s">
        <v>8</v>
      </c>
      <c r="D142" s="53" t="s">
        <v>9</v>
      </c>
      <c r="E142" s="14" t="s">
        <v>0</v>
      </c>
      <c r="F142" s="15" t="s">
        <v>10</v>
      </c>
      <c r="G142" s="15" t="s">
        <v>311</v>
      </c>
      <c r="H142" s="15" t="s">
        <v>312</v>
      </c>
      <c r="I142" s="15" t="s">
        <v>313</v>
      </c>
      <c r="J142" s="8"/>
    </row>
    <row r="143" spans="2:10" ht="15.6" customHeight="1">
      <c r="B143" s="115" t="s">
        <v>270</v>
      </c>
      <c r="C143" s="16" t="s">
        <v>320</v>
      </c>
      <c r="D143" s="17" t="s">
        <v>321</v>
      </c>
      <c r="E143" s="18">
        <v>4.4999999999999998E-2</v>
      </c>
      <c r="F143" s="34">
        <v>101.27</v>
      </c>
      <c r="G143" s="82">
        <v>0</v>
      </c>
      <c r="H143" s="31">
        <f t="shared" ref="H143" si="4">SUM(E143*G143)</f>
        <v>0</v>
      </c>
      <c r="I143" s="32">
        <f t="shared" si="3"/>
        <v>0</v>
      </c>
      <c r="J143" s="8"/>
    </row>
    <row r="144" spans="2:10" ht="15.6" customHeight="1">
      <c r="B144" s="116"/>
      <c r="C144" s="20" t="s">
        <v>271</v>
      </c>
      <c r="D144" s="21" t="s">
        <v>272</v>
      </c>
      <c r="E144" s="18" t="s">
        <v>273</v>
      </c>
      <c r="F144" s="34">
        <v>1368.1747058823528</v>
      </c>
      <c r="G144" s="82">
        <v>0</v>
      </c>
      <c r="H144" s="31">
        <f t="shared" si="2"/>
        <v>0</v>
      </c>
      <c r="I144" s="32">
        <f t="shared" si="3"/>
        <v>0</v>
      </c>
      <c r="J144" s="8"/>
    </row>
    <row r="145" spans="2:10" ht="15.6">
      <c r="B145" s="116"/>
      <c r="C145" s="20" t="s">
        <v>274</v>
      </c>
      <c r="D145" s="21" t="s">
        <v>275</v>
      </c>
      <c r="E145" s="18" t="s">
        <v>276</v>
      </c>
      <c r="F145" s="34">
        <v>292.41882352941172</v>
      </c>
      <c r="G145" s="82">
        <v>0</v>
      </c>
      <c r="H145" s="31">
        <f t="shared" si="2"/>
        <v>0</v>
      </c>
      <c r="I145" s="32">
        <f t="shared" si="3"/>
        <v>0</v>
      </c>
      <c r="J145" s="8"/>
    </row>
    <row r="146" spans="2:10" ht="15.6">
      <c r="B146" s="116"/>
      <c r="C146" s="20" t="s">
        <v>277</v>
      </c>
      <c r="D146" s="21" t="s">
        <v>278</v>
      </c>
      <c r="E146" s="18" t="s">
        <v>61</v>
      </c>
      <c r="F146" s="34">
        <v>219.29526315789474</v>
      </c>
      <c r="G146" s="82">
        <v>0</v>
      </c>
      <c r="H146" s="31">
        <f t="shared" si="2"/>
        <v>0</v>
      </c>
      <c r="I146" s="32">
        <f t="shared" si="3"/>
        <v>0</v>
      </c>
      <c r="J146" s="8"/>
    </row>
    <row r="147" spans="2:10" ht="15.6">
      <c r="B147" s="116"/>
      <c r="C147" s="20" t="s">
        <v>279</v>
      </c>
      <c r="D147" s="21" t="s">
        <v>280</v>
      </c>
      <c r="E147" s="18" t="s">
        <v>276</v>
      </c>
      <c r="F147" s="34">
        <v>292.41882352941172</v>
      </c>
      <c r="G147" s="82">
        <v>0</v>
      </c>
      <c r="H147" s="31">
        <f t="shared" si="2"/>
        <v>0</v>
      </c>
      <c r="I147" s="32">
        <f t="shared" si="3"/>
        <v>0</v>
      </c>
      <c r="J147" s="8"/>
    </row>
    <row r="148" spans="2:10" ht="15.6">
      <c r="B148" s="116"/>
      <c r="C148" s="20" t="s">
        <v>281</v>
      </c>
      <c r="D148" s="21" t="s">
        <v>282</v>
      </c>
      <c r="E148" s="18" t="s">
        <v>103</v>
      </c>
      <c r="F148" s="34">
        <v>278.53411764705885</v>
      </c>
      <c r="G148" s="82">
        <v>0</v>
      </c>
      <c r="H148" s="31">
        <f t="shared" si="2"/>
        <v>0</v>
      </c>
      <c r="I148" s="32">
        <f t="shared" si="3"/>
        <v>0</v>
      </c>
      <c r="J148" s="8"/>
    </row>
    <row r="149" spans="2:10" ht="15.6">
      <c r="B149" s="116"/>
      <c r="C149" s="20" t="s">
        <v>283</v>
      </c>
      <c r="D149" s="21" t="s">
        <v>284</v>
      </c>
      <c r="E149" s="18" t="s">
        <v>285</v>
      </c>
      <c r="F149" s="34">
        <v>363.16411764705879</v>
      </c>
      <c r="G149" s="82">
        <v>0</v>
      </c>
      <c r="H149" s="31">
        <f t="shared" si="2"/>
        <v>0</v>
      </c>
      <c r="I149" s="32">
        <f t="shared" si="3"/>
        <v>0</v>
      </c>
      <c r="J149" s="8"/>
    </row>
    <row r="150" spans="2:10" ht="15.6">
      <c r="B150" s="116"/>
      <c r="C150" s="20" t="s">
        <v>286</v>
      </c>
      <c r="D150" s="21" t="s">
        <v>287</v>
      </c>
      <c r="E150" s="18" t="s">
        <v>82</v>
      </c>
      <c r="F150" s="34">
        <v>303.19058823529411</v>
      </c>
      <c r="G150" s="82">
        <v>0</v>
      </c>
      <c r="H150" s="31">
        <f t="shared" si="2"/>
        <v>0</v>
      </c>
      <c r="I150" s="32">
        <f t="shared" si="3"/>
        <v>0</v>
      </c>
      <c r="J150" s="8"/>
    </row>
    <row r="151" spans="2:10" ht="15.6">
      <c r="B151" s="13" t="s">
        <v>7</v>
      </c>
      <c r="C151" s="13" t="s">
        <v>8</v>
      </c>
      <c r="D151" s="53" t="s">
        <v>9</v>
      </c>
      <c r="E151" s="14" t="s">
        <v>0</v>
      </c>
      <c r="F151" s="15" t="s">
        <v>10</v>
      </c>
      <c r="G151" s="15" t="s">
        <v>311</v>
      </c>
      <c r="H151" s="15" t="s">
        <v>312</v>
      </c>
      <c r="I151" s="15" t="s">
        <v>313</v>
      </c>
      <c r="J151" s="8"/>
    </row>
    <row r="152" spans="2:10" ht="15.6" customHeight="1">
      <c r="B152" s="152" t="s">
        <v>288</v>
      </c>
      <c r="C152" s="28">
        <v>371</v>
      </c>
      <c r="D152" s="29" t="s">
        <v>289</v>
      </c>
      <c r="E152" s="28">
        <v>0.158</v>
      </c>
      <c r="F152" s="34">
        <v>360.78</v>
      </c>
      <c r="G152" s="82">
        <v>0</v>
      </c>
      <c r="H152" s="31">
        <f t="shared" si="2"/>
        <v>0</v>
      </c>
      <c r="I152" s="32">
        <f t="shared" si="3"/>
        <v>0</v>
      </c>
      <c r="J152" s="8"/>
    </row>
    <row r="153" spans="2:10" ht="15.6">
      <c r="B153" s="153"/>
      <c r="C153" s="28">
        <v>372</v>
      </c>
      <c r="D153" s="29" t="s">
        <v>290</v>
      </c>
      <c r="E153" s="28">
        <v>0.158</v>
      </c>
      <c r="F153" s="34">
        <v>360.78</v>
      </c>
      <c r="G153" s="82">
        <v>0</v>
      </c>
      <c r="H153" s="31">
        <f t="shared" si="2"/>
        <v>0</v>
      </c>
      <c r="I153" s="32">
        <f t="shared" si="3"/>
        <v>0</v>
      </c>
      <c r="J153" s="8"/>
    </row>
    <row r="154" spans="2:10" ht="15.6">
      <c r="B154" s="154"/>
      <c r="C154" s="28">
        <v>373</v>
      </c>
      <c r="D154" s="29" t="s">
        <v>291</v>
      </c>
      <c r="E154" s="28">
        <v>0.158</v>
      </c>
      <c r="F154" s="34">
        <v>360.78</v>
      </c>
      <c r="G154" s="82">
        <v>0</v>
      </c>
      <c r="H154" s="31">
        <f t="shared" si="2"/>
        <v>0</v>
      </c>
      <c r="I154" s="32">
        <f t="shared" si="3"/>
        <v>0</v>
      </c>
      <c r="J154" s="8"/>
    </row>
    <row r="155" spans="2:10" ht="15.6">
      <c r="B155" s="13" t="s">
        <v>7</v>
      </c>
      <c r="C155" s="13" t="s">
        <v>8</v>
      </c>
      <c r="D155" s="53" t="s">
        <v>9</v>
      </c>
      <c r="E155" s="14" t="s">
        <v>0</v>
      </c>
      <c r="F155" s="15" t="s">
        <v>10</v>
      </c>
      <c r="G155" s="15" t="s">
        <v>311</v>
      </c>
      <c r="H155" s="15" t="s">
        <v>312</v>
      </c>
      <c r="I155" s="15" t="s">
        <v>313</v>
      </c>
      <c r="J155" s="8"/>
    </row>
    <row r="156" spans="2:10" ht="15.6" customHeight="1">
      <c r="B156" s="165" t="s">
        <v>292</v>
      </c>
      <c r="C156" s="20" t="s">
        <v>293</v>
      </c>
      <c r="D156" s="21" t="s">
        <v>294</v>
      </c>
      <c r="E156" s="10">
        <v>8.2000000000000003E-2</v>
      </c>
      <c r="F156" s="33">
        <v>187.21079999999998</v>
      </c>
      <c r="G156" s="82">
        <v>0</v>
      </c>
      <c r="H156" s="31">
        <f t="shared" si="2"/>
        <v>0</v>
      </c>
      <c r="I156" s="32">
        <f t="shared" si="3"/>
        <v>0</v>
      </c>
      <c r="J156" s="8"/>
    </row>
    <row r="157" spans="2:10" ht="15.6">
      <c r="B157" s="166"/>
      <c r="C157" s="20" t="s">
        <v>295</v>
      </c>
      <c r="D157" s="21" t="s">
        <v>296</v>
      </c>
      <c r="E157" s="10">
        <v>0.13100000000000001</v>
      </c>
      <c r="F157" s="33">
        <v>299.13029999999998</v>
      </c>
      <c r="G157" s="82">
        <v>0</v>
      </c>
      <c r="H157" s="31">
        <f t="shared" si="2"/>
        <v>0</v>
      </c>
      <c r="I157" s="32">
        <f t="shared" ref="I157:I163" si="5">SUM(F156*G157)</f>
        <v>0</v>
      </c>
      <c r="J157" s="8"/>
    </row>
    <row r="158" spans="2:10" ht="15.6">
      <c r="B158" s="166"/>
      <c r="C158" s="20" t="s">
        <v>297</v>
      </c>
      <c r="D158" s="21" t="s">
        <v>298</v>
      </c>
      <c r="E158" s="10">
        <v>6.9000000000000006E-2</v>
      </c>
      <c r="F158" s="33">
        <v>157.40550000000002</v>
      </c>
      <c r="G158" s="82">
        <v>0</v>
      </c>
      <c r="H158" s="31">
        <f t="shared" si="2"/>
        <v>0</v>
      </c>
      <c r="I158" s="32">
        <f t="shared" si="5"/>
        <v>0</v>
      </c>
      <c r="J158" s="8"/>
    </row>
    <row r="159" spans="2:10" ht="15.6">
      <c r="B159" s="166"/>
      <c r="C159" s="20" t="s">
        <v>299</v>
      </c>
      <c r="D159" s="21" t="s">
        <v>300</v>
      </c>
      <c r="E159" s="10">
        <v>9.7000000000000003E-2</v>
      </c>
      <c r="F159" s="33">
        <v>221.32529999999997</v>
      </c>
      <c r="G159" s="82">
        <v>0</v>
      </c>
      <c r="H159" s="31">
        <f t="shared" si="2"/>
        <v>0</v>
      </c>
      <c r="I159" s="32">
        <f t="shared" si="5"/>
        <v>0</v>
      </c>
      <c r="J159" s="8"/>
    </row>
    <row r="160" spans="2:10" ht="15.6">
      <c r="B160" s="166"/>
      <c r="C160" s="20" t="s">
        <v>301</v>
      </c>
      <c r="D160" s="21" t="s">
        <v>302</v>
      </c>
      <c r="E160" s="10">
        <v>0.11600000000000001</v>
      </c>
      <c r="F160" s="33">
        <v>264.89609999999993</v>
      </c>
      <c r="G160" s="82">
        <v>0</v>
      </c>
      <c r="H160" s="31">
        <f t="shared" ref="H160:H163" si="6">SUM(E160*G160)</f>
        <v>0</v>
      </c>
      <c r="I160" s="32">
        <f t="shared" si="5"/>
        <v>0</v>
      </c>
      <c r="J160" s="8"/>
    </row>
    <row r="161" spans="2:10" ht="15.6">
      <c r="B161" s="166"/>
      <c r="C161" s="20" t="s">
        <v>303</v>
      </c>
      <c r="D161" s="21" t="s">
        <v>304</v>
      </c>
      <c r="E161" s="10">
        <v>0.13500000000000001</v>
      </c>
      <c r="F161" s="33">
        <v>308.22749999999996</v>
      </c>
      <c r="G161" s="82">
        <v>0</v>
      </c>
      <c r="H161" s="31">
        <f t="shared" si="6"/>
        <v>0</v>
      </c>
      <c r="I161" s="32">
        <f t="shared" si="5"/>
        <v>0</v>
      </c>
      <c r="J161" s="8"/>
    </row>
    <row r="162" spans="2:10" ht="15.6">
      <c r="B162" s="166"/>
      <c r="C162" s="20" t="s">
        <v>305</v>
      </c>
      <c r="D162" s="21" t="s">
        <v>306</v>
      </c>
      <c r="E162" s="10">
        <v>0.193</v>
      </c>
      <c r="F162" s="33">
        <v>440.73539999999997</v>
      </c>
      <c r="G162" s="82">
        <v>0</v>
      </c>
      <c r="H162" s="31">
        <f t="shared" si="6"/>
        <v>0</v>
      </c>
      <c r="I162" s="32">
        <f t="shared" si="5"/>
        <v>0</v>
      </c>
      <c r="J162" s="8"/>
    </row>
    <row r="163" spans="2:10" ht="15.6">
      <c r="B163" s="166"/>
      <c r="C163" s="20" t="s">
        <v>42</v>
      </c>
      <c r="D163" s="21" t="s">
        <v>307</v>
      </c>
      <c r="E163" s="10">
        <v>0.14499999999999999</v>
      </c>
      <c r="F163" s="33">
        <v>330.97049999999996</v>
      </c>
      <c r="G163" s="82">
        <v>0</v>
      </c>
      <c r="H163" s="31">
        <f t="shared" si="6"/>
        <v>0</v>
      </c>
      <c r="I163" s="32">
        <f t="shared" si="5"/>
        <v>0</v>
      </c>
      <c r="J163" s="8"/>
    </row>
    <row r="164" spans="2:10" ht="14.4" customHeight="1">
      <c r="B164" s="167"/>
      <c r="C164" s="168"/>
      <c r="D164" s="168"/>
      <c r="E164" s="168"/>
      <c r="F164" s="168"/>
      <c r="G164" s="168"/>
      <c r="H164" s="168"/>
      <c r="I164" s="169"/>
      <c r="J164" s="12"/>
    </row>
    <row r="165" spans="2:10" ht="14.4" customHeight="1">
      <c r="B165" s="174" t="s">
        <v>521</v>
      </c>
      <c r="C165" s="174"/>
      <c r="D165" s="174"/>
      <c r="E165" s="174"/>
      <c r="F165" s="174"/>
      <c r="G165" s="174"/>
      <c r="H165" s="174"/>
      <c r="I165" s="174"/>
      <c r="J165" s="12"/>
    </row>
    <row r="166" spans="2:10" ht="14.4" customHeight="1">
      <c r="B166" s="170" t="s">
        <v>590</v>
      </c>
      <c r="C166" s="170"/>
      <c r="D166" s="170"/>
      <c r="E166" s="170"/>
      <c r="F166" s="170"/>
      <c r="G166" s="170"/>
      <c r="H166" s="170"/>
      <c r="I166" s="170"/>
      <c r="J166" s="12"/>
    </row>
    <row r="167" spans="2:10" ht="14.4" customHeight="1">
      <c r="B167" s="13" t="s">
        <v>7</v>
      </c>
      <c r="C167" s="13" t="s">
        <v>8</v>
      </c>
      <c r="D167" s="53" t="s">
        <v>591</v>
      </c>
      <c r="E167" s="36"/>
      <c r="F167" s="15" t="s">
        <v>10</v>
      </c>
      <c r="G167" s="15" t="s">
        <v>311</v>
      </c>
      <c r="H167" s="15"/>
      <c r="I167" s="15" t="s">
        <v>313</v>
      </c>
      <c r="J167" s="12"/>
    </row>
    <row r="168" spans="2:10" ht="15.6" customHeight="1">
      <c r="B168" s="118" t="s">
        <v>336</v>
      </c>
      <c r="C168" s="45">
        <v>1000</v>
      </c>
      <c r="D168" s="49" t="s">
        <v>337</v>
      </c>
      <c r="E168" s="36"/>
      <c r="F168" s="54">
        <v>4.4223529411764702</v>
      </c>
      <c r="G168" s="84">
        <v>0</v>
      </c>
      <c r="H168" s="15"/>
      <c r="I168" s="57">
        <f>SUM(F168*G168)</f>
        <v>0</v>
      </c>
      <c r="J168" s="12"/>
    </row>
    <row r="169" spans="2:10" ht="15.6">
      <c r="B169" s="118"/>
      <c r="C169" s="45">
        <v>1001</v>
      </c>
      <c r="D169" s="49" t="s">
        <v>338</v>
      </c>
      <c r="E169" s="36"/>
      <c r="F169" s="54">
        <v>12.445263157894736</v>
      </c>
      <c r="G169" s="85">
        <v>0</v>
      </c>
      <c r="H169" s="15"/>
      <c r="I169" s="57">
        <f t="shared" ref="I169:I232" si="7">SUM(F169*G169)</f>
        <v>0</v>
      </c>
      <c r="J169" s="12"/>
    </row>
    <row r="170" spans="2:10" ht="15.6">
      <c r="B170" s="118"/>
      <c r="C170" s="45">
        <v>1004</v>
      </c>
      <c r="D170" s="49" t="s">
        <v>339</v>
      </c>
      <c r="E170" s="36"/>
      <c r="F170" s="55">
        <v>100.07</v>
      </c>
      <c r="G170" s="85">
        <v>0</v>
      </c>
      <c r="H170" s="15"/>
      <c r="I170" s="57">
        <f t="shared" si="7"/>
        <v>0</v>
      </c>
      <c r="J170" s="12"/>
    </row>
    <row r="171" spans="2:10" ht="15.6">
      <c r="B171" s="118"/>
      <c r="C171" s="45">
        <v>1005</v>
      </c>
      <c r="D171" s="49" t="s">
        <v>340</v>
      </c>
      <c r="E171" s="36"/>
      <c r="F171" s="55">
        <v>100.07</v>
      </c>
      <c r="G171" s="84">
        <v>0</v>
      </c>
      <c r="H171" s="15"/>
      <c r="I171" s="57">
        <f t="shared" si="7"/>
        <v>0</v>
      </c>
      <c r="J171" s="12"/>
    </row>
    <row r="172" spans="2:10" ht="15.6">
      <c r="B172" s="118"/>
      <c r="C172" s="45">
        <v>1006</v>
      </c>
      <c r="D172" s="49" t="s">
        <v>341</v>
      </c>
      <c r="E172" s="36"/>
      <c r="F172" s="55">
        <v>100.07</v>
      </c>
      <c r="G172" s="85">
        <v>0</v>
      </c>
      <c r="H172" s="15"/>
      <c r="I172" s="57">
        <f t="shared" si="7"/>
        <v>0</v>
      </c>
      <c r="J172" s="12"/>
    </row>
    <row r="173" spans="2:10" ht="15.6">
      <c r="B173" s="118"/>
      <c r="C173" s="45">
        <v>1007</v>
      </c>
      <c r="D173" s="49" t="s">
        <v>342</v>
      </c>
      <c r="E173" s="36"/>
      <c r="F173" s="55">
        <v>100.07</v>
      </c>
      <c r="G173" s="85">
        <v>0</v>
      </c>
      <c r="H173" s="15"/>
      <c r="I173" s="57">
        <f t="shared" si="7"/>
        <v>0</v>
      </c>
      <c r="J173" s="12"/>
    </row>
    <row r="174" spans="2:10" ht="15.6">
      <c r="B174" s="118"/>
      <c r="C174" s="45">
        <v>1002</v>
      </c>
      <c r="D174" s="49" t="s">
        <v>343</v>
      </c>
      <c r="E174" s="36"/>
      <c r="F174" s="55">
        <v>100.07</v>
      </c>
      <c r="G174" s="84">
        <v>0</v>
      </c>
      <c r="H174" s="15"/>
      <c r="I174" s="57">
        <f t="shared" si="7"/>
        <v>0</v>
      </c>
      <c r="J174" s="12"/>
    </row>
    <row r="175" spans="2:10" ht="15.6">
      <c r="B175" s="118"/>
      <c r="C175" s="45">
        <v>1008</v>
      </c>
      <c r="D175" s="49" t="s">
        <v>344</v>
      </c>
      <c r="E175" s="36"/>
      <c r="F175" s="54">
        <v>15</v>
      </c>
      <c r="G175" s="85">
        <v>0</v>
      </c>
      <c r="H175" s="15"/>
      <c r="I175" s="57">
        <f t="shared" si="7"/>
        <v>0</v>
      </c>
      <c r="J175" s="12"/>
    </row>
    <row r="176" spans="2:10" ht="15.6">
      <c r="B176" s="118"/>
      <c r="C176" s="45">
        <v>1009</v>
      </c>
      <c r="D176" s="49" t="s">
        <v>516</v>
      </c>
      <c r="E176" s="36"/>
      <c r="F176" s="54">
        <v>15</v>
      </c>
      <c r="G176" s="85">
        <v>0</v>
      </c>
      <c r="H176" s="15"/>
      <c r="I176" s="57">
        <f t="shared" si="7"/>
        <v>0</v>
      </c>
      <c r="J176" s="12"/>
    </row>
    <row r="177" spans="2:10" ht="15.6">
      <c r="B177" s="118"/>
      <c r="C177" s="46">
        <v>1134</v>
      </c>
      <c r="D177" s="50" t="s">
        <v>345</v>
      </c>
      <c r="E177" s="36"/>
      <c r="F177" s="54">
        <v>1.3152631578947367</v>
      </c>
      <c r="G177" s="84">
        <v>0</v>
      </c>
      <c r="H177" s="15"/>
      <c r="I177" s="57">
        <f t="shared" si="7"/>
        <v>0</v>
      </c>
      <c r="J177" s="12"/>
    </row>
    <row r="178" spans="2:10" ht="15.6">
      <c r="B178" s="118"/>
      <c r="C178" s="45">
        <v>1406</v>
      </c>
      <c r="D178" s="49" t="s">
        <v>346</v>
      </c>
      <c r="E178" s="36"/>
      <c r="F178" s="55">
        <v>62.01</v>
      </c>
      <c r="G178" s="85">
        <v>0</v>
      </c>
      <c r="H178" s="15"/>
      <c r="I178" s="57">
        <f t="shared" si="7"/>
        <v>0</v>
      </c>
      <c r="J178" s="12"/>
    </row>
    <row r="179" spans="2:10" ht="15.6">
      <c r="B179" s="118"/>
      <c r="C179" s="45">
        <v>1408</v>
      </c>
      <c r="D179" s="49" t="s">
        <v>347</v>
      </c>
      <c r="E179" s="36"/>
      <c r="F179" s="55">
        <v>62.01</v>
      </c>
      <c r="G179" s="85">
        <v>0</v>
      </c>
      <c r="H179" s="15"/>
      <c r="I179" s="57">
        <f t="shared" si="7"/>
        <v>0</v>
      </c>
      <c r="J179" s="12"/>
    </row>
    <row r="180" spans="2:10" ht="15.6">
      <c r="B180" s="118"/>
      <c r="C180" s="45">
        <v>1407</v>
      </c>
      <c r="D180" s="49" t="s">
        <v>348</v>
      </c>
      <c r="E180" s="36"/>
      <c r="F180" s="55">
        <v>62.01</v>
      </c>
      <c r="G180" s="84">
        <v>0</v>
      </c>
      <c r="H180" s="15"/>
      <c r="I180" s="57">
        <f t="shared" si="7"/>
        <v>0</v>
      </c>
      <c r="J180" s="12"/>
    </row>
    <row r="181" spans="2:10" ht="15.6">
      <c r="B181" s="118"/>
      <c r="C181" s="45">
        <v>1409</v>
      </c>
      <c r="D181" s="49" t="s">
        <v>349</v>
      </c>
      <c r="E181" s="36"/>
      <c r="F181" s="55">
        <v>62.01</v>
      </c>
      <c r="G181" s="85">
        <v>0</v>
      </c>
      <c r="H181" s="15"/>
      <c r="I181" s="57">
        <f t="shared" si="7"/>
        <v>0</v>
      </c>
      <c r="J181" s="12"/>
    </row>
    <row r="182" spans="2:10" ht="15.6">
      <c r="B182" s="118"/>
      <c r="C182" s="45">
        <v>1410</v>
      </c>
      <c r="D182" s="49" t="s">
        <v>350</v>
      </c>
      <c r="E182" s="36"/>
      <c r="F182" s="55">
        <v>62.01</v>
      </c>
      <c r="G182" s="84">
        <v>0</v>
      </c>
      <c r="H182" s="15"/>
      <c r="I182" s="57">
        <f t="shared" si="7"/>
        <v>0</v>
      </c>
      <c r="J182" s="12"/>
    </row>
    <row r="183" spans="2:10" ht="15.6">
      <c r="B183" s="13" t="s">
        <v>7</v>
      </c>
      <c r="C183" s="13" t="s">
        <v>8</v>
      </c>
      <c r="D183" s="53" t="s">
        <v>591</v>
      </c>
      <c r="E183" s="36"/>
      <c r="F183" s="15" t="s">
        <v>10</v>
      </c>
      <c r="G183" s="15" t="s">
        <v>311</v>
      </c>
      <c r="H183" s="15"/>
      <c r="I183" s="15" t="s">
        <v>313</v>
      </c>
      <c r="J183" s="12"/>
    </row>
    <row r="184" spans="2:10" ht="15.6" customHeight="1">
      <c r="B184" s="118" t="s">
        <v>351</v>
      </c>
      <c r="C184" s="45">
        <v>1011</v>
      </c>
      <c r="D184" s="49" t="s">
        <v>352</v>
      </c>
      <c r="E184" s="36"/>
      <c r="F184" s="55">
        <v>14.95</v>
      </c>
      <c r="G184" s="84">
        <v>0</v>
      </c>
      <c r="H184" s="15"/>
      <c r="I184" s="57">
        <f t="shared" si="7"/>
        <v>0</v>
      </c>
      <c r="J184" s="12"/>
    </row>
    <row r="185" spans="2:10" ht="15.6">
      <c r="B185" s="118"/>
      <c r="C185" s="45">
        <v>1100</v>
      </c>
      <c r="D185" s="49" t="s">
        <v>353</v>
      </c>
      <c r="E185" s="36"/>
      <c r="F185" s="55">
        <v>8.01</v>
      </c>
      <c r="G185" s="84">
        <v>0</v>
      </c>
      <c r="H185" s="15"/>
      <c r="I185" s="57">
        <f t="shared" si="7"/>
        <v>0</v>
      </c>
      <c r="J185" s="12"/>
    </row>
    <row r="186" spans="2:10" ht="15.6">
      <c r="B186" s="118"/>
      <c r="C186" s="45">
        <v>1101</v>
      </c>
      <c r="D186" s="49" t="s">
        <v>354</v>
      </c>
      <c r="E186" s="36"/>
      <c r="F186" s="54">
        <v>2.5076470588235291</v>
      </c>
      <c r="G186" s="84">
        <v>0</v>
      </c>
      <c r="H186" s="15"/>
      <c r="I186" s="57">
        <f t="shared" si="7"/>
        <v>0</v>
      </c>
      <c r="J186" s="12"/>
    </row>
    <row r="187" spans="2:10" ht="15.6">
      <c r="B187" s="118"/>
      <c r="C187" s="45">
        <v>1102</v>
      </c>
      <c r="D187" s="49" t="s">
        <v>355</v>
      </c>
      <c r="E187" s="36"/>
      <c r="F187" s="55">
        <v>1.32</v>
      </c>
      <c r="G187" s="84">
        <v>0</v>
      </c>
      <c r="H187" s="15"/>
      <c r="I187" s="57">
        <f t="shared" si="7"/>
        <v>0</v>
      </c>
      <c r="J187" s="12"/>
    </row>
    <row r="188" spans="2:10" ht="15.6">
      <c r="B188" s="118"/>
      <c r="C188" s="45">
        <v>1105</v>
      </c>
      <c r="D188" s="49" t="s">
        <v>356</v>
      </c>
      <c r="E188" s="36"/>
      <c r="F188" s="55">
        <v>1.68</v>
      </c>
      <c r="G188" s="84">
        <v>0</v>
      </c>
      <c r="H188" s="15"/>
      <c r="I188" s="57">
        <f t="shared" si="7"/>
        <v>0</v>
      </c>
      <c r="J188" s="12"/>
    </row>
    <row r="189" spans="2:10" ht="15.6">
      <c r="B189" s="118"/>
      <c r="C189" s="45">
        <v>1103</v>
      </c>
      <c r="D189" s="49" t="s">
        <v>357</v>
      </c>
      <c r="E189" s="36"/>
      <c r="F189" s="55">
        <v>14.95</v>
      </c>
      <c r="G189" s="84">
        <v>0</v>
      </c>
      <c r="H189" s="15"/>
      <c r="I189" s="57">
        <f t="shared" si="7"/>
        <v>0</v>
      </c>
      <c r="J189" s="12"/>
    </row>
    <row r="190" spans="2:10" ht="15.6">
      <c r="B190" s="118"/>
      <c r="C190" s="45">
        <v>1104</v>
      </c>
      <c r="D190" s="49" t="s">
        <v>358</v>
      </c>
      <c r="E190" s="36"/>
      <c r="F190" s="55">
        <v>14.95</v>
      </c>
      <c r="G190" s="84">
        <v>0</v>
      </c>
      <c r="H190" s="15"/>
      <c r="I190" s="57">
        <f t="shared" si="7"/>
        <v>0</v>
      </c>
      <c r="J190" s="12"/>
    </row>
    <row r="191" spans="2:10" ht="15.6">
      <c r="B191" s="118"/>
      <c r="C191" s="45">
        <v>1106</v>
      </c>
      <c r="D191" s="49" t="s">
        <v>359</v>
      </c>
      <c r="E191" s="36"/>
      <c r="F191" s="54">
        <v>2.5076470588235291</v>
      </c>
      <c r="G191" s="84">
        <v>0</v>
      </c>
      <c r="H191" s="15"/>
      <c r="I191" s="57">
        <f t="shared" si="7"/>
        <v>0</v>
      </c>
      <c r="J191" s="12"/>
    </row>
    <row r="192" spans="2:10" ht="15.6">
      <c r="B192" s="118"/>
      <c r="C192" s="45">
        <v>1107</v>
      </c>
      <c r="D192" s="49" t="s">
        <v>360</v>
      </c>
      <c r="E192" s="36"/>
      <c r="F192" s="54">
        <v>2.5076470588235291</v>
      </c>
      <c r="G192" s="84">
        <v>0</v>
      </c>
      <c r="H192" s="15"/>
      <c r="I192" s="57">
        <f t="shared" si="7"/>
        <v>0</v>
      </c>
      <c r="J192" s="12"/>
    </row>
    <row r="193" spans="2:10" ht="15.6">
      <c r="B193" s="118"/>
      <c r="C193" s="45">
        <v>1108</v>
      </c>
      <c r="D193" s="49" t="s">
        <v>361</v>
      </c>
      <c r="E193" s="36"/>
      <c r="F193" s="55">
        <v>1.32</v>
      </c>
      <c r="G193" s="84">
        <v>0</v>
      </c>
      <c r="H193" s="15"/>
      <c r="I193" s="57">
        <f t="shared" si="7"/>
        <v>0</v>
      </c>
      <c r="J193" s="12"/>
    </row>
    <row r="194" spans="2:10" ht="15.6">
      <c r="B194" s="118"/>
      <c r="C194" s="45">
        <v>1113</v>
      </c>
      <c r="D194" s="49" t="s">
        <v>362</v>
      </c>
      <c r="E194" s="36"/>
      <c r="F194" s="54">
        <v>2.5076470588235291</v>
      </c>
      <c r="G194" s="84">
        <v>0</v>
      </c>
      <c r="H194" s="15"/>
      <c r="I194" s="57">
        <f t="shared" si="7"/>
        <v>0</v>
      </c>
      <c r="J194" s="12"/>
    </row>
    <row r="195" spans="2:10" ht="15.6">
      <c r="B195" s="118"/>
      <c r="C195" s="45">
        <v>1120</v>
      </c>
      <c r="D195" s="49" t="s">
        <v>363</v>
      </c>
      <c r="E195" s="36"/>
      <c r="F195" s="55">
        <v>1.32</v>
      </c>
      <c r="G195" s="84">
        <v>0</v>
      </c>
      <c r="H195" s="15"/>
      <c r="I195" s="57">
        <f t="shared" si="7"/>
        <v>0</v>
      </c>
      <c r="J195" s="12"/>
    </row>
    <row r="196" spans="2:10" ht="15.6">
      <c r="B196" s="118"/>
      <c r="C196" s="45">
        <v>1121</v>
      </c>
      <c r="D196" s="49" t="s">
        <v>364</v>
      </c>
      <c r="E196" s="36"/>
      <c r="F196" s="55">
        <v>2.5099999999999998</v>
      </c>
      <c r="G196" s="84">
        <v>0</v>
      </c>
      <c r="H196" s="15"/>
      <c r="I196" s="57">
        <f t="shared" si="7"/>
        <v>0</v>
      </c>
      <c r="J196" s="12"/>
    </row>
    <row r="197" spans="2:10" ht="15.6">
      <c r="B197" s="118"/>
      <c r="C197" s="45">
        <v>1123</v>
      </c>
      <c r="D197" s="49" t="s">
        <v>365</v>
      </c>
      <c r="E197" s="36"/>
      <c r="F197" s="54">
        <v>4.4210526315789469</v>
      </c>
      <c r="G197" s="84">
        <v>0</v>
      </c>
      <c r="H197" s="15"/>
      <c r="I197" s="57">
        <f t="shared" si="7"/>
        <v>0</v>
      </c>
      <c r="J197" s="12"/>
    </row>
    <row r="198" spans="2:10" ht="15.6">
      <c r="B198" s="118"/>
      <c r="C198" s="45">
        <v>1124</v>
      </c>
      <c r="D198" s="49" t="s">
        <v>366</v>
      </c>
      <c r="E198" s="36"/>
      <c r="F198" s="54">
        <v>1.3152631578947367</v>
      </c>
      <c r="G198" s="84">
        <v>0</v>
      </c>
      <c r="H198" s="15"/>
      <c r="I198" s="57">
        <f t="shared" si="7"/>
        <v>0</v>
      </c>
      <c r="J198" s="12"/>
    </row>
    <row r="199" spans="2:10" ht="15.6">
      <c r="B199" s="118"/>
      <c r="C199" s="45">
        <v>1130</v>
      </c>
      <c r="D199" s="49" t="s">
        <v>367</v>
      </c>
      <c r="E199" s="36"/>
      <c r="F199" s="55">
        <v>1.32</v>
      </c>
      <c r="G199" s="84">
        <v>0</v>
      </c>
      <c r="H199" s="15"/>
      <c r="I199" s="57">
        <f t="shared" si="7"/>
        <v>0</v>
      </c>
      <c r="J199" s="12"/>
    </row>
    <row r="200" spans="2:10" ht="15.6">
      <c r="B200" s="118"/>
      <c r="C200" s="45">
        <v>1133</v>
      </c>
      <c r="D200" s="49" t="s">
        <v>368</v>
      </c>
      <c r="E200" s="36"/>
      <c r="F200" s="54">
        <v>49.792105263157886</v>
      </c>
      <c r="G200" s="84">
        <v>0</v>
      </c>
      <c r="H200" s="15"/>
      <c r="I200" s="57">
        <f t="shared" si="7"/>
        <v>0</v>
      </c>
      <c r="J200" s="12"/>
    </row>
    <row r="201" spans="2:10" ht="15.6">
      <c r="B201" s="118"/>
      <c r="C201" s="45">
        <v>1136</v>
      </c>
      <c r="D201" s="49" t="s">
        <v>369</v>
      </c>
      <c r="E201" s="36"/>
      <c r="F201" s="54">
        <v>5.0276470588235309</v>
      </c>
      <c r="G201" s="84">
        <v>0</v>
      </c>
      <c r="H201" s="15"/>
      <c r="I201" s="57">
        <f t="shared" si="7"/>
        <v>0</v>
      </c>
      <c r="J201" s="12"/>
    </row>
    <row r="202" spans="2:10" ht="15.6">
      <c r="B202" s="13" t="s">
        <v>7</v>
      </c>
      <c r="C202" s="13" t="s">
        <v>8</v>
      </c>
      <c r="D202" s="53" t="s">
        <v>591</v>
      </c>
      <c r="E202" s="36"/>
      <c r="F202" s="15" t="s">
        <v>10</v>
      </c>
      <c r="G202" s="15" t="s">
        <v>311</v>
      </c>
      <c r="H202" s="15"/>
      <c r="I202" s="15" t="s">
        <v>313</v>
      </c>
      <c r="J202" s="12"/>
    </row>
    <row r="203" spans="2:10" ht="15.6" customHeight="1">
      <c r="B203" s="118" t="s">
        <v>517</v>
      </c>
      <c r="C203" s="45">
        <v>1201</v>
      </c>
      <c r="D203" s="49" t="s">
        <v>370</v>
      </c>
      <c r="E203" s="36"/>
      <c r="F203" s="54">
        <v>49.792105263157886</v>
      </c>
      <c r="G203" s="84">
        <v>0</v>
      </c>
      <c r="H203" s="15"/>
      <c r="I203" s="57">
        <f t="shared" si="7"/>
        <v>0</v>
      </c>
      <c r="J203" s="12"/>
    </row>
    <row r="204" spans="2:10" ht="15.6">
      <c r="B204" s="118"/>
      <c r="C204" s="45">
        <v>1202</v>
      </c>
      <c r="D204" s="49" t="s">
        <v>371</v>
      </c>
      <c r="E204" s="36"/>
      <c r="F204" s="54">
        <v>6</v>
      </c>
      <c r="G204" s="84">
        <v>0</v>
      </c>
      <c r="H204" s="15"/>
      <c r="I204" s="57">
        <f t="shared" si="7"/>
        <v>0</v>
      </c>
      <c r="J204" s="12"/>
    </row>
    <row r="205" spans="2:10" ht="15.6">
      <c r="B205" s="118"/>
      <c r="C205" s="45">
        <v>1204</v>
      </c>
      <c r="D205" s="49" t="s">
        <v>372</v>
      </c>
      <c r="E205" s="36"/>
      <c r="F205" s="54">
        <v>2</v>
      </c>
      <c r="G205" s="84">
        <v>0</v>
      </c>
      <c r="H205" s="15"/>
      <c r="I205" s="57">
        <f t="shared" si="7"/>
        <v>0</v>
      </c>
      <c r="J205" s="12"/>
    </row>
    <row r="206" spans="2:10" ht="15.6">
      <c r="B206" s="118"/>
      <c r="C206" s="45">
        <v>1210</v>
      </c>
      <c r="D206" s="49" t="s">
        <v>373</v>
      </c>
      <c r="E206" s="36"/>
      <c r="F206" s="55">
        <v>80.069999999999993</v>
      </c>
      <c r="G206" s="84">
        <v>0</v>
      </c>
      <c r="H206" s="15"/>
      <c r="I206" s="57">
        <f t="shared" si="7"/>
        <v>0</v>
      </c>
      <c r="J206" s="12"/>
    </row>
    <row r="207" spans="2:10" ht="15.6">
      <c r="B207" s="118"/>
      <c r="C207" s="149">
        <v>1502</v>
      </c>
      <c r="D207" s="49" t="s">
        <v>374</v>
      </c>
      <c r="E207" s="36"/>
      <c r="F207" s="54">
        <v>62.005263157894738</v>
      </c>
      <c r="G207" s="84">
        <v>0</v>
      </c>
      <c r="H207" s="15"/>
      <c r="I207" s="57">
        <f t="shared" si="7"/>
        <v>0</v>
      </c>
      <c r="J207" s="12"/>
    </row>
    <row r="208" spans="2:10" ht="15.6">
      <c r="B208" s="118"/>
      <c r="C208" s="150"/>
      <c r="D208" s="49" t="s">
        <v>375</v>
      </c>
      <c r="E208" s="36"/>
      <c r="F208" s="54">
        <v>124.01052631578948</v>
      </c>
      <c r="G208" s="84">
        <v>0</v>
      </c>
      <c r="H208" s="15"/>
      <c r="I208" s="57">
        <f t="shared" si="7"/>
        <v>0</v>
      </c>
      <c r="J208" s="12"/>
    </row>
    <row r="209" spans="2:10" ht="15.6">
      <c r="B209" s="118"/>
      <c r="C209" s="151"/>
      <c r="D209" s="49" t="s">
        <v>376</v>
      </c>
      <c r="E209" s="36"/>
      <c r="F209" s="54">
        <v>186.01578947368421</v>
      </c>
      <c r="G209" s="84">
        <v>0</v>
      </c>
      <c r="H209" s="15"/>
      <c r="I209" s="57">
        <f t="shared" si="7"/>
        <v>0</v>
      </c>
      <c r="J209" s="12"/>
    </row>
    <row r="210" spans="2:10" ht="15.6">
      <c r="B210" s="118"/>
      <c r="C210" s="45">
        <v>1505</v>
      </c>
      <c r="D210" s="49" t="s">
        <v>377</v>
      </c>
      <c r="E210" s="36"/>
      <c r="F210" s="54">
        <v>425.5263157894737</v>
      </c>
      <c r="G210" s="84">
        <v>0</v>
      </c>
      <c r="H210" s="15"/>
      <c r="I210" s="57">
        <f t="shared" si="7"/>
        <v>0</v>
      </c>
      <c r="J210" s="12"/>
    </row>
    <row r="211" spans="2:10" ht="15.6">
      <c r="B211" s="118"/>
      <c r="C211" s="45">
        <v>1536</v>
      </c>
      <c r="D211" s="49" t="s">
        <v>378</v>
      </c>
      <c r="E211" s="36"/>
      <c r="F211" s="54">
        <v>488.61473684210523</v>
      </c>
      <c r="G211" s="84">
        <v>0</v>
      </c>
      <c r="H211" s="15"/>
      <c r="I211" s="57">
        <f t="shared" si="7"/>
        <v>0</v>
      </c>
      <c r="J211" s="12"/>
    </row>
    <row r="212" spans="2:10" ht="15.6">
      <c r="B212" s="118"/>
      <c r="C212" s="45">
        <v>1301</v>
      </c>
      <c r="D212" s="49" t="s">
        <v>379</v>
      </c>
      <c r="E212" s="36"/>
      <c r="F212" s="54">
        <v>50</v>
      </c>
      <c r="G212" s="84">
        <v>0</v>
      </c>
      <c r="H212" s="15"/>
      <c r="I212" s="57">
        <f t="shared" si="7"/>
        <v>0</v>
      </c>
      <c r="J212" s="12"/>
    </row>
    <row r="213" spans="2:10" ht="15.6">
      <c r="B213" s="13" t="s">
        <v>7</v>
      </c>
      <c r="C213" s="13" t="s">
        <v>8</v>
      </c>
      <c r="D213" s="53" t="s">
        <v>591</v>
      </c>
      <c r="E213" s="36"/>
      <c r="F213" s="15" t="s">
        <v>10</v>
      </c>
      <c r="G213" s="15" t="s">
        <v>311</v>
      </c>
      <c r="H213" s="15"/>
      <c r="I213" s="15" t="s">
        <v>313</v>
      </c>
      <c r="J213" s="12"/>
    </row>
    <row r="214" spans="2:10" ht="15.6" customHeight="1">
      <c r="B214" s="155" t="s">
        <v>518</v>
      </c>
      <c r="C214" s="45">
        <v>1212</v>
      </c>
      <c r="D214" s="49" t="s">
        <v>519</v>
      </c>
      <c r="E214" s="36"/>
      <c r="F214" s="54">
        <v>0</v>
      </c>
      <c r="G214" s="84">
        <v>0</v>
      </c>
      <c r="H214" s="15"/>
      <c r="I214" s="57">
        <f t="shared" si="7"/>
        <v>0</v>
      </c>
      <c r="J214" s="12"/>
    </row>
    <row r="215" spans="2:10" ht="15.6">
      <c r="B215" s="155"/>
      <c r="C215" s="47">
        <v>1537</v>
      </c>
      <c r="D215" s="51" t="s">
        <v>380</v>
      </c>
      <c r="E215" s="36"/>
      <c r="F215" s="54">
        <v>0</v>
      </c>
      <c r="G215" s="84">
        <v>0</v>
      </c>
      <c r="H215" s="15"/>
      <c r="I215" s="57">
        <f t="shared" si="7"/>
        <v>0</v>
      </c>
      <c r="J215" s="12"/>
    </row>
    <row r="216" spans="2:10" ht="15.6">
      <c r="B216" s="13" t="s">
        <v>7</v>
      </c>
      <c r="C216" s="13" t="s">
        <v>8</v>
      </c>
      <c r="D216" s="53" t="s">
        <v>591</v>
      </c>
      <c r="E216" s="36"/>
      <c r="F216" s="15" t="s">
        <v>10</v>
      </c>
      <c r="G216" s="15" t="s">
        <v>311</v>
      </c>
      <c r="H216" s="15"/>
      <c r="I216" s="15" t="s">
        <v>313</v>
      </c>
      <c r="J216" s="12"/>
    </row>
    <row r="217" spans="2:10" ht="15.6" customHeight="1">
      <c r="B217" s="118" t="s">
        <v>381</v>
      </c>
      <c r="C217" s="45">
        <v>1207</v>
      </c>
      <c r="D217" s="49" t="s">
        <v>382</v>
      </c>
      <c r="E217" s="36"/>
      <c r="F217" s="54">
        <v>150.1</v>
      </c>
      <c r="G217" s="84">
        <v>0</v>
      </c>
      <c r="H217" s="15"/>
      <c r="I217" s="57">
        <f t="shared" si="7"/>
        <v>0</v>
      </c>
      <c r="J217" s="12"/>
    </row>
    <row r="218" spans="2:10" ht="15.6">
      <c r="B218" s="118"/>
      <c r="C218" s="45">
        <v>1402</v>
      </c>
      <c r="D218" s="49" t="s">
        <v>383</v>
      </c>
      <c r="E218" s="36"/>
      <c r="F218" s="54">
        <v>62.005263157894738</v>
      </c>
      <c r="G218" s="84">
        <v>0</v>
      </c>
      <c r="H218" s="15"/>
      <c r="I218" s="57">
        <f t="shared" si="7"/>
        <v>0</v>
      </c>
      <c r="J218" s="12"/>
    </row>
    <row r="219" spans="2:10" ht="15.6">
      <c r="B219" s="118"/>
      <c r="C219" s="45">
        <v>1418</v>
      </c>
      <c r="D219" s="49" t="s">
        <v>384</v>
      </c>
      <c r="E219" s="36"/>
      <c r="F219" s="55">
        <v>62.01</v>
      </c>
      <c r="G219" s="84">
        <v>0</v>
      </c>
      <c r="H219" s="15"/>
      <c r="I219" s="57">
        <f t="shared" si="7"/>
        <v>0</v>
      </c>
      <c r="J219" s="12"/>
    </row>
    <row r="220" spans="2:10" ht="15.6">
      <c r="B220" s="118"/>
      <c r="C220" s="45">
        <v>1419</v>
      </c>
      <c r="D220" s="49" t="s">
        <v>385</v>
      </c>
      <c r="E220" s="36"/>
      <c r="F220" s="55">
        <v>62.01</v>
      </c>
      <c r="G220" s="84">
        <v>0</v>
      </c>
      <c r="H220" s="15"/>
      <c r="I220" s="57">
        <f t="shared" si="7"/>
        <v>0</v>
      </c>
      <c r="J220" s="12"/>
    </row>
    <row r="221" spans="2:10" ht="15.6">
      <c r="B221" s="118"/>
      <c r="C221" s="45">
        <v>1420</v>
      </c>
      <c r="D221" s="49" t="s">
        <v>386</v>
      </c>
      <c r="E221" s="36"/>
      <c r="F221" s="55">
        <v>200.01</v>
      </c>
      <c r="G221" s="84">
        <v>0</v>
      </c>
      <c r="H221" s="15"/>
      <c r="I221" s="57">
        <f t="shared" si="7"/>
        <v>0</v>
      </c>
      <c r="J221" s="12"/>
    </row>
    <row r="222" spans="2:10" ht="15.6">
      <c r="B222" s="118"/>
      <c r="C222" s="45">
        <v>1503</v>
      </c>
      <c r="D222" s="49" t="s">
        <v>387</v>
      </c>
      <c r="E222" s="36"/>
      <c r="F222" s="55">
        <v>1341.07</v>
      </c>
      <c r="G222" s="84">
        <v>0</v>
      </c>
      <c r="H222" s="15"/>
      <c r="I222" s="57">
        <f t="shared" si="7"/>
        <v>0</v>
      </c>
      <c r="J222" s="12"/>
    </row>
    <row r="223" spans="2:10" ht="15.6">
      <c r="B223" s="118"/>
      <c r="C223" s="45">
        <v>1538</v>
      </c>
      <c r="D223" s="49" t="s">
        <v>388</v>
      </c>
      <c r="E223" s="36"/>
      <c r="F223" s="55">
        <v>350.03</v>
      </c>
      <c r="G223" s="84">
        <v>0</v>
      </c>
      <c r="H223" s="15"/>
      <c r="I223" s="57">
        <f t="shared" si="7"/>
        <v>0</v>
      </c>
      <c r="J223" s="12"/>
    </row>
    <row r="224" spans="2:10" ht="15.6">
      <c r="B224" s="118"/>
      <c r="C224" s="45">
        <v>1508</v>
      </c>
      <c r="D224" s="49" t="s">
        <v>389</v>
      </c>
      <c r="E224" s="36"/>
      <c r="F224" s="55">
        <v>600.08000000000004</v>
      </c>
      <c r="G224" s="84">
        <v>0</v>
      </c>
      <c r="H224" s="15"/>
      <c r="I224" s="57">
        <f t="shared" si="7"/>
        <v>0</v>
      </c>
      <c r="J224" s="12"/>
    </row>
    <row r="225" spans="2:10" ht="15.6">
      <c r="B225" s="118"/>
      <c r="C225" s="45">
        <v>1509</v>
      </c>
      <c r="D225" s="49" t="s">
        <v>390</v>
      </c>
      <c r="E225" s="36"/>
      <c r="F225" s="55">
        <v>600.08000000000004</v>
      </c>
      <c r="G225" s="84">
        <v>0</v>
      </c>
      <c r="H225" s="15"/>
      <c r="I225" s="57">
        <f t="shared" si="7"/>
        <v>0</v>
      </c>
      <c r="J225" s="12"/>
    </row>
    <row r="226" spans="2:10" ht="15.6">
      <c r="B226" s="118"/>
      <c r="C226" s="45">
        <v>1510</v>
      </c>
      <c r="D226" s="49" t="s">
        <v>391</v>
      </c>
      <c r="E226" s="36"/>
      <c r="F226" s="55">
        <v>600.08000000000004</v>
      </c>
      <c r="G226" s="84">
        <v>0</v>
      </c>
      <c r="H226" s="15"/>
      <c r="I226" s="57">
        <f t="shared" si="7"/>
        <v>0</v>
      </c>
      <c r="J226" s="12"/>
    </row>
    <row r="227" spans="2:10" ht="15.6">
      <c r="B227" s="118"/>
      <c r="C227" s="45">
        <v>1511</v>
      </c>
      <c r="D227" s="49" t="s">
        <v>392</v>
      </c>
      <c r="E227" s="36"/>
      <c r="F227" s="55">
        <v>600.08000000000004</v>
      </c>
      <c r="G227" s="84">
        <v>0</v>
      </c>
      <c r="H227" s="15"/>
      <c r="I227" s="57">
        <f t="shared" si="7"/>
        <v>0</v>
      </c>
      <c r="J227" s="12"/>
    </row>
    <row r="228" spans="2:10" ht="15.6">
      <c r="B228" s="118"/>
      <c r="C228" s="45">
        <v>1512</v>
      </c>
      <c r="D228" s="49" t="s">
        <v>393</v>
      </c>
      <c r="E228" s="36"/>
      <c r="F228" s="55">
        <v>600.08000000000004</v>
      </c>
      <c r="G228" s="84">
        <v>0</v>
      </c>
      <c r="H228" s="15"/>
      <c r="I228" s="57">
        <f t="shared" si="7"/>
        <v>0</v>
      </c>
      <c r="J228" s="12"/>
    </row>
    <row r="229" spans="2:10" ht="15.6">
      <c r="B229" s="118"/>
      <c r="C229" s="45">
        <v>1513</v>
      </c>
      <c r="D229" s="49" t="s">
        <v>394</v>
      </c>
      <c r="E229" s="36"/>
      <c r="F229" s="55">
        <v>600.08000000000004</v>
      </c>
      <c r="G229" s="84">
        <v>0</v>
      </c>
      <c r="H229" s="15"/>
      <c r="I229" s="57">
        <f t="shared" si="7"/>
        <v>0</v>
      </c>
      <c r="J229" s="12"/>
    </row>
    <row r="230" spans="2:10" ht="15.6">
      <c r="B230" s="118"/>
      <c r="C230" s="45">
        <v>1514</v>
      </c>
      <c r="D230" s="49" t="s">
        <v>395</v>
      </c>
      <c r="E230" s="36"/>
      <c r="F230" s="55">
        <v>600.08000000000004</v>
      </c>
      <c r="G230" s="84">
        <v>0</v>
      </c>
      <c r="H230" s="15"/>
      <c r="I230" s="57">
        <f t="shared" si="7"/>
        <v>0</v>
      </c>
      <c r="J230" s="12"/>
    </row>
    <row r="231" spans="2:10" ht="15.6">
      <c r="B231" s="118"/>
      <c r="C231" s="45">
        <v>1515</v>
      </c>
      <c r="D231" s="49" t="s">
        <v>396</v>
      </c>
      <c r="E231" s="36"/>
      <c r="F231" s="55">
        <v>600.08000000000004</v>
      </c>
      <c r="G231" s="84">
        <v>0</v>
      </c>
      <c r="H231" s="15"/>
      <c r="I231" s="57">
        <f t="shared" si="7"/>
        <v>0</v>
      </c>
      <c r="J231" s="12"/>
    </row>
    <row r="232" spans="2:10" ht="15.6">
      <c r="B232" s="118"/>
      <c r="C232" s="45">
        <v>1516</v>
      </c>
      <c r="D232" s="49" t="s">
        <v>397</v>
      </c>
      <c r="E232" s="36"/>
      <c r="F232" s="55">
        <v>600.08000000000004</v>
      </c>
      <c r="G232" s="84">
        <v>0</v>
      </c>
      <c r="H232" s="15"/>
      <c r="I232" s="57">
        <f t="shared" si="7"/>
        <v>0</v>
      </c>
      <c r="J232" s="12"/>
    </row>
    <row r="233" spans="2:10" ht="15.6">
      <c r="B233" s="118"/>
      <c r="C233" s="45">
        <v>1518</v>
      </c>
      <c r="D233" s="49" t="s">
        <v>398</v>
      </c>
      <c r="E233" s="36"/>
      <c r="F233" s="55">
        <v>600.08000000000004</v>
      </c>
      <c r="G233" s="84">
        <v>0</v>
      </c>
      <c r="H233" s="15"/>
      <c r="I233" s="57">
        <f t="shared" ref="I233:I299" si="8">SUM(F233*G233)</f>
        <v>0</v>
      </c>
      <c r="J233" s="12"/>
    </row>
    <row r="234" spans="2:10" ht="15.6">
      <c r="B234" s="118"/>
      <c r="C234" s="45">
        <v>1528</v>
      </c>
      <c r="D234" s="49" t="s">
        <v>399</v>
      </c>
      <c r="E234" s="36"/>
      <c r="F234" s="55">
        <v>600.08000000000004</v>
      </c>
      <c r="G234" s="84">
        <v>0</v>
      </c>
      <c r="H234" s="15"/>
      <c r="I234" s="57">
        <f t="shared" si="8"/>
        <v>0</v>
      </c>
      <c r="J234" s="12"/>
    </row>
    <row r="235" spans="2:10" ht="15.6">
      <c r="B235" s="118"/>
      <c r="C235" s="45">
        <v>1532</v>
      </c>
      <c r="D235" s="49" t="s">
        <v>400</v>
      </c>
      <c r="E235" s="36"/>
      <c r="F235" s="55">
        <v>670.05</v>
      </c>
      <c r="G235" s="84">
        <v>0</v>
      </c>
      <c r="H235" s="15"/>
      <c r="I235" s="57">
        <f t="shared" si="8"/>
        <v>0</v>
      </c>
      <c r="J235" s="12"/>
    </row>
    <row r="236" spans="2:10" ht="15.6">
      <c r="B236" s="118"/>
      <c r="C236" s="45">
        <v>1533</v>
      </c>
      <c r="D236" s="49" t="s">
        <v>401</v>
      </c>
      <c r="E236" s="36"/>
      <c r="F236" s="55">
        <v>600.08000000000004</v>
      </c>
      <c r="G236" s="84">
        <v>0</v>
      </c>
      <c r="H236" s="15"/>
      <c r="I236" s="57">
        <f t="shared" si="8"/>
        <v>0</v>
      </c>
      <c r="J236" s="12"/>
    </row>
    <row r="237" spans="2:10" ht="15.6">
      <c r="B237" s="118"/>
      <c r="C237" s="45">
        <v>1534</v>
      </c>
      <c r="D237" s="49" t="s">
        <v>402</v>
      </c>
      <c r="E237" s="36"/>
      <c r="F237" s="55">
        <v>600.08000000000004</v>
      </c>
      <c r="G237" s="84">
        <v>0</v>
      </c>
      <c r="H237" s="15"/>
      <c r="I237" s="57">
        <f t="shared" si="8"/>
        <v>0</v>
      </c>
      <c r="J237" s="12"/>
    </row>
    <row r="238" spans="2:10" ht="15.6">
      <c r="B238" s="118"/>
      <c r="C238" s="45">
        <v>1535</v>
      </c>
      <c r="D238" s="49" t="s">
        <v>403</v>
      </c>
      <c r="E238" s="36"/>
      <c r="F238" s="55">
        <v>600.08000000000004</v>
      </c>
      <c r="G238" s="84">
        <v>0</v>
      </c>
      <c r="H238" s="15"/>
      <c r="I238" s="57">
        <f t="shared" si="8"/>
        <v>0</v>
      </c>
      <c r="J238" s="12"/>
    </row>
    <row r="239" spans="2:10" ht="15.6">
      <c r="B239" s="118"/>
      <c r="C239" s="45">
        <v>1539</v>
      </c>
      <c r="D239" s="49" t="s">
        <v>404</v>
      </c>
      <c r="E239" s="36"/>
      <c r="F239" s="55">
        <v>600.08000000000004</v>
      </c>
      <c r="G239" s="84">
        <v>0</v>
      </c>
      <c r="H239" s="15"/>
      <c r="I239" s="57">
        <f t="shared" si="8"/>
        <v>0</v>
      </c>
      <c r="J239" s="12"/>
    </row>
    <row r="240" spans="2:10" ht="15.6">
      <c r="B240" s="118"/>
      <c r="C240" s="45">
        <v>1540</v>
      </c>
      <c r="D240" s="49" t="s">
        <v>405</v>
      </c>
      <c r="E240" s="36"/>
      <c r="F240" s="55">
        <v>600.08000000000004</v>
      </c>
      <c r="G240" s="84">
        <v>0</v>
      </c>
      <c r="H240" s="15"/>
      <c r="I240" s="57">
        <f t="shared" si="8"/>
        <v>0</v>
      </c>
      <c r="J240" s="12"/>
    </row>
    <row r="241" spans="2:10" ht="15.6">
      <c r="B241" s="118"/>
      <c r="C241" s="45">
        <v>1541</v>
      </c>
      <c r="D241" s="49" t="s">
        <v>406</v>
      </c>
      <c r="E241" s="36"/>
      <c r="F241" s="55">
        <v>600.08000000000004</v>
      </c>
      <c r="G241" s="84">
        <v>0</v>
      </c>
      <c r="H241" s="15"/>
      <c r="I241" s="57">
        <f t="shared" si="8"/>
        <v>0</v>
      </c>
      <c r="J241" s="12"/>
    </row>
    <row r="242" spans="2:10" ht="15.6">
      <c r="B242" s="118"/>
      <c r="C242" s="45">
        <v>1602</v>
      </c>
      <c r="D242" s="49" t="s">
        <v>407</v>
      </c>
      <c r="E242" s="36"/>
      <c r="F242" s="55">
        <v>11.13</v>
      </c>
      <c r="G242" s="84">
        <v>0</v>
      </c>
      <c r="H242" s="15"/>
      <c r="I242" s="57">
        <f t="shared" si="8"/>
        <v>0</v>
      </c>
      <c r="J242" s="12"/>
    </row>
    <row r="243" spans="2:10" ht="15.6">
      <c r="B243" s="118"/>
      <c r="C243" s="45">
        <v>1605</v>
      </c>
      <c r="D243" s="49" t="s">
        <v>408</v>
      </c>
      <c r="E243" s="36"/>
      <c r="F243" s="54">
        <v>10</v>
      </c>
      <c r="G243" s="84">
        <v>0</v>
      </c>
      <c r="H243" s="15"/>
      <c r="I243" s="57">
        <f t="shared" si="8"/>
        <v>0</v>
      </c>
      <c r="J243" s="12"/>
    </row>
    <row r="244" spans="2:10" ht="15.6">
      <c r="B244" s="118"/>
      <c r="C244" s="45">
        <v>1614</v>
      </c>
      <c r="D244" s="49" t="s">
        <v>409</v>
      </c>
      <c r="E244" s="36"/>
      <c r="F244" s="54">
        <v>10</v>
      </c>
      <c r="G244" s="84">
        <v>0</v>
      </c>
      <c r="H244" s="15"/>
      <c r="I244" s="57">
        <f t="shared" si="8"/>
        <v>0</v>
      </c>
      <c r="J244" s="12"/>
    </row>
    <row r="245" spans="2:10" ht="15.6">
      <c r="B245" s="118"/>
      <c r="C245" s="45">
        <v>1800</v>
      </c>
      <c r="D245" s="49" t="s">
        <v>410</v>
      </c>
      <c r="E245" s="36"/>
      <c r="F245" s="55">
        <v>1.68</v>
      </c>
      <c r="G245" s="84">
        <v>0</v>
      </c>
      <c r="H245" s="15"/>
      <c r="I245" s="57">
        <f t="shared" si="8"/>
        <v>0</v>
      </c>
      <c r="J245" s="12"/>
    </row>
    <row r="246" spans="2:10" ht="15.6">
      <c r="B246" s="118"/>
      <c r="C246" s="45">
        <v>1801</v>
      </c>
      <c r="D246" s="49" t="s">
        <v>411</v>
      </c>
      <c r="E246" s="36"/>
      <c r="F246" s="54">
        <v>8.621052631578948</v>
      </c>
      <c r="G246" s="84">
        <v>0</v>
      </c>
      <c r="H246" s="15"/>
      <c r="I246" s="57">
        <f t="shared" si="8"/>
        <v>0</v>
      </c>
      <c r="J246" s="12"/>
    </row>
    <row r="247" spans="2:10" ht="15.6">
      <c r="B247" s="118"/>
      <c r="C247" s="45">
        <v>1803</v>
      </c>
      <c r="D247" s="49" t="s">
        <v>412</v>
      </c>
      <c r="E247" s="36"/>
      <c r="F247" s="55">
        <v>0.96</v>
      </c>
      <c r="G247" s="84">
        <v>0</v>
      </c>
      <c r="H247" s="15"/>
      <c r="I247" s="57">
        <f t="shared" si="8"/>
        <v>0</v>
      </c>
      <c r="J247" s="12"/>
    </row>
    <row r="248" spans="2:10" ht="15.6">
      <c r="B248" s="118"/>
      <c r="C248" s="45">
        <v>6015</v>
      </c>
      <c r="D248" s="49" t="s">
        <v>413</v>
      </c>
      <c r="E248" s="36"/>
      <c r="F248" s="54">
        <v>12.445263157894736</v>
      </c>
      <c r="G248" s="84">
        <v>0</v>
      </c>
      <c r="H248" s="15"/>
      <c r="I248" s="57">
        <f t="shared" si="8"/>
        <v>0</v>
      </c>
      <c r="J248" s="12"/>
    </row>
    <row r="249" spans="2:10" ht="15.6">
      <c r="B249" s="118"/>
      <c r="C249" s="45">
        <v>6016</v>
      </c>
      <c r="D249" s="49" t="s">
        <v>414</v>
      </c>
      <c r="E249" s="36"/>
      <c r="F249" s="55">
        <v>12.45</v>
      </c>
      <c r="G249" s="84">
        <v>0</v>
      </c>
      <c r="H249" s="15"/>
      <c r="I249" s="57">
        <f t="shared" si="8"/>
        <v>0</v>
      </c>
      <c r="J249" s="12"/>
    </row>
    <row r="250" spans="2:10" ht="15.6">
      <c r="B250" s="118"/>
      <c r="C250" s="46">
        <v>6017</v>
      </c>
      <c r="D250" s="50" t="s">
        <v>415</v>
      </c>
      <c r="E250" s="36"/>
      <c r="F250" s="55">
        <v>12.45</v>
      </c>
      <c r="G250" s="84">
        <v>0</v>
      </c>
      <c r="H250" s="15"/>
      <c r="I250" s="57">
        <f t="shared" si="8"/>
        <v>0</v>
      </c>
      <c r="J250" s="12"/>
    </row>
    <row r="251" spans="2:10" ht="15.6">
      <c r="B251" s="118"/>
      <c r="C251" s="45">
        <v>7003</v>
      </c>
      <c r="D251" s="49" t="s">
        <v>578</v>
      </c>
      <c r="E251" s="36"/>
      <c r="F251" s="54">
        <v>250</v>
      </c>
      <c r="G251" s="84">
        <v>0</v>
      </c>
      <c r="H251" s="15"/>
      <c r="I251" s="57">
        <f t="shared" ref="I251" si="9">SUM(F251*G251)</f>
        <v>0</v>
      </c>
      <c r="J251" s="12"/>
    </row>
    <row r="252" spans="2:10" ht="15.6">
      <c r="B252" s="118"/>
      <c r="C252" s="45">
        <v>7004</v>
      </c>
      <c r="D252" s="49" t="s">
        <v>579</v>
      </c>
      <c r="E252" s="36"/>
      <c r="F252" s="54">
        <v>250</v>
      </c>
      <c r="G252" s="84">
        <v>0</v>
      </c>
      <c r="H252" s="15"/>
      <c r="I252" s="57">
        <f t="shared" ref="I252" si="10">SUM(F252*G252)</f>
        <v>0</v>
      </c>
      <c r="J252" s="12"/>
    </row>
    <row r="253" spans="2:10" ht="15.6">
      <c r="B253" s="118"/>
      <c r="C253" s="45">
        <v>7005</v>
      </c>
      <c r="D253" s="49" t="s">
        <v>580</v>
      </c>
      <c r="E253" s="36"/>
      <c r="F253" s="54">
        <v>250</v>
      </c>
      <c r="G253" s="84">
        <v>0</v>
      </c>
      <c r="H253" s="15"/>
      <c r="I253" s="57">
        <f t="shared" si="8"/>
        <v>0</v>
      </c>
      <c r="J253" s="12"/>
    </row>
    <row r="254" spans="2:10" ht="15.6">
      <c r="B254" s="13" t="s">
        <v>7</v>
      </c>
      <c r="C254" s="13" t="s">
        <v>8</v>
      </c>
      <c r="D254" s="53" t="s">
        <v>591</v>
      </c>
      <c r="E254" s="36"/>
      <c r="F254" s="15" t="s">
        <v>10</v>
      </c>
      <c r="G254" s="15" t="s">
        <v>311</v>
      </c>
      <c r="H254" s="15"/>
      <c r="I254" s="15" t="s">
        <v>313</v>
      </c>
      <c r="J254" s="12"/>
    </row>
    <row r="255" spans="2:10" ht="15.6" customHeight="1">
      <c r="B255" s="118" t="s">
        <v>417</v>
      </c>
      <c r="C255" s="48" t="s">
        <v>418</v>
      </c>
      <c r="D255" s="49" t="s">
        <v>419</v>
      </c>
      <c r="E255" s="36"/>
      <c r="F255" s="54">
        <v>370.35157894736841</v>
      </c>
      <c r="G255" s="84">
        <v>0</v>
      </c>
      <c r="H255" s="15"/>
      <c r="I255" s="57">
        <f t="shared" si="8"/>
        <v>0</v>
      </c>
      <c r="J255" s="12"/>
    </row>
    <row r="256" spans="2:10" ht="15.6">
      <c r="B256" s="118"/>
      <c r="C256" s="48" t="s">
        <v>420</v>
      </c>
      <c r="D256" s="49" t="s">
        <v>421</v>
      </c>
      <c r="E256" s="36"/>
      <c r="F256" s="54">
        <v>247.05882352941177</v>
      </c>
      <c r="G256" s="84">
        <v>0</v>
      </c>
      <c r="H256" s="15"/>
      <c r="I256" s="57">
        <f t="shared" si="8"/>
        <v>0</v>
      </c>
      <c r="J256" s="12"/>
    </row>
    <row r="257" spans="2:10" ht="15.6">
      <c r="B257" s="118"/>
      <c r="C257" s="48" t="s">
        <v>422</v>
      </c>
      <c r="D257" s="49" t="s">
        <v>423</v>
      </c>
      <c r="E257" s="36"/>
      <c r="F257" s="54">
        <v>247.05882352941177</v>
      </c>
      <c r="G257" s="84">
        <v>0</v>
      </c>
      <c r="H257" s="15"/>
      <c r="I257" s="57">
        <f t="shared" si="8"/>
        <v>0</v>
      </c>
      <c r="J257" s="12"/>
    </row>
    <row r="258" spans="2:10" ht="15.6">
      <c r="B258" s="118"/>
      <c r="C258" s="48" t="s">
        <v>424</v>
      </c>
      <c r="D258" s="49" t="s">
        <v>425</v>
      </c>
      <c r="E258" s="36"/>
      <c r="F258" s="54">
        <v>247.05882352941177</v>
      </c>
      <c r="G258" s="84">
        <v>0</v>
      </c>
      <c r="H258" s="15"/>
      <c r="I258" s="57">
        <f t="shared" si="8"/>
        <v>0</v>
      </c>
      <c r="J258" s="12"/>
    </row>
    <row r="259" spans="2:10" ht="15.6">
      <c r="B259" s="118"/>
      <c r="C259" s="45">
        <v>1608</v>
      </c>
      <c r="D259" s="49" t="s">
        <v>426</v>
      </c>
      <c r="E259" s="36"/>
      <c r="F259" s="54">
        <v>135.98117647058825</v>
      </c>
      <c r="G259" s="84">
        <v>0</v>
      </c>
      <c r="H259" s="15"/>
      <c r="I259" s="57">
        <f t="shared" si="8"/>
        <v>0</v>
      </c>
      <c r="J259" s="12"/>
    </row>
    <row r="260" spans="2:10" ht="15.6">
      <c r="B260" s="118"/>
      <c r="C260" s="45">
        <v>1609</v>
      </c>
      <c r="D260" s="49" t="s">
        <v>427</v>
      </c>
      <c r="E260" s="36"/>
      <c r="F260" s="54">
        <v>148.2970588235294</v>
      </c>
      <c r="G260" s="84">
        <v>0</v>
      </c>
      <c r="H260" s="15"/>
      <c r="I260" s="57">
        <f t="shared" si="8"/>
        <v>0</v>
      </c>
      <c r="J260" s="12"/>
    </row>
    <row r="261" spans="2:10" ht="15.6">
      <c r="B261" s="118"/>
      <c r="C261" s="45">
        <v>1610</v>
      </c>
      <c r="D261" s="49" t="s">
        <v>428</v>
      </c>
      <c r="E261" s="36"/>
      <c r="F261" s="54">
        <v>62.005263157894738</v>
      </c>
      <c r="G261" s="84">
        <v>0</v>
      </c>
      <c r="H261" s="15"/>
      <c r="I261" s="57">
        <f t="shared" si="8"/>
        <v>0</v>
      </c>
      <c r="J261" s="12"/>
    </row>
    <row r="262" spans="2:10" ht="15.6">
      <c r="B262" s="118"/>
      <c r="C262" s="45">
        <v>1611</v>
      </c>
      <c r="D262" s="49" t="s">
        <v>429</v>
      </c>
      <c r="E262" s="36"/>
      <c r="F262" s="55">
        <v>180.03</v>
      </c>
      <c r="G262" s="84">
        <v>0</v>
      </c>
      <c r="H262" s="15"/>
      <c r="I262" s="57">
        <f t="shared" si="8"/>
        <v>0</v>
      </c>
      <c r="J262" s="12"/>
    </row>
    <row r="263" spans="2:10" ht="15.6">
      <c r="B263" s="118"/>
      <c r="C263" s="45">
        <v>1612</v>
      </c>
      <c r="D263" s="49" t="s">
        <v>430</v>
      </c>
      <c r="E263" s="36"/>
      <c r="F263" s="54">
        <v>123.87789473684211</v>
      </c>
      <c r="G263" s="84">
        <v>0</v>
      </c>
      <c r="H263" s="15"/>
      <c r="I263" s="57">
        <f t="shared" si="8"/>
        <v>0</v>
      </c>
      <c r="J263" s="12"/>
    </row>
    <row r="264" spans="2:10" ht="15.6">
      <c r="B264" s="118"/>
      <c r="C264" s="45">
        <v>1613</v>
      </c>
      <c r="D264" s="49" t="s">
        <v>431</v>
      </c>
      <c r="E264" s="69" t="s">
        <v>589</v>
      </c>
      <c r="F264" s="88">
        <v>0</v>
      </c>
      <c r="G264" s="84">
        <v>0</v>
      </c>
      <c r="H264" s="15"/>
      <c r="I264" s="57">
        <f t="shared" si="8"/>
        <v>0</v>
      </c>
      <c r="J264" s="12"/>
    </row>
    <row r="265" spans="2:10" ht="15.6">
      <c r="B265" s="118"/>
      <c r="C265" s="48" t="s">
        <v>432</v>
      </c>
      <c r="D265" s="49" t="s">
        <v>433</v>
      </c>
      <c r="E265" s="69" t="s">
        <v>589</v>
      </c>
      <c r="F265" s="88">
        <v>0</v>
      </c>
      <c r="G265" s="84">
        <v>0</v>
      </c>
      <c r="H265" s="15"/>
      <c r="I265" s="57">
        <f t="shared" si="8"/>
        <v>0</v>
      </c>
      <c r="J265" s="12"/>
    </row>
    <row r="266" spans="2:10" ht="15.6">
      <c r="B266" s="118"/>
      <c r="C266" s="48" t="s">
        <v>434</v>
      </c>
      <c r="D266" s="49" t="s">
        <v>435</v>
      </c>
      <c r="E266" s="69" t="s">
        <v>589</v>
      </c>
      <c r="F266" s="88">
        <v>0</v>
      </c>
      <c r="G266" s="84">
        <v>0</v>
      </c>
      <c r="H266" s="15"/>
      <c r="I266" s="57">
        <f t="shared" si="8"/>
        <v>0</v>
      </c>
      <c r="J266" s="12"/>
    </row>
    <row r="267" spans="2:10" ht="15.6">
      <c r="B267" s="118"/>
      <c r="C267" s="48" t="s">
        <v>436</v>
      </c>
      <c r="D267" s="49" t="s">
        <v>437</v>
      </c>
      <c r="E267" s="69" t="s">
        <v>589</v>
      </c>
      <c r="F267" s="88">
        <v>0</v>
      </c>
      <c r="G267" s="84">
        <v>0</v>
      </c>
      <c r="H267" s="15"/>
      <c r="I267" s="57">
        <f t="shared" si="8"/>
        <v>0</v>
      </c>
      <c r="J267" s="12"/>
    </row>
    <row r="268" spans="2:10" ht="15.6">
      <c r="B268" s="118"/>
      <c r="C268" s="48" t="s">
        <v>438</v>
      </c>
      <c r="D268" s="49" t="s">
        <v>439</v>
      </c>
      <c r="E268" s="69" t="s">
        <v>589</v>
      </c>
      <c r="F268" s="88">
        <v>0</v>
      </c>
      <c r="G268" s="84">
        <v>0</v>
      </c>
      <c r="H268" s="15"/>
      <c r="I268" s="57">
        <f t="shared" si="8"/>
        <v>0</v>
      </c>
      <c r="J268" s="12"/>
    </row>
    <row r="269" spans="2:10" ht="15.6">
      <c r="B269" s="118"/>
      <c r="C269" s="48" t="s">
        <v>440</v>
      </c>
      <c r="D269" s="49" t="s">
        <v>441</v>
      </c>
      <c r="E269" s="69" t="s">
        <v>589</v>
      </c>
      <c r="F269" s="88">
        <v>0</v>
      </c>
      <c r="G269" s="84">
        <v>0</v>
      </c>
      <c r="H269" s="15"/>
      <c r="I269" s="57">
        <f t="shared" si="8"/>
        <v>0</v>
      </c>
      <c r="J269" s="12"/>
    </row>
    <row r="270" spans="2:10" ht="15.6">
      <c r="B270" s="118"/>
      <c r="C270" s="48" t="s">
        <v>442</v>
      </c>
      <c r="D270" s="49" t="s">
        <v>443</v>
      </c>
      <c r="E270" s="69" t="s">
        <v>589</v>
      </c>
      <c r="F270" s="88">
        <v>0</v>
      </c>
      <c r="G270" s="84">
        <v>0</v>
      </c>
      <c r="H270" s="15"/>
      <c r="I270" s="57">
        <f t="shared" si="8"/>
        <v>0</v>
      </c>
      <c r="J270" s="12"/>
    </row>
    <row r="271" spans="2:10" ht="15.6">
      <c r="B271" s="118"/>
      <c r="C271" s="45">
        <v>1621</v>
      </c>
      <c r="D271" s="49" t="s">
        <v>444</v>
      </c>
      <c r="E271" s="69" t="s">
        <v>589</v>
      </c>
      <c r="F271" s="88">
        <v>0</v>
      </c>
      <c r="G271" s="84">
        <v>0</v>
      </c>
      <c r="H271" s="15"/>
      <c r="I271" s="57">
        <f t="shared" si="8"/>
        <v>0</v>
      </c>
      <c r="J271" s="12"/>
    </row>
    <row r="272" spans="2:10" ht="15.6">
      <c r="B272" s="118"/>
      <c r="C272" s="45">
        <v>1622</v>
      </c>
      <c r="D272" s="49" t="s">
        <v>445</v>
      </c>
      <c r="E272" s="69" t="s">
        <v>589</v>
      </c>
      <c r="F272" s="88">
        <v>0</v>
      </c>
      <c r="G272" s="84">
        <v>0</v>
      </c>
      <c r="H272" s="15"/>
      <c r="I272" s="57">
        <f t="shared" si="8"/>
        <v>0</v>
      </c>
      <c r="J272" s="12"/>
    </row>
    <row r="273" spans="2:10" ht="15.6">
      <c r="B273" s="118"/>
      <c r="C273" s="45">
        <v>1623</v>
      </c>
      <c r="D273" s="49" t="s">
        <v>446</v>
      </c>
      <c r="E273" s="69" t="s">
        <v>589</v>
      </c>
      <c r="F273" s="88">
        <v>0</v>
      </c>
      <c r="G273" s="84">
        <v>0</v>
      </c>
      <c r="H273" s="15"/>
      <c r="I273" s="57">
        <f t="shared" si="8"/>
        <v>0</v>
      </c>
      <c r="J273" s="12"/>
    </row>
    <row r="274" spans="2:10" ht="15.6">
      <c r="B274" s="118"/>
      <c r="C274" s="45">
        <v>1624</v>
      </c>
      <c r="D274" s="49" t="s">
        <v>447</v>
      </c>
      <c r="E274" s="69" t="s">
        <v>589</v>
      </c>
      <c r="F274" s="88">
        <v>0</v>
      </c>
      <c r="G274" s="84">
        <v>0</v>
      </c>
      <c r="H274" s="15"/>
      <c r="I274" s="57">
        <f t="shared" si="8"/>
        <v>0</v>
      </c>
      <c r="J274" s="12"/>
    </row>
    <row r="275" spans="2:10" ht="15.6">
      <c r="B275" s="118"/>
      <c r="C275" s="45">
        <v>1625</v>
      </c>
      <c r="D275" s="49" t="s">
        <v>448</v>
      </c>
      <c r="E275" s="69" t="s">
        <v>589</v>
      </c>
      <c r="F275" s="88">
        <v>0</v>
      </c>
      <c r="G275" s="84">
        <v>0</v>
      </c>
      <c r="H275" s="15"/>
      <c r="I275" s="57">
        <f t="shared" si="8"/>
        <v>0</v>
      </c>
      <c r="J275" s="12"/>
    </row>
    <row r="276" spans="2:10" ht="15.6">
      <c r="B276" s="118"/>
      <c r="C276" s="45">
        <v>1626</v>
      </c>
      <c r="D276" s="49" t="s">
        <v>449</v>
      </c>
      <c r="E276" s="69" t="s">
        <v>589</v>
      </c>
      <c r="F276" s="88">
        <v>0</v>
      </c>
      <c r="G276" s="84">
        <v>0</v>
      </c>
      <c r="H276" s="15"/>
      <c r="I276" s="57">
        <f t="shared" si="8"/>
        <v>0</v>
      </c>
      <c r="J276" s="12"/>
    </row>
    <row r="277" spans="2:10" ht="15.6">
      <c r="B277" s="118"/>
      <c r="C277" s="45">
        <v>1627</v>
      </c>
      <c r="D277" s="49" t="s">
        <v>450</v>
      </c>
      <c r="E277" s="69" t="s">
        <v>589</v>
      </c>
      <c r="F277" s="88">
        <v>0</v>
      </c>
      <c r="G277" s="84">
        <v>0</v>
      </c>
      <c r="H277" s="15"/>
      <c r="I277" s="57">
        <f t="shared" si="8"/>
        <v>0</v>
      </c>
      <c r="J277" s="12"/>
    </row>
    <row r="278" spans="2:10" ht="15.6">
      <c r="B278" s="118"/>
      <c r="C278" s="45">
        <v>1628</v>
      </c>
      <c r="D278" s="49" t="s">
        <v>451</v>
      </c>
      <c r="E278" s="69" t="s">
        <v>589</v>
      </c>
      <c r="F278" s="88">
        <v>0</v>
      </c>
      <c r="G278" s="84">
        <v>0</v>
      </c>
      <c r="H278" s="15"/>
      <c r="I278" s="57">
        <f t="shared" si="8"/>
        <v>0</v>
      </c>
      <c r="J278" s="12"/>
    </row>
    <row r="279" spans="2:10" ht="15.6">
      <c r="B279" s="118"/>
      <c r="C279" s="45">
        <v>1629</v>
      </c>
      <c r="D279" s="49" t="s">
        <v>452</v>
      </c>
      <c r="E279" s="69" t="s">
        <v>589</v>
      </c>
      <c r="F279" s="88">
        <v>0</v>
      </c>
      <c r="G279" s="84">
        <v>0</v>
      </c>
      <c r="H279" s="15"/>
      <c r="I279" s="57">
        <f t="shared" si="8"/>
        <v>0</v>
      </c>
      <c r="J279" s="12"/>
    </row>
    <row r="280" spans="2:10" ht="15.6">
      <c r="B280" s="118"/>
      <c r="C280" s="45">
        <v>1630</v>
      </c>
      <c r="D280" s="49" t="s">
        <v>453</v>
      </c>
      <c r="E280" s="69" t="s">
        <v>589</v>
      </c>
      <c r="F280" s="88">
        <v>0</v>
      </c>
      <c r="G280" s="84">
        <v>0</v>
      </c>
      <c r="H280" s="15"/>
      <c r="I280" s="57">
        <f t="shared" si="8"/>
        <v>0</v>
      </c>
      <c r="J280" s="12"/>
    </row>
    <row r="281" spans="2:10" ht="15.6">
      <c r="B281" s="118"/>
      <c r="C281" s="45">
        <v>1631</v>
      </c>
      <c r="D281" s="52" t="s">
        <v>454</v>
      </c>
      <c r="E281" s="69" t="s">
        <v>589</v>
      </c>
      <c r="F281" s="88">
        <v>0</v>
      </c>
      <c r="G281" s="84">
        <v>0</v>
      </c>
      <c r="H281" s="15"/>
      <c r="I281" s="57">
        <f t="shared" si="8"/>
        <v>0</v>
      </c>
      <c r="J281" s="12"/>
    </row>
    <row r="282" spans="2:10" ht="15.6">
      <c r="B282" s="118"/>
      <c r="C282" s="45">
        <v>1632</v>
      </c>
      <c r="D282" s="52" t="s">
        <v>455</v>
      </c>
      <c r="E282" s="69" t="s">
        <v>589</v>
      </c>
      <c r="F282" s="88">
        <v>0</v>
      </c>
      <c r="G282" s="84">
        <v>0</v>
      </c>
      <c r="H282" s="15"/>
      <c r="I282" s="57">
        <f t="shared" si="8"/>
        <v>0</v>
      </c>
      <c r="J282" s="12"/>
    </row>
    <row r="283" spans="2:10" ht="15.6">
      <c r="B283" s="118"/>
      <c r="C283" s="45">
        <v>1633</v>
      </c>
      <c r="D283" s="52" t="s">
        <v>456</v>
      </c>
      <c r="E283" s="69" t="s">
        <v>589</v>
      </c>
      <c r="F283" s="88">
        <v>0</v>
      </c>
      <c r="G283" s="84">
        <v>0</v>
      </c>
      <c r="H283" s="15"/>
      <c r="I283" s="57">
        <f t="shared" si="8"/>
        <v>0</v>
      </c>
      <c r="J283" s="12"/>
    </row>
    <row r="284" spans="2:10" ht="15.6">
      <c r="B284" s="118"/>
      <c r="C284" s="45">
        <v>1634</v>
      </c>
      <c r="D284" s="52" t="s">
        <v>457</v>
      </c>
      <c r="E284" s="69" t="s">
        <v>589</v>
      </c>
      <c r="F284" s="88">
        <v>0</v>
      </c>
      <c r="G284" s="84">
        <v>0</v>
      </c>
      <c r="H284" s="15"/>
      <c r="I284" s="57">
        <f t="shared" si="8"/>
        <v>0</v>
      </c>
      <c r="J284" s="12"/>
    </row>
    <row r="285" spans="2:10" ht="15.6">
      <c r="B285" s="118"/>
      <c r="C285" s="45">
        <v>1634</v>
      </c>
      <c r="D285" s="52" t="s">
        <v>457</v>
      </c>
      <c r="E285" s="69" t="s">
        <v>589</v>
      </c>
      <c r="F285" s="88">
        <v>0</v>
      </c>
      <c r="G285" s="84">
        <v>0</v>
      </c>
      <c r="H285" s="15"/>
      <c r="I285" s="57">
        <f t="shared" si="8"/>
        <v>0</v>
      </c>
      <c r="J285" s="12"/>
    </row>
    <row r="286" spans="2:10" ht="15.6">
      <c r="B286" s="118"/>
      <c r="C286" s="45">
        <v>1635</v>
      </c>
      <c r="D286" s="49" t="s">
        <v>458</v>
      </c>
      <c r="E286" s="69" t="s">
        <v>589</v>
      </c>
      <c r="F286" s="88">
        <v>0</v>
      </c>
      <c r="G286" s="84">
        <v>0</v>
      </c>
      <c r="H286" s="15"/>
      <c r="I286" s="57">
        <f t="shared" si="8"/>
        <v>0</v>
      </c>
      <c r="J286" s="12"/>
    </row>
    <row r="287" spans="2:10" ht="15.6">
      <c r="B287" s="118"/>
      <c r="C287" s="45">
        <v>1636</v>
      </c>
      <c r="D287" s="49" t="s">
        <v>459</v>
      </c>
      <c r="E287" s="36"/>
      <c r="F287" s="55">
        <v>300.08</v>
      </c>
      <c r="G287" s="84">
        <v>0</v>
      </c>
      <c r="H287" s="15"/>
      <c r="I287" s="57">
        <f t="shared" si="8"/>
        <v>0</v>
      </c>
      <c r="J287" s="12"/>
    </row>
    <row r="288" spans="2:10" ht="15.6">
      <c r="B288" s="13" t="s">
        <v>7</v>
      </c>
      <c r="C288" s="13" t="s">
        <v>8</v>
      </c>
      <c r="D288" s="53" t="s">
        <v>591</v>
      </c>
      <c r="E288" s="36"/>
      <c r="F288" s="15" t="s">
        <v>10</v>
      </c>
      <c r="G288" s="15" t="s">
        <v>311</v>
      </c>
      <c r="H288" s="15"/>
      <c r="I288" s="15" t="s">
        <v>313</v>
      </c>
      <c r="J288" s="12"/>
    </row>
    <row r="289" spans="2:10" ht="15.6" customHeight="1">
      <c r="B289" s="171" t="s">
        <v>460</v>
      </c>
      <c r="C289" s="48" t="s">
        <v>461</v>
      </c>
      <c r="D289" s="49" t="s">
        <v>462</v>
      </c>
      <c r="E289" s="36"/>
      <c r="F289" s="54">
        <v>30.991578947368421</v>
      </c>
      <c r="G289" s="84">
        <v>0</v>
      </c>
      <c r="H289" s="15"/>
      <c r="I289" s="57">
        <f t="shared" si="8"/>
        <v>0</v>
      </c>
      <c r="J289" s="12"/>
    </row>
    <row r="290" spans="2:10" ht="15.6">
      <c r="B290" s="171"/>
      <c r="C290" s="48" t="s">
        <v>463</v>
      </c>
      <c r="D290" s="49" t="s">
        <v>178</v>
      </c>
      <c r="E290" s="36"/>
      <c r="F290" s="54">
        <v>30.991578947368421</v>
      </c>
      <c r="G290" s="84">
        <v>0</v>
      </c>
      <c r="H290" s="15"/>
      <c r="I290" s="57">
        <f t="shared" si="8"/>
        <v>0</v>
      </c>
      <c r="J290" s="12"/>
    </row>
    <row r="291" spans="2:10" ht="15.6">
      <c r="B291" s="171"/>
      <c r="C291" s="48" t="s">
        <v>464</v>
      </c>
      <c r="D291" s="49" t="s">
        <v>465</v>
      </c>
      <c r="E291" s="36"/>
      <c r="F291" s="54">
        <v>30.991578947368421</v>
      </c>
      <c r="G291" s="84">
        <v>0</v>
      </c>
      <c r="H291" s="15"/>
      <c r="I291" s="57">
        <f t="shared" si="8"/>
        <v>0</v>
      </c>
      <c r="J291" s="12"/>
    </row>
    <row r="292" spans="2:10" ht="15.6">
      <c r="B292" s="171"/>
      <c r="C292" s="48" t="s">
        <v>466</v>
      </c>
      <c r="D292" s="49" t="s">
        <v>184</v>
      </c>
      <c r="E292" s="36"/>
      <c r="F292" s="54">
        <v>30.991578947368421</v>
      </c>
      <c r="G292" s="84">
        <v>0</v>
      </c>
      <c r="H292" s="15"/>
      <c r="I292" s="57">
        <f t="shared" si="8"/>
        <v>0</v>
      </c>
      <c r="J292" s="12"/>
    </row>
    <row r="293" spans="2:10" ht="15.6">
      <c r="B293" s="171"/>
      <c r="C293" s="48" t="s">
        <v>467</v>
      </c>
      <c r="D293" s="49" t="s">
        <v>468</v>
      </c>
      <c r="E293" s="36"/>
      <c r="F293" s="54">
        <v>30.991578947368421</v>
      </c>
      <c r="G293" s="84">
        <v>0</v>
      </c>
      <c r="H293" s="15"/>
      <c r="I293" s="57">
        <f t="shared" si="8"/>
        <v>0</v>
      </c>
      <c r="J293" s="12"/>
    </row>
    <row r="294" spans="2:10" ht="15.6">
      <c r="B294" s="171"/>
      <c r="C294" s="48" t="s">
        <v>469</v>
      </c>
      <c r="D294" s="49" t="s">
        <v>236</v>
      </c>
      <c r="E294" s="36"/>
      <c r="F294" s="54">
        <v>30.991578947368421</v>
      </c>
      <c r="G294" s="84">
        <v>0</v>
      </c>
      <c r="H294" s="15"/>
      <c r="I294" s="57">
        <f t="shared" si="8"/>
        <v>0</v>
      </c>
      <c r="J294" s="12"/>
    </row>
    <row r="295" spans="2:10" ht="15.6">
      <c r="B295" s="171"/>
      <c r="C295" s="48" t="s">
        <v>470</v>
      </c>
      <c r="D295" s="49" t="s">
        <v>259</v>
      </c>
      <c r="E295" s="36"/>
      <c r="F295" s="54">
        <v>30.991578947368421</v>
      </c>
      <c r="G295" s="84">
        <v>0</v>
      </c>
      <c r="H295" s="15"/>
      <c r="I295" s="57">
        <f t="shared" si="8"/>
        <v>0</v>
      </c>
      <c r="J295" s="12"/>
    </row>
    <row r="296" spans="2:10" ht="15.6">
      <c r="B296" s="171"/>
      <c r="C296" s="48" t="s">
        <v>471</v>
      </c>
      <c r="D296" s="49" t="s">
        <v>472</v>
      </c>
      <c r="E296" s="36"/>
      <c r="F296" s="54">
        <v>30.991578947368421</v>
      </c>
      <c r="G296" s="84">
        <v>0</v>
      </c>
      <c r="H296" s="15"/>
      <c r="I296" s="57">
        <f t="shared" si="8"/>
        <v>0</v>
      </c>
      <c r="J296" s="12"/>
    </row>
    <row r="297" spans="2:10" ht="15.6">
      <c r="B297" s="13" t="s">
        <v>7</v>
      </c>
      <c r="C297" s="13" t="s">
        <v>8</v>
      </c>
      <c r="D297" s="53" t="s">
        <v>591</v>
      </c>
      <c r="E297" s="36"/>
      <c r="F297" s="15" t="s">
        <v>10</v>
      </c>
      <c r="G297" s="15" t="s">
        <v>311</v>
      </c>
      <c r="H297" s="15"/>
      <c r="I297" s="15" t="s">
        <v>313</v>
      </c>
      <c r="J297" s="12"/>
    </row>
    <row r="298" spans="2:10" ht="15.6" customHeight="1">
      <c r="B298" s="172" t="s">
        <v>520</v>
      </c>
      <c r="C298" s="48" t="s">
        <v>473</v>
      </c>
      <c r="D298" s="49" t="s">
        <v>474</v>
      </c>
      <c r="E298" s="36"/>
      <c r="F298" s="54">
        <v>24.901578947368421</v>
      </c>
      <c r="G298" s="84">
        <v>0</v>
      </c>
      <c r="H298" s="15"/>
      <c r="I298" s="57">
        <f t="shared" si="8"/>
        <v>0</v>
      </c>
      <c r="J298" s="12"/>
    </row>
    <row r="299" spans="2:10" ht="15.6">
      <c r="B299" s="172"/>
      <c r="C299" s="48" t="s">
        <v>475</v>
      </c>
      <c r="D299" s="49" t="s">
        <v>476</v>
      </c>
      <c r="E299" s="36"/>
      <c r="F299" s="54">
        <v>34.588235294117645</v>
      </c>
      <c r="G299" s="84">
        <v>0</v>
      </c>
      <c r="H299" s="15"/>
      <c r="I299" s="57">
        <f t="shared" si="8"/>
        <v>0</v>
      </c>
      <c r="J299" s="12"/>
    </row>
    <row r="300" spans="2:10" ht="15.6">
      <c r="B300" s="172"/>
      <c r="C300" s="48" t="s">
        <v>477</v>
      </c>
      <c r="D300" s="49" t="s">
        <v>478</v>
      </c>
      <c r="E300" s="36"/>
      <c r="F300" s="55">
        <v>100.07</v>
      </c>
      <c r="G300" s="84">
        <v>0</v>
      </c>
      <c r="H300" s="15"/>
      <c r="I300" s="57">
        <f t="shared" ref="I300:I327" si="11">SUM(F300*G300)</f>
        <v>0</v>
      </c>
      <c r="J300" s="12"/>
    </row>
    <row r="301" spans="2:10" ht="15.6">
      <c r="B301" s="172"/>
      <c r="C301" s="48" t="s">
        <v>479</v>
      </c>
      <c r="D301" s="49" t="s">
        <v>480</v>
      </c>
      <c r="E301" s="36"/>
      <c r="F301" s="54">
        <v>74.085789473684216</v>
      </c>
      <c r="G301" s="84">
        <v>0</v>
      </c>
      <c r="H301" s="15"/>
      <c r="I301" s="57">
        <f t="shared" si="11"/>
        <v>0</v>
      </c>
      <c r="J301" s="12"/>
    </row>
    <row r="302" spans="2:10" ht="15.6">
      <c r="B302" s="172"/>
      <c r="C302" s="48" t="s">
        <v>481</v>
      </c>
      <c r="D302" s="49" t="s">
        <v>482</v>
      </c>
      <c r="E302" s="36"/>
      <c r="F302" s="54">
        <v>43.20473684210527</v>
      </c>
      <c r="G302" s="84">
        <v>0</v>
      </c>
      <c r="H302" s="15"/>
      <c r="I302" s="57">
        <f t="shared" si="11"/>
        <v>0</v>
      </c>
      <c r="J302" s="12"/>
    </row>
    <row r="303" spans="2:10" ht="15.6">
      <c r="B303" s="172"/>
      <c r="C303" s="48" t="s">
        <v>483</v>
      </c>
      <c r="D303" s="49" t="s">
        <v>484</v>
      </c>
      <c r="E303" s="36"/>
      <c r="F303" s="54">
        <v>55.296315789473688</v>
      </c>
      <c r="G303" s="84">
        <v>0</v>
      </c>
      <c r="H303" s="15"/>
      <c r="I303" s="57">
        <f t="shared" si="11"/>
        <v>0</v>
      </c>
      <c r="J303" s="12"/>
    </row>
    <row r="304" spans="2:10" ht="15.6">
      <c r="B304" s="172"/>
      <c r="C304" s="48" t="s">
        <v>485</v>
      </c>
      <c r="D304" s="49" t="s">
        <v>486</v>
      </c>
      <c r="E304" s="36"/>
      <c r="F304" s="54">
        <v>43.20473684210527</v>
      </c>
      <c r="G304" s="84">
        <v>0</v>
      </c>
      <c r="H304" s="15"/>
      <c r="I304" s="57">
        <f t="shared" si="11"/>
        <v>0</v>
      </c>
      <c r="J304" s="12"/>
    </row>
    <row r="305" spans="2:10" ht="15.6">
      <c r="B305" s="172"/>
      <c r="C305" s="48" t="s">
        <v>487</v>
      </c>
      <c r="D305" s="49" t="s">
        <v>488</v>
      </c>
      <c r="E305" s="36"/>
      <c r="F305" s="54">
        <v>21.6</v>
      </c>
      <c r="G305" s="84">
        <v>0</v>
      </c>
      <c r="H305" s="15"/>
      <c r="I305" s="57">
        <f t="shared" si="11"/>
        <v>0</v>
      </c>
      <c r="J305" s="12"/>
    </row>
    <row r="306" spans="2:10" ht="15.6">
      <c r="B306" s="172"/>
      <c r="C306" s="48" t="s">
        <v>489</v>
      </c>
      <c r="D306" s="49" t="s">
        <v>490</v>
      </c>
      <c r="E306" s="36"/>
      <c r="F306" s="54">
        <v>43.2</v>
      </c>
      <c r="G306" s="84">
        <v>0</v>
      </c>
      <c r="H306" s="15"/>
      <c r="I306" s="57">
        <f t="shared" si="11"/>
        <v>0</v>
      </c>
      <c r="J306" s="12"/>
    </row>
    <row r="307" spans="2:10" ht="15.6">
      <c r="B307" s="172"/>
      <c r="C307" s="48" t="s">
        <v>491</v>
      </c>
      <c r="D307" s="49" t="s">
        <v>492</v>
      </c>
      <c r="E307" s="36"/>
      <c r="F307" s="54">
        <v>43.2</v>
      </c>
      <c r="G307" s="84">
        <v>0</v>
      </c>
      <c r="H307" s="15"/>
      <c r="I307" s="57">
        <f t="shared" si="11"/>
        <v>0</v>
      </c>
      <c r="J307" s="12"/>
    </row>
    <row r="308" spans="2:10" ht="15.6">
      <c r="B308" s="172"/>
      <c r="C308" s="48" t="s">
        <v>493</v>
      </c>
      <c r="D308" s="49" t="s">
        <v>494</v>
      </c>
      <c r="E308" s="36"/>
      <c r="F308" s="54">
        <v>43.2</v>
      </c>
      <c r="G308" s="84">
        <v>0</v>
      </c>
      <c r="H308" s="15"/>
      <c r="I308" s="57">
        <f t="shared" si="11"/>
        <v>0</v>
      </c>
      <c r="J308" s="12"/>
    </row>
    <row r="309" spans="2:10" ht="15.6">
      <c r="B309" s="172"/>
      <c r="C309" s="48" t="s">
        <v>495</v>
      </c>
      <c r="D309" s="49" t="s">
        <v>496</v>
      </c>
      <c r="E309" s="36"/>
      <c r="F309" s="54">
        <v>21.6</v>
      </c>
      <c r="G309" s="84">
        <v>0</v>
      </c>
      <c r="H309" s="15"/>
      <c r="I309" s="57">
        <f t="shared" si="11"/>
        <v>0</v>
      </c>
      <c r="J309" s="12"/>
    </row>
    <row r="310" spans="2:10" ht="15.6">
      <c r="B310" s="13" t="s">
        <v>7</v>
      </c>
      <c r="C310" s="13" t="s">
        <v>8</v>
      </c>
      <c r="D310" s="53" t="s">
        <v>591</v>
      </c>
      <c r="E310" s="36"/>
      <c r="F310" s="15" t="s">
        <v>10</v>
      </c>
      <c r="G310" s="15" t="s">
        <v>311</v>
      </c>
      <c r="H310" s="15"/>
      <c r="I310" s="15" t="s">
        <v>313</v>
      </c>
      <c r="J310" s="12"/>
    </row>
    <row r="311" spans="2:10" ht="15.6" customHeight="1">
      <c r="B311" s="173" t="s">
        <v>497</v>
      </c>
      <c r="C311" s="48" t="s">
        <v>622</v>
      </c>
      <c r="D311" s="49" t="s">
        <v>623</v>
      </c>
      <c r="E311" s="36"/>
      <c r="F311" s="54">
        <v>170</v>
      </c>
      <c r="G311" s="84">
        <v>0</v>
      </c>
      <c r="H311" s="15"/>
      <c r="I311" s="57">
        <f t="shared" si="11"/>
        <v>0</v>
      </c>
      <c r="J311" s="12"/>
    </row>
    <row r="312" spans="2:10" ht="15.6">
      <c r="B312" s="173"/>
      <c r="C312" s="48" t="s">
        <v>498</v>
      </c>
      <c r="D312" s="49" t="s">
        <v>499</v>
      </c>
      <c r="E312" s="36"/>
      <c r="F312" s="54">
        <v>148.19368421052633</v>
      </c>
      <c r="G312" s="84">
        <v>0</v>
      </c>
      <c r="H312" s="15"/>
      <c r="I312" s="57">
        <f t="shared" si="11"/>
        <v>0</v>
      </c>
      <c r="J312" s="12"/>
    </row>
    <row r="313" spans="2:10" ht="15.6">
      <c r="B313" s="173"/>
      <c r="C313" s="48" t="s">
        <v>500</v>
      </c>
      <c r="D313" s="49" t="s">
        <v>501</v>
      </c>
      <c r="E313" s="36"/>
      <c r="F313" s="54">
        <v>276.38210526315788</v>
      </c>
      <c r="G313" s="84">
        <v>0</v>
      </c>
      <c r="H313" s="15"/>
      <c r="I313" s="57">
        <f t="shared" si="11"/>
        <v>0</v>
      </c>
      <c r="J313" s="12"/>
    </row>
    <row r="314" spans="2:10" ht="15.6">
      <c r="B314" s="173"/>
      <c r="C314" s="45">
        <v>6043</v>
      </c>
      <c r="D314" s="49" t="s">
        <v>502</v>
      </c>
      <c r="E314" s="36"/>
      <c r="F314" s="54">
        <v>331.67842105263156</v>
      </c>
      <c r="G314" s="84">
        <v>0</v>
      </c>
      <c r="H314" s="15"/>
      <c r="I314" s="57">
        <f t="shared" si="11"/>
        <v>0</v>
      </c>
      <c r="J314" s="12"/>
    </row>
    <row r="315" spans="2:10" ht="15.6">
      <c r="B315" s="173"/>
      <c r="C315" s="45">
        <v>6043</v>
      </c>
      <c r="D315" s="49" t="s">
        <v>503</v>
      </c>
      <c r="E315" s="36"/>
      <c r="F315" s="54">
        <v>331.67842105263156</v>
      </c>
      <c r="G315" s="84">
        <v>0</v>
      </c>
      <c r="H315" s="15"/>
      <c r="I315" s="57">
        <f t="shared" si="11"/>
        <v>0</v>
      </c>
      <c r="J315" s="12"/>
    </row>
    <row r="316" spans="2:10" ht="15.6">
      <c r="B316" s="173"/>
      <c r="C316" s="45">
        <v>6020</v>
      </c>
      <c r="D316" s="49" t="s">
        <v>504</v>
      </c>
      <c r="E316" s="36"/>
      <c r="F316" s="54">
        <v>160</v>
      </c>
      <c r="G316" s="84">
        <v>0</v>
      </c>
      <c r="H316" s="15"/>
      <c r="I316" s="57">
        <f t="shared" si="11"/>
        <v>0</v>
      </c>
      <c r="J316" s="12"/>
    </row>
    <row r="317" spans="2:10" ht="15.6">
      <c r="B317" s="173"/>
      <c r="C317" s="45">
        <v>6021</v>
      </c>
      <c r="D317" s="49" t="s">
        <v>505</v>
      </c>
      <c r="E317" s="36"/>
      <c r="F317" s="54">
        <v>160</v>
      </c>
      <c r="G317" s="84">
        <v>0</v>
      </c>
      <c r="H317" s="15"/>
      <c r="I317" s="57">
        <f t="shared" si="11"/>
        <v>0</v>
      </c>
      <c r="J317" s="12"/>
    </row>
    <row r="318" spans="2:10" ht="15.6">
      <c r="B318" s="173"/>
      <c r="C318" s="45">
        <v>6022</v>
      </c>
      <c r="D318" s="49" t="s">
        <v>506</v>
      </c>
      <c r="E318" s="36"/>
      <c r="F318" s="33">
        <v>160</v>
      </c>
      <c r="G318" s="84">
        <v>0</v>
      </c>
      <c r="H318" s="15"/>
      <c r="I318" s="57">
        <f t="shared" si="11"/>
        <v>0</v>
      </c>
    </row>
    <row r="319" spans="2:10" ht="15.6">
      <c r="B319" s="173"/>
      <c r="C319" s="45">
        <v>6030</v>
      </c>
      <c r="D319" s="49" t="s">
        <v>507</v>
      </c>
      <c r="E319" s="36"/>
      <c r="F319" s="33">
        <v>160</v>
      </c>
      <c r="G319" s="84">
        <v>0</v>
      </c>
      <c r="H319" s="15"/>
      <c r="I319" s="57">
        <f t="shared" si="11"/>
        <v>0</v>
      </c>
    </row>
    <row r="320" spans="2:10" ht="15.6">
      <c r="B320" s="173"/>
      <c r="C320" s="45">
        <v>6034</v>
      </c>
      <c r="D320" s="49" t="s">
        <v>508</v>
      </c>
      <c r="E320" s="36"/>
      <c r="F320" s="56">
        <v>59.96</v>
      </c>
      <c r="G320" s="84">
        <v>0</v>
      </c>
      <c r="H320" s="15"/>
      <c r="I320" s="57">
        <f t="shared" si="11"/>
        <v>0</v>
      </c>
    </row>
    <row r="321" spans="2:9" ht="15.6">
      <c r="B321" s="173"/>
      <c r="C321" s="45">
        <v>6033</v>
      </c>
      <c r="D321" s="49" t="s">
        <v>509</v>
      </c>
      <c r="E321" s="36"/>
      <c r="F321" s="33">
        <v>160</v>
      </c>
      <c r="G321" s="84">
        <v>0</v>
      </c>
      <c r="H321" s="15"/>
      <c r="I321" s="57">
        <f t="shared" si="11"/>
        <v>0</v>
      </c>
    </row>
    <row r="322" spans="2:9" ht="15.6">
      <c r="B322" s="173"/>
      <c r="C322" s="45">
        <v>6061</v>
      </c>
      <c r="D322" s="49" t="s">
        <v>510</v>
      </c>
      <c r="E322" s="36"/>
      <c r="F322" s="33">
        <v>40</v>
      </c>
      <c r="G322" s="84">
        <v>0</v>
      </c>
      <c r="H322" s="15"/>
      <c r="I322" s="57">
        <f t="shared" si="11"/>
        <v>0</v>
      </c>
    </row>
    <row r="323" spans="2:9" ht="15.6">
      <c r="B323" s="173"/>
      <c r="C323" s="45">
        <v>6023</v>
      </c>
      <c r="D323" s="49" t="s">
        <v>511</v>
      </c>
      <c r="E323" s="36"/>
      <c r="F323" s="33">
        <v>40</v>
      </c>
      <c r="G323" s="84">
        <v>0</v>
      </c>
      <c r="H323" s="15"/>
      <c r="I323" s="57">
        <f t="shared" si="11"/>
        <v>0</v>
      </c>
    </row>
    <row r="324" spans="2:9" ht="15.6">
      <c r="B324" s="173"/>
      <c r="C324" s="45">
        <v>6018</v>
      </c>
      <c r="D324" s="49" t="s">
        <v>512</v>
      </c>
      <c r="E324" s="36"/>
      <c r="F324" s="56">
        <v>12.45</v>
      </c>
      <c r="G324" s="84">
        <v>0</v>
      </c>
      <c r="H324" s="15"/>
      <c r="I324" s="57">
        <f t="shared" si="11"/>
        <v>0</v>
      </c>
    </row>
    <row r="325" spans="2:9" ht="15.6">
      <c r="B325" s="173"/>
      <c r="C325" s="45">
        <v>6024</v>
      </c>
      <c r="D325" s="49" t="s">
        <v>513</v>
      </c>
      <c r="E325" s="36"/>
      <c r="F325" s="33">
        <v>100</v>
      </c>
      <c r="G325" s="84">
        <v>0</v>
      </c>
      <c r="H325" s="15"/>
      <c r="I325" s="57">
        <f t="shared" si="11"/>
        <v>0</v>
      </c>
    </row>
    <row r="326" spans="2:9" ht="15.6">
      <c r="B326" s="173"/>
      <c r="C326" s="45">
        <v>6025</v>
      </c>
      <c r="D326" s="49" t="s">
        <v>514</v>
      </c>
      <c r="E326" s="36"/>
      <c r="F326" s="33">
        <v>20</v>
      </c>
      <c r="G326" s="84">
        <v>0</v>
      </c>
      <c r="H326" s="15"/>
      <c r="I326" s="57">
        <f t="shared" si="11"/>
        <v>0</v>
      </c>
    </row>
    <row r="327" spans="2:9" ht="15.6">
      <c r="B327" s="173"/>
      <c r="C327" s="45">
        <v>6026</v>
      </c>
      <c r="D327" s="49" t="s">
        <v>515</v>
      </c>
      <c r="E327" s="36"/>
      <c r="F327" s="33">
        <v>10</v>
      </c>
      <c r="G327" s="84">
        <v>0</v>
      </c>
      <c r="H327" s="15"/>
      <c r="I327" s="57">
        <f t="shared" si="11"/>
        <v>0</v>
      </c>
    </row>
    <row r="328" spans="2:9" ht="15" thickBot="1"/>
    <row r="329" spans="2:9">
      <c r="G329" s="101" t="s">
        <v>525</v>
      </c>
      <c r="H329" s="192"/>
      <c r="I329" s="89">
        <f>SUM(I23:I164)</f>
        <v>0</v>
      </c>
    </row>
    <row r="330" spans="2:9">
      <c r="G330" s="103" t="s">
        <v>592</v>
      </c>
      <c r="H330" s="186"/>
      <c r="I330" s="87">
        <f>SUM(I168:I327)</f>
        <v>0</v>
      </c>
    </row>
    <row r="331" spans="2:9" ht="15" thickBot="1">
      <c r="G331" s="103" t="s">
        <v>576</v>
      </c>
      <c r="H331" s="187"/>
      <c r="I331" s="87">
        <f>-SUM(I329)*15/85+I329+I330</f>
        <v>0</v>
      </c>
    </row>
    <row r="332" spans="2:9" ht="15" thickBot="1">
      <c r="G332" s="71" t="s">
        <v>577</v>
      </c>
      <c r="H332" s="92" t="s">
        <v>584</v>
      </c>
      <c r="I332" s="86">
        <v>0</v>
      </c>
    </row>
    <row r="333" spans="2:9">
      <c r="G333" s="103" t="s">
        <v>335</v>
      </c>
      <c r="H333" s="193"/>
      <c r="I333" s="87">
        <f>SUM(I329,I330,I332)*100/114</f>
        <v>0</v>
      </c>
    </row>
    <row r="334" spans="2:9">
      <c r="G334" s="103" t="s">
        <v>6</v>
      </c>
      <c r="H334" s="186"/>
      <c r="I334" s="87">
        <f>SUM(I333)*14/100</f>
        <v>0</v>
      </c>
    </row>
    <row r="335" spans="2:9" ht="15" thickBot="1">
      <c r="G335" s="194" t="s">
        <v>524</v>
      </c>
      <c r="H335" s="195"/>
      <c r="I335" s="90">
        <f>SUM(H23:H37,H39:H48,H50:H52,H54:H78,H80:H88,H90:H118,H120:H141,H143:H150,H152:H154,H156:H163)</f>
        <v>0</v>
      </c>
    </row>
    <row r="336" spans="2:9" ht="15" thickBot="1">
      <c r="G336" s="3"/>
      <c r="H336" s="70" t="s">
        <v>598</v>
      </c>
      <c r="I336" s="91">
        <f>SUM(I337)/1.2</f>
        <v>0</v>
      </c>
    </row>
    <row r="337" spans="3:9" ht="15" thickBot="1">
      <c r="G337" s="97" t="s">
        <v>599</v>
      </c>
      <c r="H337" s="98"/>
      <c r="I337" s="96">
        <f>SUM(I333:I334)</f>
        <v>0</v>
      </c>
    </row>
    <row r="339" spans="3:9">
      <c r="D339" s="77" t="s">
        <v>602</v>
      </c>
      <c r="E339" s="78" t="s">
        <v>601</v>
      </c>
    </row>
    <row r="340" spans="3:9">
      <c r="D340" s="76"/>
      <c r="E340" s="76"/>
    </row>
    <row r="341" spans="3:9">
      <c r="C341" s="173" t="s">
        <v>606</v>
      </c>
      <c r="D341" s="76" t="s">
        <v>603</v>
      </c>
      <c r="E341" s="76"/>
    </row>
    <row r="342" spans="3:9">
      <c r="C342" s="173"/>
      <c r="D342" s="76" t="s">
        <v>604</v>
      </c>
      <c r="E342" s="76"/>
    </row>
    <row r="343" spans="3:9">
      <c r="C343" s="173"/>
      <c r="D343" s="76" t="s">
        <v>612</v>
      </c>
      <c r="E343" s="76"/>
    </row>
    <row r="344" spans="3:9">
      <c r="C344" s="173"/>
      <c r="D344" s="76" t="s">
        <v>605</v>
      </c>
      <c r="E344" s="76"/>
    </row>
    <row r="347" spans="3:9">
      <c r="D347" s="77" t="s">
        <v>602</v>
      </c>
      <c r="E347" s="78" t="s">
        <v>601</v>
      </c>
    </row>
    <row r="348" spans="3:9">
      <c r="D348" s="76"/>
      <c r="E348" s="76"/>
    </row>
    <row r="349" spans="3:9">
      <c r="C349" s="173" t="s">
        <v>318</v>
      </c>
      <c r="D349" s="76" t="s">
        <v>607</v>
      </c>
      <c r="E349" s="76"/>
    </row>
    <row r="350" spans="3:9">
      <c r="C350" s="173"/>
      <c r="D350" s="76" t="s">
        <v>608</v>
      </c>
      <c r="E350" s="76"/>
    </row>
    <row r="351" spans="3:9">
      <c r="C351" s="173"/>
      <c r="D351" s="76" t="s">
        <v>609</v>
      </c>
      <c r="E351" s="76"/>
    </row>
    <row r="352" spans="3:9">
      <c r="C352" s="173"/>
      <c r="D352" s="76" t="s">
        <v>610</v>
      </c>
      <c r="E352" s="76"/>
    </row>
  </sheetData>
  <sheetProtection sheet="1" objects="1" scenarios="1" selectLockedCells="1"/>
  <mergeCells count="52">
    <mergeCell ref="C349:C352"/>
    <mergeCell ref="G333:H333"/>
    <mergeCell ref="G334:H334"/>
    <mergeCell ref="G335:H335"/>
    <mergeCell ref="G337:H337"/>
    <mergeCell ref="B143:B150"/>
    <mergeCell ref="B152:B154"/>
    <mergeCell ref="B156:B163"/>
    <mergeCell ref="B164:I164"/>
    <mergeCell ref="C341:C344"/>
    <mergeCell ref="B184:B201"/>
    <mergeCell ref="B203:B212"/>
    <mergeCell ref="C207:C209"/>
    <mergeCell ref="G330:H330"/>
    <mergeCell ref="G331:H331"/>
    <mergeCell ref="B255:B287"/>
    <mergeCell ref="B289:B296"/>
    <mergeCell ref="B298:B309"/>
    <mergeCell ref="B311:B327"/>
    <mergeCell ref="G329:H329"/>
    <mergeCell ref="B217:B253"/>
    <mergeCell ref="B214:B215"/>
    <mergeCell ref="B120:B141"/>
    <mergeCell ref="B18:I18"/>
    <mergeCell ref="B19:C19"/>
    <mergeCell ref="D19:F19"/>
    <mergeCell ref="G19:I19"/>
    <mergeCell ref="B21:I21"/>
    <mergeCell ref="B23:B37"/>
    <mergeCell ref="B39:B48"/>
    <mergeCell ref="B50:B52"/>
    <mergeCell ref="B54:B78"/>
    <mergeCell ref="B80:B88"/>
    <mergeCell ref="B90:B118"/>
    <mergeCell ref="B165:I165"/>
    <mergeCell ref="B166:I166"/>
    <mergeCell ref="B168:B182"/>
    <mergeCell ref="B7:E7"/>
    <mergeCell ref="G7:I7"/>
    <mergeCell ref="H16:I16"/>
    <mergeCell ref="G2:I2"/>
    <mergeCell ref="G3:H3"/>
    <mergeCell ref="G4:H4"/>
    <mergeCell ref="G5:H5"/>
    <mergeCell ref="H13:I13"/>
    <mergeCell ref="G10:G11"/>
    <mergeCell ref="H10:I11"/>
    <mergeCell ref="H12:I12"/>
    <mergeCell ref="B9:E16"/>
    <mergeCell ref="H9:I9"/>
    <mergeCell ref="H14:I14"/>
    <mergeCell ref="H15:I15"/>
  </mergeCells>
  <dataValidations count="2">
    <dataValidation type="list" allowBlank="1" showInputMessage="1" showErrorMessage="1" sqref="H332">
      <formula1>CourierRange</formula1>
    </dataValidation>
    <dataValidation type="list" allowBlank="1" showInputMessage="1" showErrorMessage="1" sqref="I332">
      <formula1>INDIRECT($H$332)</formula1>
    </dataValidation>
  </dataValidations>
  <pageMargins left="0.7" right="0.7" top="0.75" bottom="0.75" header="0.3" footer="0.3"/>
  <pageSetup paperSize="9" scale="54" fitToHeight="0" orientation="portrait" r:id="rId1"/>
  <rowBreaks count="1" manualBreakCount="1">
    <brk id="337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B1:J345"/>
  <sheetViews>
    <sheetView zoomScaleNormal="100" workbookViewId="0">
      <selection activeCell="I332" sqref="I332"/>
    </sheetView>
  </sheetViews>
  <sheetFormatPr defaultRowHeight="14.4"/>
  <cols>
    <col min="1" max="1" width="3.21875" customWidth="1"/>
    <col min="2" max="2" width="11.21875" customWidth="1"/>
    <col min="3" max="3" width="6.33203125" bestFit="1" customWidth="1"/>
    <col min="4" max="4" width="61.44140625" bestFit="1" customWidth="1"/>
    <col min="5" max="5" width="11.33203125" bestFit="1" customWidth="1"/>
    <col min="6" max="6" width="13" customWidth="1"/>
    <col min="7" max="7" width="21" customWidth="1"/>
    <col min="8" max="8" width="15.21875" customWidth="1"/>
    <col min="9" max="9" width="18.6640625" bestFit="1" customWidth="1"/>
    <col min="10" max="10" width="5.44140625" customWidth="1"/>
  </cols>
  <sheetData>
    <row r="1" spans="2:9" ht="15" thickBot="1"/>
    <row r="2" spans="2:9" ht="23.4">
      <c r="G2" s="135" t="s">
        <v>613</v>
      </c>
      <c r="H2" s="136"/>
      <c r="I2" s="137"/>
    </row>
    <row r="3" spans="2:9" ht="15.6">
      <c r="G3" s="138" t="s">
        <v>597</v>
      </c>
      <c r="H3" s="139"/>
      <c r="I3" s="80"/>
    </row>
    <row r="4" spans="2:9" ht="15.6">
      <c r="G4" s="138" t="s">
        <v>621</v>
      </c>
      <c r="H4" s="139"/>
      <c r="I4" s="80"/>
    </row>
    <row r="5" spans="2:9" ht="16.2" thickBot="1">
      <c r="G5" s="140" t="s">
        <v>1</v>
      </c>
      <c r="H5" s="141"/>
      <c r="I5" s="81"/>
    </row>
    <row r="6" spans="2:9" ht="15" thickBot="1"/>
    <row r="7" spans="2:9" ht="16.2" thickBot="1">
      <c r="B7" s="142" t="s">
        <v>317</v>
      </c>
      <c r="C7" s="143"/>
      <c r="D7" s="144"/>
      <c r="E7" s="145"/>
      <c r="G7" s="146" t="s">
        <v>616</v>
      </c>
      <c r="H7" s="147"/>
      <c r="I7" s="148"/>
    </row>
    <row r="8" spans="2:9" ht="16.2" thickBot="1">
      <c r="B8" s="1"/>
      <c r="C8" s="1"/>
      <c r="D8" s="1"/>
      <c r="E8" s="1"/>
      <c r="G8" s="2"/>
      <c r="H8" s="2"/>
      <c r="I8" s="2"/>
    </row>
    <row r="9" spans="2:9" ht="14.4" customHeight="1">
      <c r="B9" s="123" t="s">
        <v>615</v>
      </c>
      <c r="C9" s="124"/>
      <c r="D9" s="124"/>
      <c r="E9" s="125"/>
      <c r="G9" s="75" t="s">
        <v>617</v>
      </c>
      <c r="H9" s="188"/>
      <c r="I9" s="189"/>
    </row>
    <row r="10" spans="2:9" ht="14.4" customHeight="1">
      <c r="B10" s="126"/>
      <c r="C10" s="127"/>
      <c r="D10" s="127"/>
      <c r="E10" s="128"/>
      <c r="G10" s="179" t="s">
        <v>600</v>
      </c>
      <c r="H10" s="180"/>
      <c r="I10" s="181"/>
    </row>
    <row r="11" spans="2:9" ht="14.4" customHeight="1">
      <c r="B11" s="126"/>
      <c r="C11" s="127"/>
      <c r="D11" s="127"/>
      <c r="E11" s="128"/>
      <c r="G11" s="100"/>
      <c r="H11" s="182"/>
      <c r="I11" s="183"/>
    </row>
    <row r="12" spans="2:9" ht="14.4" customHeight="1">
      <c r="B12" s="126"/>
      <c r="C12" s="127"/>
      <c r="D12" s="127"/>
      <c r="E12" s="128"/>
      <c r="G12" s="79" t="s">
        <v>611</v>
      </c>
      <c r="H12" s="184"/>
      <c r="I12" s="185"/>
    </row>
    <row r="13" spans="2:9" ht="14.4" customHeight="1">
      <c r="B13" s="126"/>
      <c r="C13" s="127"/>
      <c r="D13" s="127"/>
      <c r="E13" s="128"/>
      <c r="G13" s="79" t="s">
        <v>2</v>
      </c>
      <c r="H13" s="177" t="s">
        <v>620</v>
      </c>
      <c r="I13" s="178"/>
    </row>
    <row r="14" spans="2:9" ht="14.4" customHeight="1">
      <c r="B14" s="126"/>
      <c r="C14" s="127"/>
      <c r="D14" s="127"/>
      <c r="E14" s="128"/>
      <c r="G14" s="4" t="s">
        <v>3</v>
      </c>
      <c r="H14" s="190"/>
      <c r="I14" s="191"/>
    </row>
    <row r="15" spans="2:9" ht="14.4" customHeight="1">
      <c r="B15" s="126"/>
      <c r="C15" s="127"/>
      <c r="D15" s="127"/>
      <c r="E15" s="128"/>
      <c r="G15" s="4" t="s">
        <v>4</v>
      </c>
      <c r="H15" s="190"/>
      <c r="I15" s="191"/>
    </row>
    <row r="16" spans="2:9" ht="15" customHeight="1" thickBot="1">
      <c r="B16" s="129"/>
      <c r="C16" s="130"/>
      <c r="D16" s="130"/>
      <c r="E16" s="131"/>
      <c r="G16" s="5" t="s">
        <v>5</v>
      </c>
      <c r="H16" s="175"/>
      <c r="I16" s="176"/>
    </row>
    <row r="17" spans="2:10" ht="15.6">
      <c r="B17" s="7"/>
      <c r="C17" s="7"/>
      <c r="D17" s="7"/>
      <c r="E17" s="7"/>
      <c r="G17" s="3"/>
      <c r="H17" s="2"/>
      <c r="I17" s="2"/>
    </row>
    <row r="18" spans="2:10" ht="15.6">
      <c r="B18" s="107" t="s">
        <v>596</v>
      </c>
      <c r="C18" s="107"/>
      <c r="D18" s="107"/>
      <c r="E18" s="107"/>
      <c r="F18" s="107"/>
      <c r="G18" s="107"/>
      <c r="H18" s="107"/>
      <c r="I18" s="107"/>
    </row>
    <row r="19" spans="2:10">
      <c r="B19" s="108"/>
      <c r="C19" s="108"/>
      <c r="D19" s="119"/>
      <c r="E19" s="120"/>
      <c r="F19" s="121"/>
      <c r="G19" s="122" t="s">
        <v>614</v>
      </c>
      <c r="H19" s="122"/>
      <c r="I19" s="122"/>
    </row>
    <row r="21" spans="2:10" ht="18">
      <c r="B21" s="114" t="s">
        <v>522</v>
      </c>
      <c r="C21" s="114"/>
      <c r="D21" s="114"/>
      <c r="E21" s="114"/>
      <c r="F21" s="114"/>
      <c r="G21" s="114"/>
      <c r="H21" s="114"/>
      <c r="I21" s="114"/>
    </row>
    <row r="22" spans="2:10" ht="15.6">
      <c r="B22" s="13" t="s">
        <v>7</v>
      </c>
      <c r="C22" s="13" t="s">
        <v>8</v>
      </c>
      <c r="D22" s="53" t="s">
        <v>9</v>
      </c>
      <c r="E22" s="14" t="s">
        <v>0</v>
      </c>
      <c r="F22" s="15" t="s">
        <v>10</v>
      </c>
      <c r="G22" s="15" t="s">
        <v>311</v>
      </c>
      <c r="H22" s="15" t="s">
        <v>312</v>
      </c>
      <c r="I22" s="15" t="s">
        <v>313</v>
      </c>
      <c r="J22" s="11"/>
    </row>
    <row r="23" spans="2:10" ht="15.6" customHeight="1">
      <c r="B23" s="115" t="s">
        <v>11</v>
      </c>
      <c r="C23" s="16" t="s">
        <v>12</v>
      </c>
      <c r="D23" s="17" t="s">
        <v>13</v>
      </c>
      <c r="E23" s="18" t="s">
        <v>14</v>
      </c>
      <c r="F23" s="32">
        <v>3445.5644999999981</v>
      </c>
      <c r="G23" s="82">
        <v>0</v>
      </c>
      <c r="H23" s="31">
        <f>SUM(E23*G23)</f>
        <v>0</v>
      </c>
      <c r="I23" s="32">
        <f>SUM(F23*G23)</f>
        <v>0</v>
      </c>
      <c r="J23" s="8"/>
    </row>
    <row r="24" spans="2:10" ht="15.6">
      <c r="B24" s="116"/>
      <c r="C24" s="16" t="s">
        <v>15</v>
      </c>
      <c r="D24" s="17" t="s">
        <v>16</v>
      </c>
      <c r="E24" s="18" t="s">
        <v>14</v>
      </c>
      <c r="F24" s="32">
        <v>3445.5644999999981</v>
      </c>
      <c r="G24" s="82">
        <v>0</v>
      </c>
      <c r="H24" s="31">
        <f>SUM(E24*G24)</f>
        <v>0</v>
      </c>
      <c r="I24" s="32">
        <f>SUM(F24*G24)</f>
        <v>0</v>
      </c>
      <c r="J24" s="8"/>
    </row>
    <row r="25" spans="2:10" ht="15.6">
      <c r="B25" s="116"/>
      <c r="C25" s="16" t="s">
        <v>17</v>
      </c>
      <c r="D25" s="17" t="s">
        <v>18</v>
      </c>
      <c r="E25" s="18" t="s">
        <v>19</v>
      </c>
      <c r="F25" s="32">
        <v>1756.0289249999992</v>
      </c>
      <c r="G25" s="82">
        <v>0</v>
      </c>
      <c r="H25" s="31">
        <f t="shared" ref="H25:H88" si="0">SUM(E25*G25)</f>
        <v>0</v>
      </c>
      <c r="I25" s="32">
        <f t="shared" ref="I25:I88" si="1">SUM(F25*G25)</f>
        <v>0</v>
      </c>
      <c r="J25" s="8"/>
    </row>
    <row r="26" spans="2:10" ht="15.6">
      <c r="B26" s="116"/>
      <c r="C26" s="16" t="s">
        <v>20</v>
      </c>
      <c r="D26" s="17" t="s">
        <v>21</v>
      </c>
      <c r="E26" s="18" t="s">
        <v>19</v>
      </c>
      <c r="F26" s="32">
        <v>1756.0289249999992</v>
      </c>
      <c r="G26" s="82">
        <v>0</v>
      </c>
      <c r="H26" s="31">
        <f t="shared" si="0"/>
        <v>0</v>
      </c>
      <c r="I26" s="32">
        <f t="shared" si="1"/>
        <v>0</v>
      </c>
      <c r="J26" s="8"/>
    </row>
    <row r="27" spans="2:10" ht="15.6">
      <c r="B27" s="116"/>
      <c r="C27" s="20" t="s">
        <v>22</v>
      </c>
      <c r="D27" s="21" t="s">
        <v>23</v>
      </c>
      <c r="E27" s="22">
        <v>0.30399999999999999</v>
      </c>
      <c r="F27" s="32">
        <v>531.54449999999963</v>
      </c>
      <c r="G27" s="82">
        <v>0</v>
      </c>
      <c r="H27" s="31">
        <f t="shared" si="0"/>
        <v>0</v>
      </c>
      <c r="I27" s="32">
        <f t="shared" si="1"/>
        <v>0</v>
      </c>
      <c r="J27" s="8"/>
    </row>
    <row r="28" spans="2:10" ht="15.6">
      <c r="B28" s="116"/>
      <c r="C28" s="16" t="s">
        <v>24</v>
      </c>
      <c r="D28" s="17" t="s">
        <v>25</v>
      </c>
      <c r="E28" s="18" t="s">
        <v>19</v>
      </c>
      <c r="F28" s="32">
        <v>1756.0289249999992</v>
      </c>
      <c r="G28" s="82">
        <v>0</v>
      </c>
      <c r="H28" s="31">
        <f t="shared" si="0"/>
        <v>0</v>
      </c>
      <c r="I28" s="32">
        <f t="shared" si="1"/>
        <v>0</v>
      </c>
      <c r="J28" s="8"/>
    </row>
    <row r="29" spans="2:10" ht="15.6">
      <c r="B29" s="116"/>
      <c r="C29" s="20" t="s">
        <v>26</v>
      </c>
      <c r="D29" s="17" t="s">
        <v>27</v>
      </c>
      <c r="E29" s="22" t="s">
        <v>19</v>
      </c>
      <c r="F29" s="32">
        <v>1744.9267499999992</v>
      </c>
      <c r="G29" s="82">
        <v>0</v>
      </c>
      <c r="H29" s="31">
        <f t="shared" si="0"/>
        <v>0</v>
      </c>
      <c r="I29" s="32">
        <f t="shared" si="1"/>
        <v>0</v>
      </c>
      <c r="J29" s="8"/>
    </row>
    <row r="30" spans="2:10" ht="15.6">
      <c r="B30" s="116"/>
      <c r="C30" s="16" t="s">
        <v>28</v>
      </c>
      <c r="D30" s="17" t="s">
        <v>29</v>
      </c>
      <c r="E30" s="23">
        <v>0.52</v>
      </c>
      <c r="F30" s="32">
        <v>905.54649999999947</v>
      </c>
      <c r="G30" s="82">
        <v>0</v>
      </c>
      <c r="H30" s="31">
        <f t="shared" si="0"/>
        <v>0</v>
      </c>
      <c r="I30" s="32">
        <f t="shared" si="1"/>
        <v>0</v>
      </c>
      <c r="J30" s="8"/>
    </row>
    <row r="31" spans="2:10" ht="15.6">
      <c r="B31" s="116"/>
      <c r="C31" s="16" t="s">
        <v>30</v>
      </c>
      <c r="D31" s="17" t="s">
        <v>31</v>
      </c>
      <c r="E31" s="23">
        <v>0.46500000000000002</v>
      </c>
      <c r="F31" s="32">
        <v>811.32649999999956</v>
      </c>
      <c r="G31" s="82">
        <v>0</v>
      </c>
      <c r="H31" s="31">
        <f t="shared" si="0"/>
        <v>0</v>
      </c>
      <c r="I31" s="32">
        <f t="shared" si="1"/>
        <v>0</v>
      </c>
      <c r="J31" s="8"/>
    </row>
    <row r="32" spans="2:10" ht="15.6">
      <c r="B32" s="116"/>
      <c r="C32" s="16" t="s">
        <v>32</v>
      </c>
      <c r="D32" s="17" t="s">
        <v>33</v>
      </c>
      <c r="E32" s="23">
        <v>0.46500000000000002</v>
      </c>
      <c r="F32" s="32">
        <v>811.32649999999956</v>
      </c>
      <c r="G32" s="82">
        <v>0</v>
      </c>
      <c r="H32" s="31">
        <f t="shared" si="0"/>
        <v>0</v>
      </c>
      <c r="I32" s="32">
        <f t="shared" si="1"/>
        <v>0</v>
      </c>
      <c r="J32" s="8"/>
    </row>
    <row r="33" spans="2:10" ht="15.6">
      <c r="B33" s="116"/>
      <c r="C33" s="16" t="s">
        <v>34</v>
      </c>
      <c r="D33" s="17" t="s">
        <v>35</v>
      </c>
      <c r="E33" s="23">
        <v>1.2</v>
      </c>
      <c r="F33" s="32">
        <v>2097.2409999999986</v>
      </c>
      <c r="G33" s="82">
        <v>0</v>
      </c>
      <c r="H33" s="31">
        <f t="shared" si="0"/>
        <v>0</v>
      </c>
      <c r="I33" s="32">
        <f t="shared" si="1"/>
        <v>0</v>
      </c>
      <c r="J33" s="8"/>
    </row>
    <row r="34" spans="2:10" ht="15.6">
      <c r="B34" s="116"/>
      <c r="C34" s="16" t="s">
        <v>36</v>
      </c>
      <c r="D34" s="17" t="s">
        <v>37</v>
      </c>
      <c r="E34" s="23">
        <v>1.2</v>
      </c>
      <c r="F34" s="32">
        <v>2097.2409999999986</v>
      </c>
      <c r="G34" s="82">
        <v>0</v>
      </c>
      <c r="H34" s="31">
        <f t="shared" si="0"/>
        <v>0</v>
      </c>
      <c r="I34" s="32">
        <f t="shared" si="1"/>
        <v>0</v>
      </c>
      <c r="J34" s="8"/>
    </row>
    <row r="35" spans="2:10" ht="15.6">
      <c r="B35" s="116"/>
      <c r="C35" s="16" t="s">
        <v>38</v>
      </c>
      <c r="D35" s="17" t="s">
        <v>39</v>
      </c>
      <c r="E35" s="23">
        <v>1.2</v>
      </c>
      <c r="F35" s="32">
        <v>2097.2409999999986</v>
      </c>
      <c r="G35" s="82">
        <v>0</v>
      </c>
      <c r="H35" s="31">
        <f t="shared" si="0"/>
        <v>0</v>
      </c>
      <c r="I35" s="32">
        <f t="shared" si="1"/>
        <v>0</v>
      </c>
      <c r="J35" s="8"/>
    </row>
    <row r="36" spans="2:10" ht="15.6">
      <c r="B36" s="116"/>
      <c r="C36" s="16" t="s">
        <v>40</v>
      </c>
      <c r="D36" s="17" t="s">
        <v>41</v>
      </c>
      <c r="E36" s="23">
        <v>1.2</v>
      </c>
      <c r="F36" s="32">
        <v>2097.2409999999986</v>
      </c>
      <c r="G36" s="82">
        <v>0</v>
      </c>
      <c r="H36" s="31">
        <f t="shared" si="0"/>
        <v>0</v>
      </c>
      <c r="I36" s="32">
        <f t="shared" si="1"/>
        <v>0</v>
      </c>
      <c r="J36" s="8"/>
    </row>
    <row r="37" spans="2:10" ht="15.6">
      <c r="B37" s="117"/>
      <c r="C37" s="20" t="s">
        <v>42</v>
      </c>
      <c r="D37" s="21" t="s">
        <v>43</v>
      </c>
      <c r="E37" s="24">
        <v>0.14499999999999999</v>
      </c>
      <c r="F37" s="32">
        <v>252.96200999999985</v>
      </c>
      <c r="G37" s="82">
        <v>0</v>
      </c>
      <c r="H37" s="31">
        <f t="shared" si="0"/>
        <v>0</v>
      </c>
      <c r="I37" s="32">
        <f t="shared" si="1"/>
        <v>0</v>
      </c>
      <c r="J37" s="8"/>
    </row>
    <row r="38" spans="2:10" ht="15.6">
      <c r="B38" s="13" t="s">
        <v>7</v>
      </c>
      <c r="C38" s="13" t="s">
        <v>8</v>
      </c>
      <c r="D38" s="53" t="s">
        <v>9</v>
      </c>
      <c r="E38" s="14" t="s">
        <v>0</v>
      </c>
      <c r="F38" s="15" t="s">
        <v>10</v>
      </c>
      <c r="G38" s="83" t="s">
        <v>311</v>
      </c>
      <c r="H38" s="15" t="s">
        <v>312</v>
      </c>
      <c r="I38" s="15" t="s">
        <v>313</v>
      </c>
      <c r="J38" s="8"/>
    </row>
    <row r="39" spans="2:10" ht="15.6" customHeight="1">
      <c r="B39" s="115" t="s">
        <v>44</v>
      </c>
      <c r="C39" s="16" t="s">
        <v>45</v>
      </c>
      <c r="D39" s="17" t="s">
        <v>46</v>
      </c>
      <c r="E39" s="18" t="s">
        <v>47</v>
      </c>
      <c r="F39" s="32">
        <v>178.61207205882343</v>
      </c>
      <c r="G39" s="82">
        <v>0</v>
      </c>
      <c r="H39" s="31">
        <f t="shared" si="0"/>
        <v>0</v>
      </c>
      <c r="I39" s="32">
        <f t="shared" si="1"/>
        <v>0</v>
      </c>
      <c r="J39" s="8"/>
    </row>
    <row r="40" spans="2:10" ht="15.6">
      <c r="B40" s="116"/>
      <c r="C40" s="16" t="s">
        <v>48</v>
      </c>
      <c r="D40" s="17" t="s">
        <v>49</v>
      </c>
      <c r="E40" s="18" t="s">
        <v>47</v>
      </c>
      <c r="F40" s="32">
        <v>178.61207205882343</v>
      </c>
      <c r="G40" s="82">
        <v>0</v>
      </c>
      <c r="H40" s="31">
        <f t="shared" si="0"/>
        <v>0</v>
      </c>
      <c r="I40" s="32">
        <f t="shared" si="1"/>
        <v>0</v>
      </c>
      <c r="J40" s="8"/>
    </row>
    <row r="41" spans="2:10" ht="15.6">
      <c r="B41" s="116"/>
      <c r="C41" s="20" t="s">
        <v>50</v>
      </c>
      <c r="D41" s="21" t="s">
        <v>51</v>
      </c>
      <c r="E41" s="22" t="s">
        <v>52</v>
      </c>
      <c r="F41" s="32">
        <v>174.29030684210517</v>
      </c>
      <c r="G41" s="82">
        <v>0</v>
      </c>
      <c r="H41" s="31">
        <f t="shared" si="0"/>
        <v>0</v>
      </c>
      <c r="I41" s="32">
        <f t="shared" si="1"/>
        <v>0</v>
      </c>
      <c r="J41" s="8"/>
    </row>
    <row r="42" spans="2:10" ht="15.6">
      <c r="B42" s="116"/>
      <c r="C42" s="20" t="s">
        <v>53</v>
      </c>
      <c r="D42" s="21" t="s">
        <v>54</v>
      </c>
      <c r="E42" s="18" t="s">
        <v>55</v>
      </c>
      <c r="F42" s="32">
        <v>255.06193588235277</v>
      </c>
      <c r="G42" s="82">
        <v>0</v>
      </c>
      <c r="H42" s="31">
        <f t="shared" si="0"/>
        <v>0</v>
      </c>
      <c r="I42" s="32">
        <f t="shared" si="1"/>
        <v>0</v>
      </c>
      <c r="J42" s="8"/>
    </row>
    <row r="43" spans="2:10" ht="15.6">
      <c r="B43" s="116"/>
      <c r="C43" s="20" t="s">
        <v>56</v>
      </c>
      <c r="D43" s="21" t="s">
        <v>57</v>
      </c>
      <c r="E43" s="22" t="s">
        <v>58</v>
      </c>
      <c r="F43" s="32">
        <v>124.15760921052626</v>
      </c>
      <c r="G43" s="82">
        <v>0</v>
      </c>
      <c r="H43" s="31">
        <f t="shared" si="0"/>
        <v>0</v>
      </c>
      <c r="I43" s="32">
        <f t="shared" si="1"/>
        <v>0</v>
      </c>
      <c r="J43" s="8"/>
    </row>
    <row r="44" spans="2:10" ht="15.6">
      <c r="B44" s="116"/>
      <c r="C44" s="20" t="s">
        <v>59</v>
      </c>
      <c r="D44" s="21" t="s">
        <v>60</v>
      </c>
      <c r="E44" s="18" t="s">
        <v>61</v>
      </c>
      <c r="F44" s="32">
        <v>165.82645058823519</v>
      </c>
      <c r="G44" s="82">
        <v>0</v>
      </c>
      <c r="H44" s="31">
        <f t="shared" si="0"/>
        <v>0</v>
      </c>
      <c r="I44" s="32">
        <f t="shared" si="1"/>
        <v>0</v>
      </c>
      <c r="J44" s="8"/>
    </row>
    <row r="45" spans="2:10" ht="15.6">
      <c r="B45" s="116"/>
      <c r="C45" s="20" t="s">
        <v>62</v>
      </c>
      <c r="D45" s="21" t="s">
        <v>63</v>
      </c>
      <c r="E45" s="18" t="s">
        <v>64</v>
      </c>
      <c r="F45" s="32">
        <v>661.31875147058781</v>
      </c>
      <c r="G45" s="82">
        <v>0</v>
      </c>
      <c r="H45" s="31">
        <f t="shared" si="0"/>
        <v>0</v>
      </c>
      <c r="I45" s="32">
        <f t="shared" si="1"/>
        <v>0</v>
      </c>
      <c r="J45" s="8"/>
    </row>
    <row r="46" spans="2:10" ht="15.6">
      <c r="B46" s="116"/>
      <c r="C46" s="20" t="s">
        <v>65</v>
      </c>
      <c r="D46" s="21" t="s">
        <v>66</v>
      </c>
      <c r="E46" s="22" t="s">
        <v>67</v>
      </c>
      <c r="F46" s="32">
        <v>794.06518026315757</v>
      </c>
      <c r="G46" s="82">
        <v>0</v>
      </c>
      <c r="H46" s="31">
        <f t="shared" si="0"/>
        <v>0</v>
      </c>
      <c r="I46" s="32">
        <f t="shared" si="1"/>
        <v>0</v>
      </c>
      <c r="J46" s="8"/>
    </row>
    <row r="47" spans="2:10" ht="15.6">
      <c r="B47" s="116"/>
      <c r="C47" s="20" t="s">
        <v>68</v>
      </c>
      <c r="D47" s="21" t="s">
        <v>69</v>
      </c>
      <c r="E47" s="22" t="s">
        <v>70</v>
      </c>
      <c r="F47" s="32">
        <v>33.117232105263142</v>
      </c>
      <c r="G47" s="82">
        <v>0</v>
      </c>
      <c r="H47" s="31">
        <f t="shared" si="0"/>
        <v>0</v>
      </c>
      <c r="I47" s="32">
        <f t="shared" si="1"/>
        <v>0</v>
      </c>
      <c r="J47" s="8"/>
    </row>
    <row r="48" spans="2:10" ht="15.6">
      <c r="B48" s="117"/>
      <c r="C48" s="20" t="s">
        <v>71</v>
      </c>
      <c r="D48" s="21" t="s">
        <v>72</v>
      </c>
      <c r="E48" s="22" t="s">
        <v>70</v>
      </c>
      <c r="F48" s="32">
        <v>33.117232105263142</v>
      </c>
      <c r="G48" s="82">
        <v>0</v>
      </c>
      <c r="H48" s="31">
        <f t="shared" si="0"/>
        <v>0</v>
      </c>
      <c r="I48" s="32">
        <f t="shared" si="1"/>
        <v>0</v>
      </c>
      <c r="J48" s="8"/>
    </row>
    <row r="49" spans="2:10" ht="15.6">
      <c r="B49" s="13" t="s">
        <v>7</v>
      </c>
      <c r="C49" s="13" t="s">
        <v>8</v>
      </c>
      <c r="D49" s="53" t="s">
        <v>9</v>
      </c>
      <c r="E49" s="14" t="s">
        <v>0</v>
      </c>
      <c r="F49" s="15" t="s">
        <v>10</v>
      </c>
      <c r="G49" s="83" t="s">
        <v>311</v>
      </c>
      <c r="H49" s="15" t="s">
        <v>312</v>
      </c>
      <c r="I49" s="15" t="s">
        <v>313</v>
      </c>
      <c r="J49" s="8"/>
    </row>
    <row r="50" spans="2:10" ht="15.6" customHeight="1">
      <c r="B50" s="152" t="s">
        <v>73</v>
      </c>
      <c r="C50" s="20" t="s">
        <v>74</v>
      </c>
      <c r="D50" s="21" t="s">
        <v>75</v>
      </c>
      <c r="E50" s="22" t="s">
        <v>76</v>
      </c>
      <c r="F50" s="32">
        <v>107.81606911764699</v>
      </c>
      <c r="G50" s="82">
        <v>0</v>
      </c>
      <c r="H50" s="31">
        <f t="shared" si="0"/>
        <v>0</v>
      </c>
      <c r="I50" s="32">
        <f t="shared" si="1"/>
        <v>0</v>
      </c>
      <c r="J50" s="8"/>
    </row>
    <row r="51" spans="2:10" ht="15.6">
      <c r="B51" s="153"/>
      <c r="C51" s="20" t="s">
        <v>77</v>
      </c>
      <c r="D51" s="21" t="s">
        <v>78</v>
      </c>
      <c r="E51" s="22" t="s">
        <v>79</v>
      </c>
      <c r="F51" s="32">
        <v>225.29754264705866</v>
      </c>
      <c r="G51" s="82">
        <v>0</v>
      </c>
      <c r="H51" s="31">
        <f t="shared" si="0"/>
        <v>0</v>
      </c>
      <c r="I51" s="32">
        <f t="shared" si="1"/>
        <v>0</v>
      </c>
      <c r="J51" s="8"/>
    </row>
    <row r="52" spans="2:10" ht="15.6">
      <c r="B52" s="154"/>
      <c r="C52" s="20" t="s">
        <v>80</v>
      </c>
      <c r="D52" s="21" t="s">
        <v>81</v>
      </c>
      <c r="E52" s="22" t="s">
        <v>82</v>
      </c>
      <c r="F52" s="32">
        <v>233.08018815789464</v>
      </c>
      <c r="G52" s="82">
        <v>0</v>
      </c>
      <c r="H52" s="31">
        <f t="shared" si="0"/>
        <v>0</v>
      </c>
      <c r="I52" s="32">
        <f t="shared" si="1"/>
        <v>0</v>
      </c>
      <c r="J52" s="8"/>
    </row>
    <row r="53" spans="2:10" ht="15.6">
      <c r="B53" s="13" t="s">
        <v>7</v>
      </c>
      <c r="C53" s="13" t="s">
        <v>8</v>
      </c>
      <c r="D53" s="53" t="s">
        <v>9</v>
      </c>
      <c r="E53" s="14" t="s">
        <v>0</v>
      </c>
      <c r="F53" s="15" t="s">
        <v>10</v>
      </c>
      <c r="G53" s="83" t="s">
        <v>311</v>
      </c>
      <c r="H53" s="15" t="s">
        <v>312</v>
      </c>
      <c r="I53" s="15" t="s">
        <v>313</v>
      </c>
      <c r="J53" s="8"/>
    </row>
    <row r="54" spans="2:10" ht="15.6" customHeight="1">
      <c r="B54" s="115" t="s">
        <v>83</v>
      </c>
      <c r="C54" s="20" t="s">
        <v>84</v>
      </c>
      <c r="D54" s="21" t="s">
        <v>85</v>
      </c>
      <c r="E54" s="18" t="s">
        <v>86</v>
      </c>
      <c r="F54" s="32">
        <v>124.9423102941176</v>
      </c>
      <c r="G54" s="82">
        <v>0</v>
      </c>
      <c r="H54" s="31">
        <f t="shared" si="0"/>
        <v>0</v>
      </c>
      <c r="I54" s="32">
        <f t="shared" si="1"/>
        <v>0</v>
      </c>
      <c r="J54" s="8"/>
    </row>
    <row r="55" spans="2:10" ht="15.6">
      <c r="B55" s="116"/>
      <c r="C55" s="20" t="s">
        <v>87</v>
      </c>
      <c r="D55" s="21" t="s">
        <v>88</v>
      </c>
      <c r="E55" s="18" t="s">
        <v>86</v>
      </c>
      <c r="F55" s="32">
        <v>124.9423102941176</v>
      </c>
      <c r="G55" s="82">
        <v>0</v>
      </c>
      <c r="H55" s="31">
        <f t="shared" si="0"/>
        <v>0</v>
      </c>
      <c r="I55" s="32">
        <f t="shared" si="1"/>
        <v>0</v>
      </c>
      <c r="J55" s="8"/>
    </row>
    <row r="56" spans="2:10" ht="15.6">
      <c r="B56" s="116"/>
      <c r="C56" s="20" t="s">
        <v>89</v>
      </c>
      <c r="D56" s="21" t="s">
        <v>90</v>
      </c>
      <c r="E56" s="18" t="s">
        <v>91</v>
      </c>
      <c r="F56" s="32">
        <v>120.58972058823564</v>
      </c>
      <c r="G56" s="82">
        <v>0</v>
      </c>
      <c r="H56" s="31">
        <f t="shared" si="0"/>
        <v>0</v>
      </c>
      <c r="I56" s="32">
        <f t="shared" si="1"/>
        <v>0</v>
      </c>
      <c r="J56" s="8"/>
    </row>
    <row r="57" spans="2:10" ht="15.6">
      <c r="B57" s="116"/>
      <c r="C57" s="20" t="s">
        <v>92</v>
      </c>
      <c r="D57" s="21" t="s">
        <v>93</v>
      </c>
      <c r="E57" s="18" t="s">
        <v>94</v>
      </c>
      <c r="F57" s="32">
        <v>209.74200394736835</v>
      </c>
      <c r="G57" s="82">
        <v>0</v>
      </c>
      <c r="H57" s="31">
        <f t="shared" si="0"/>
        <v>0</v>
      </c>
      <c r="I57" s="32">
        <f t="shared" si="1"/>
        <v>0</v>
      </c>
      <c r="J57" s="8"/>
    </row>
    <row r="58" spans="2:10" ht="15.6">
      <c r="B58" s="116"/>
      <c r="C58" s="20" t="s">
        <v>95</v>
      </c>
      <c r="D58" s="21" t="s">
        <v>96</v>
      </c>
      <c r="E58" s="18" t="s">
        <v>97</v>
      </c>
      <c r="F58" s="32">
        <v>128.36651470588231</v>
      </c>
      <c r="G58" s="82">
        <v>0</v>
      </c>
      <c r="H58" s="31">
        <f t="shared" si="0"/>
        <v>0</v>
      </c>
      <c r="I58" s="32">
        <f t="shared" si="1"/>
        <v>0</v>
      </c>
      <c r="J58" s="8"/>
    </row>
    <row r="59" spans="2:10" ht="15.6">
      <c r="B59" s="116"/>
      <c r="C59" s="20" t="s">
        <v>98</v>
      </c>
      <c r="D59" s="21" t="s">
        <v>99</v>
      </c>
      <c r="E59" s="18" t="s">
        <v>100</v>
      </c>
      <c r="F59" s="32">
        <v>89.922030882352914</v>
      </c>
      <c r="G59" s="82">
        <v>0</v>
      </c>
      <c r="H59" s="31">
        <f t="shared" si="0"/>
        <v>0</v>
      </c>
      <c r="I59" s="32">
        <f t="shared" si="1"/>
        <v>0</v>
      </c>
      <c r="J59" s="8"/>
    </row>
    <row r="60" spans="2:10" ht="15.6">
      <c r="B60" s="116"/>
      <c r="C60" s="20" t="s">
        <v>101</v>
      </c>
      <c r="D60" s="21" t="s">
        <v>102</v>
      </c>
      <c r="E60" s="18" t="s">
        <v>103</v>
      </c>
      <c r="F60" s="32">
        <v>213.96066176470578</v>
      </c>
      <c r="G60" s="82">
        <v>0</v>
      </c>
      <c r="H60" s="31">
        <f t="shared" si="0"/>
        <v>0</v>
      </c>
      <c r="I60" s="32">
        <f t="shared" si="1"/>
        <v>0</v>
      </c>
      <c r="J60" s="8"/>
    </row>
    <row r="61" spans="2:10" ht="15.6">
      <c r="B61" s="116"/>
      <c r="C61" s="20" t="s">
        <v>104</v>
      </c>
      <c r="D61" s="21" t="s">
        <v>105</v>
      </c>
      <c r="E61" s="18" t="s">
        <v>103</v>
      </c>
      <c r="F61" s="32">
        <v>213.96066176470578</v>
      </c>
      <c r="G61" s="82">
        <v>0</v>
      </c>
      <c r="H61" s="31">
        <f t="shared" si="0"/>
        <v>0</v>
      </c>
      <c r="I61" s="32">
        <f t="shared" si="1"/>
        <v>0</v>
      </c>
      <c r="J61" s="8"/>
    </row>
    <row r="62" spans="2:10" ht="15.6">
      <c r="B62" s="116"/>
      <c r="C62" s="20" t="s">
        <v>106</v>
      </c>
      <c r="D62" s="21" t="s">
        <v>107</v>
      </c>
      <c r="E62" s="18" t="s">
        <v>76</v>
      </c>
      <c r="F62" s="32">
        <v>108.58776710526308</v>
      </c>
      <c r="G62" s="82">
        <v>0</v>
      </c>
      <c r="H62" s="31">
        <f t="shared" si="0"/>
        <v>0</v>
      </c>
      <c r="I62" s="32">
        <f t="shared" si="1"/>
        <v>0</v>
      </c>
      <c r="J62" s="8"/>
    </row>
    <row r="63" spans="2:10" ht="15.6">
      <c r="B63" s="116"/>
      <c r="C63" s="20" t="s">
        <v>108</v>
      </c>
      <c r="D63" s="21" t="s">
        <v>109</v>
      </c>
      <c r="E63" s="18" t="s">
        <v>110</v>
      </c>
      <c r="F63" s="32">
        <v>170.72410147058812</v>
      </c>
      <c r="G63" s="82">
        <v>0</v>
      </c>
      <c r="H63" s="31">
        <f t="shared" si="0"/>
        <v>0</v>
      </c>
      <c r="I63" s="32">
        <f t="shared" si="1"/>
        <v>0</v>
      </c>
      <c r="J63" s="8"/>
    </row>
    <row r="64" spans="2:10" ht="15.6">
      <c r="B64" s="116"/>
      <c r="C64" s="20" t="s">
        <v>111</v>
      </c>
      <c r="D64" s="21" t="s">
        <v>112</v>
      </c>
      <c r="E64" s="18" t="s">
        <v>113</v>
      </c>
      <c r="F64" s="32">
        <v>147.37538117647051</v>
      </c>
      <c r="G64" s="82">
        <v>0</v>
      </c>
      <c r="H64" s="31">
        <f t="shared" si="0"/>
        <v>0</v>
      </c>
      <c r="I64" s="32">
        <f t="shared" si="1"/>
        <v>0</v>
      </c>
      <c r="J64" s="8"/>
    </row>
    <row r="65" spans="2:10" ht="15.6">
      <c r="B65" s="116"/>
      <c r="C65" s="20" t="s">
        <v>114</v>
      </c>
      <c r="D65" s="21" t="s">
        <v>115</v>
      </c>
      <c r="E65" s="18" t="s">
        <v>116</v>
      </c>
      <c r="F65" s="32">
        <v>186.26571970588225</v>
      </c>
      <c r="G65" s="82">
        <v>0</v>
      </c>
      <c r="H65" s="31">
        <f t="shared" si="0"/>
        <v>0</v>
      </c>
      <c r="I65" s="32">
        <f t="shared" si="1"/>
        <v>0</v>
      </c>
      <c r="J65" s="8"/>
    </row>
    <row r="66" spans="2:10" ht="15.6">
      <c r="B66" s="116"/>
      <c r="C66" s="20" t="s">
        <v>117</v>
      </c>
      <c r="D66" s="21" t="s">
        <v>118</v>
      </c>
      <c r="E66" s="22" t="s">
        <v>119</v>
      </c>
      <c r="F66" s="32">
        <v>206.15355970588226</v>
      </c>
      <c r="G66" s="82">
        <v>0</v>
      </c>
      <c r="H66" s="31">
        <f t="shared" si="0"/>
        <v>0</v>
      </c>
      <c r="I66" s="32">
        <f t="shared" si="1"/>
        <v>0</v>
      </c>
      <c r="J66" s="8"/>
    </row>
    <row r="67" spans="2:10" ht="15.6">
      <c r="B67" s="116"/>
      <c r="C67" s="20" t="s">
        <v>120</v>
      </c>
      <c r="D67" s="21" t="s">
        <v>121</v>
      </c>
      <c r="E67" s="18" t="s">
        <v>122</v>
      </c>
      <c r="F67" s="32">
        <v>182.83788157894725</v>
      </c>
      <c r="G67" s="82">
        <v>0</v>
      </c>
      <c r="H67" s="31">
        <f t="shared" si="0"/>
        <v>0</v>
      </c>
      <c r="I67" s="32">
        <f t="shared" si="1"/>
        <v>0</v>
      </c>
      <c r="J67" s="8"/>
    </row>
    <row r="68" spans="2:10" ht="15.6">
      <c r="B68" s="116"/>
      <c r="C68" s="20" t="s">
        <v>123</v>
      </c>
      <c r="D68" s="21" t="s">
        <v>124</v>
      </c>
      <c r="E68" s="18" t="s">
        <v>125</v>
      </c>
      <c r="F68" s="32">
        <v>235.74309705882339</v>
      </c>
      <c r="G68" s="82">
        <v>0</v>
      </c>
      <c r="H68" s="31">
        <f t="shared" si="0"/>
        <v>0</v>
      </c>
      <c r="I68" s="32">
        <f t="shared" si="1"/>
        <v>0</v>
      </c>
      <c r="J68" s="8"/>
    </row>
    <row r="69" spans="2:10" ht="15.6">
      <c r="B69" s="116"/>
      <c r="C69" s="20" t="s">
        <v>126</v>
      </c>
      <c r="D69" s="21" t="s">
        <v>127</v>
      </c>
      <c r="E69" s="18" t="s">
        <v>128</v>
      </c>
      <c r="F69" s="32">
        <v>310.65660088235279</v>
      </c>
      <c r="G69" s="82">
        <v>0</v>
      </c>
      <c r="H69" s="31">
        <f t="shared" si="0"/>
        <v>0</v>
      </c>
      <c r="I69" s="32">
        <f t="shared" si="1"/>
        <v>0</v>
      </c>
      <c r="J69" s="8"/>
    </row>
    <row r="70" spans="2:10" ht="15.6">
      <c r="B70" s="116"/>
      <c r="C70" s="20" t="s">
        <v>129</v>
      </c>
      <c r="D70" s="21" t="s">
        <v>130</v>
      </c>
      <c r="E70" s="18" t="s">
        <v>82</v>
      </c>
      <c r="F70" s="32">
        <v>231.73117058823519</v>
      </c>
      <c r="G70" s="82">
        <v>0</v>
      </c>
      <c r="H70" s="31">
        <f t="shared" si="0"/>
        <v>0</v>
      </c>
      <c r="I70" s="32">
        <f t="shared" si="1"/>
        <v>0</v>
      </c>
      <c r="J70" s="8"/>
    </row>
    <row r="71" spans="2:10" ht="15.6">
      <c r="B71" s="116"/>
      <c r="C71" s="20" t="s">
        <v>131</v>
      </c>
      <c r="D71" s="21" t="s">
        <v>132</v>
      </c>
      <c r="E71" s="18" t="s">
        <v>133</v>
      </c>
      <c r="F71" s="32">
        <v>104.69585205882346</v>
      </c>
      <c r="G71" s="82">
        <v>0</v>
      </c>
      <c r="H71" s="31">
        <f t="shared" si="0"/>
        <v>0</v>
      </c>
      <c r="I71" s="32">
        <f t="shared" si="1"/>
        <v>0</v>
      </c>
      <c r="J71" s="8"/>
    </row>
    <row r="72" spans="2:10" ht="15.6">
      <c r="B72" s="116"/>
      <c r="C72" s="20" t="s">
        <v>134</v>
      </c>
      <c r="D72" s="21" t="s">
        <v>135</v>
      </c>
      <c r="E72" s="18" t="s">
        <v>136</v>
      </c>
      <c r="F72" s="32">
        <v>162.27351552631566</v>
      </c>
      <c r="G72" s="82">
        <v>0</v>
      </c>
      <c r="H72" s="31">
        <f t="shared" si="0"/>
        <v>0</v>
      </c>
      <c r="I72" s="32">
        <f t="shared" si="1"/>
        <v>0</v>
      </c>
      <c r="J72" s="8"/>
    </row>
    <row r="73" spans="2:10" ht="15.6">
      <c r="B73" s="116"/>
      <c r="C73" s="20" t="s">
        <v>137</v>
      </c>
      <c r="D73" s="21" t="s">
        <v>308</v>
      </c>
      <c r="E73" s="18" t="s">
        <v>94</v>
      </c>
      <c r="F73" s="32">
        <v>209.39170411764692</v>
      </c>
      <c r="G73" s="82">
        <v>0</v>
      </c>
      <c r="H73" s="31">
        <f t="shared" si="0"/>
        <v>0</v>
      </c>
      <c r="I73" s="32">
        <f t="shared" si="1"/>
        <v>0</v>
      </c>
      <c r="J73" s="8"/>
    </row>
    <row r="74" spans="2:10" ht="15.6">
      <c r="B74" s="116"/>
      <c r="C74" s="20" t="s">
        <v>138</v>
      </c>
      <c r="D74" s="21" t="s">
        <v>309</v>
      </c>
      <c r="E74" s="18" t="s">
        <v>139</v>
      </c>
      <c r="F74" s="32">
        <v>221.62029441176455</v>
      </c>
      <c r="G74" s="82">
        <v>0</v>
      </c>
      <c r="H74" s="31">
        <f t="shared" si="0"/>
        <v>0</v>
      </c>
      <c r="I74" s="32">
        <f t="shared" si="1"/>
        <v>0</v>
      </c>
      <c r="J74" s="8"/>
    </row>
    <row r="75" spans="2:10" ht="15.6">
      <c r="B75" s="116"/>
      <c r="C75" s="20" t="s">
        <v>140</v>
      </c>
      <c r="D75" s="21" t="s">
        <v>310</v>
      </c>
      <c r="E75" s="18" t="s">
        <v>94</v>
      </c>
      <c r="F75" s="32">
        <v>209.28561315789457</v>
      </c>
      <c r="G75" s="82">
        <v>0</v>
      </c>
      <c r="H75" s="31">
        <f t="shared" si="0"/>
        <v>0</v>
      </c>
      <c r="I75" s="32">
        <f t="shared" si="1"/>
        <v>0</v>
      </c>
      <c r="J75" s="8"/>
    </row>
    <row r="76" spans="2:10" ht="15.6">
      <c r="B76" s="116"/>
      <c r="C76" s="25" t="s">
        <v>141</v>
      </c>
      <c r="D76" s="26" t="s">
        <v>142</v>
      </c>
      <c r="E76" s="27">
        <v>0.08</v>
      </c>
      <c r="F76" s="32">
        <v>139.58883473684205</v>
      </c>
      <c r="G76" s="82">
        <v>0</v>
      </c>
      <c r="H76" s="31">
        <f t="shared" si="0"/>
        <v>0</v>
      </c>
      <c r="I76" s="32">
        <f t="shared" si="1"/>
        <v>0</v>
      </c>
      <c r="J76" s="8"/>
    </row>
    <row r="77" spans="2:10" ht="15.6">
      <c r="B77" s="116"/>
      <c r="C77" s="20" t="s">
        <v>143</v>
      </c>
      <c r="D77" s="21" t="s">
        <v>144</v>
      </c>
      <c r="E77" s="18">
        <v>0.30299999999999999</v>
      </c>
      <c r="F77" s="32">
        <v>528.75271852941137</v>
      </c>
      <c r="G77" s="82">
        <v>0</v>
      </c>
      <c r="H77" s="31">
        <f t="shared" si="0"/>
        <v>0</v>
      </c>
      <c r="I77" s="32">
        <f t="shared" si="1"/>
        <v>0</v>
      </c>
      <c r="J77" s="8"/>
    </row>
    <row r="78" spans="2:10" ht="15.6">
      <c r="B78" s="117"/>
      <c r="C78" s="20" t="s">
        <v>145</v>
      </c>
      <c r="D78" s="21" t="s">
        <v>146</v>
      </c>
      <c r="E78" s="18">
        <v>0.30299999999999999</v>
      </c>
      <c r="F78" s="32">
        <v>528.75271852941137</v>
      </c>
      <c r="G78" s="82">
        <v>0</v>
      </c>
      <c r="H78" s="31">
        <f t="shared" si="0"/>
        <v>0</v>
      </c>
      <c r="I78" s="32">
        <f t="shared" si="1"/>
        <v>0</v>
      </c>
      <c r="J78" s="8"/>
    </row>
    <row r="79" spans="2:10" ht="15.6">
      <c r="B79" s="13" t="s">
        <v>7</v>
      </c>
      <c r="C79" s="13" t="s">
        <v>8</v>
      </c>
      <c r="D79" s="53" t="s">
        <v>9</v>
      </c>
      <c r="E79" s="14" t="s">
        <v>0</v>
      </c>
      <c r="F79" s="15" t="s">
        <v>10</v>
      </c>
      <c r="G79" s="83" t="s">
        <v>311</v>
      </c>
      <c r="H79" s="15" t="s">
        <v>312</v>
      </c>
      <c r="I79" s="15" t="s">
        <v>313</v>
      </c>
      <c r="J79" s="8"/>
    </row>
    <row r="80" spans="2:10" ht="15.6" customHeight="1">
      <c r="B80" s="115" t="s">
        <v>147</v>
      </c>
      <c r="C80" s="20" t="s">
        <v>148</v>
      </c>
      <c r="D80" s="21" t="s">
        <v>149</v>
      </c>
      <c r="E80" s="18" t="s">
        <v>103</v>
      </c>
      <c r="F80" s="32">
        <v>213.96066176470578</v>
      </c>
      <c r="G80" s="82">
        <v>0</v>
      </c>
      <c r="H80" s="31">
        <f t="shared" si="0"/>
        <v>0</v>
      </c>
      <c r="I80" s="32">
        <f t="shared" si="1"/>
        <v>0</v>
      </c>
      <c r="J80" s="8"/>
    </row>
    <row r="81" spans="2:10" ht="15.6">
      <c r="B81" s="116"/>
      <c r="C81" s="20" t="s">
        <v>323</v>
      </c>
      <c r="D81" s="21" t="s">
        <v>324</v>
      </c>
      <c r="E81" s="18">
        <v>1.4999999999999999E-2</v>
      </c>
      <c r="F81" s="32">
        <v>26.57</v>
      </c>
      <c r="G81" s="82">
        <v>0</v>
      </c>
      <c r="H81" s="31">
        <f t="shared" si="0"/>
        <v>0</v>
      </c>
      <c r="I81" s="32">
        <f t="shared" si="1"/>
        <v>0</v>
      </c>
      <c r="J81" s="8"/>
    </row>
    <row r="82" spans="2:10" ht="15.6">
      <c r="B82" s="116"/>
      <c r="C82" s="20" t="s">
        <v>150</v>
      </c>
      <c r="D82" s="21" t="s">
        <v>151</v>
      </c>
      <c r="E82" s="18" t="s">
        <v>152</v>
      </c>
      <c r="F82" s="32">
        <v>291.29586705882338</v>
      </c>
      <c r="G82" s="82">
        <v>0</v>
      </c>
      <c r="H82" s="31">
        <f t="shared" si="0"/>
        <v>0</v>
      </c>
      <c r="I82" s="32">
        <f t="shared" si="1"/>
        <v>0</v>
      </c>
      <c r="J82" s="8"/>
    </row>
    <row r="83" spans="2:10" ht="15.6">
      <c r="B83" s="116"/>
      <c r="C83" s="28">
        <v>463</v>
      </c>
      <c r="D83" s="29" t="s">
        <v>153</v>
      </c>
      <c r="E83" s="28">
        <v>0.114</v>
      </c>
      <c r="F83" s="32">
        <v>198.93849999999989</v>
      </c>
      <c r="G83" s="82">
        <v>0</v>
      </c>
      <c r="H83" s="31">
        <f t="shared" si="0"/>
        <v>0</v>
      </c>
      <c r="I83" s="32">
        <f t="shared" si="1"/>
        <v>0</v>
      </c>
      <c r="J83" s="8"/>
    </row>
    <row r="84" spans="2:10" ht="15.6">
      <c r="B84" s="116"/>
      <c r="C84" s="28">
        <v>464</v>
      </c>
      <c r="D84" s="29" t="s">
        <v>154</v>
      </c>
      <c r="E84" s="28">
        <v>0.115</v>
      </c>
      <c r="F84" s="32">
        <v>200.6124999999999</v>
      </c>
      <c r="G84" s="82">
        <v>0</v>
      </c>
      <c r="H84" s="31">
        <f t="shared" si="0"/>
        <v>0</v>
      </c>
      <c r="I84" s="32">
        <f t="shared" si="1"/>
        <v>0</v>
      </c>
      <c r="J84" s="8"/>
    </row>
    <row r="85" spans="2:10" ht="15.6">
      <c r="B85" s="116"/>
      <c r="C85" s="28">
        <v>465</v>
      </c>
      <c r="D85" s="29" t="s">
        <v>155</v>
      </c>
      <c r="E85" s="30">
        <v>0.2</v>
      </c>
      <c r="F85" s="32">
        <v>348.98749999999978</v>
      </c>
      <c r="G85" s="82">
        <v>0</v>
      </c>
      <c r="H85" s="31">
        <f t="shared" si="0"/>
        <v>0</v>
      </c>
      <c r="I85" s="32">
        <f t="shared" si="1"/>
        <v>0</v>
      </c>
      <c r="J85" s="8"/>
    </row>
    <row r="86" spans="2:10" ht="15.6">
      <c r="B86" s="116"/>
      <c r="C86" s="28">
        <v>466</v>
      </c>
      <c r="D86" s="29" t="s">
        <v>156</v>
      </c>
      <c r="E86" s="30">
        <v>0.2</v>
      </c>
      <c r="F86" s="32">
        <v>348.98749999999978</v>
      </c>
      <c r="G86" s="82">
        <v>0</v>
      </c>
      <c r="H86" s="31">
        <f t="shared" si="0"/>
        <v>0</v>
      </c>
      <c r="I86" s="32">
        <f t="shared" si="1"/>
        <v>0</v>
      </c>
      <c r="J86" s="8"/>
    </row>
    <row r="87" spans="2:10" ht="15.6">
      <c r="B87" s="116"/>
      <c r="C87" s="9">
        <v>470</v>
      </c>
      <c r="D87" s="10" t="s">
        <v>157</v>
      </c>
      <c r="E87" s="9">
        <v>0.122</v>
      </c>
      <c r="F87" s="32">
        <v>212.84299999999988</v>
      </c>
      <c r="G87" s="82">
        <v>0</v>
      </c>
      <c r="H87" s="31">
        <f t="shared" si="0"/>
        <v>0</v>
      </c>
      <c r="I87" s="32">
        <f t="shared" si="1"/>
        <v>0</v>
      </c>
      <c r="J87" s="8"/>
    </row>
    <row r="88" spans="2:10" ht="15.6">
      <c r="B88" s="117"/>
      <c r="C88" s="9">
        <v>471</v>
      </c>
      <c r="D88" s="10" t="s">
        <v>158</v>
      </c>
      <c r="E88" s="9">
        <v>0.122</v>
      </c>
      <c r="F88" s="32">
        <v>212.84299999999988</v>
      </c>
      <c r="G88" s="82">
        <v>0</v>
      </c>
      <c r="H88" s="31">
        <f t="shared" si="0"/>
        <v>0</v>
      </c>
      <c r="I88" s="32">
        <f t="shared" si="1"/>
        <v>0</v>
      </c>
      <c r="J88" s="8"/>
    </row>
    <row r="89" spans="2:10" ht="15.6">
      <c r="B89" s="13" t="s">
        <v>7</v>
      </c>
      <c r="C89" s="13" t="s">
        <v>8</v>
      </c>
      <c r="D89" s="53" t="s">
        <v>9</v>
      </c>
      <c r="E89" s="14" t="s">
        <v>0</v>
      </c>
      <c r="F89" s="15" t="s">
        <v>10</v>
      </c>
      <c r="G89" s="83" t="s">
        <v>311</v>
      </c>
      <c r="H89" s="15" t="s">
        <v>312</v>
      </c>
      <c r="I89" s="15" t="s">
        <v>313</v>
      </c>
      <c r="J89" s="8"/>
    </row>
    <row r="90" spans="2:10" ht="15.6">
      <c r="B90" s="115" t="s">
        <v>159</v>
      </c>
      <c r="C90" s="20" t="s">
        <v>160</v>
      </c>
      <c r="D90" s="21" t="s">
        <v>161</v>
      </c>
      <c r="E90" s="18" t="s">
        <v>162</v>
      </c>
      <c r="F90" s="32">
        <v>138.49611176470577</v>
      </c>
      <c r="G90" s="82">
        <v>0</v>
      </c>
      <c r="H90" s="31">
        <f t="shared" ref="H90:H159" si="2">SUM(E90*G90)</f>
        <v>0</v>
      </c>
      <c r="I90" s="32">
        <f t="shared" ref="I90:I156" si="3">SUM(F90*G90)</f>
        <v>0</v>
      </c>
      <c r="J90" s="8"/>
    </row>
    <row r="91" spans="2:10" ht="15.6">
      <c r="B91" s="116"/>
      <c r="C91" s="20" t="s">
        <v>163</v>
      </c>
      <c r="D91" s="21" t="s">
        <v>164</v>
      </c>
      <c r="E91" s="18" t="s">
        <v>165</v>
      </c>
      <c r="F91" s="32">
        <v>139.71574852941168</v>
      </c>
      <c r="G91" s="82">
        <v>0</v>
      </c>
      <c r="H91" s="31">
        <f t="shared" si="2"/>
        <v>0</v>
      </c>
      <c r="I91" s="32">
        <f t="shared" si="3"/>
        <v>0</v>
      </c>
      <c r="J91" s="8"/>
    </row>
    <row r="92" spans="2:10" ht="15.6">
      <c r="B92" s="116"/>
      <c r="C92" s="20" t="s">
        <v>166</v>
      </c>
      <c r="D92" s="21" t="s">
        <v>167</v>
      </c>
      <c r="E92" s="18" t="s">
        <v>168</v>
      </c>
      <c r="F92" s="32">
        <v>577.42600588235268</v>
      </c>
      <c r="G92" s="82">
        <v>0</v>
      </c>
      <c r="H92" s="31">
        <f t="shared" si="2"/>
        <v>0</v>
      </c>
      <c r="I92" s="32">
        <f t="shared" si="3"/>
        <v>0</v>
      </c>
      <c r="J92" s="8"/>
    </row>
    <row r="93" spans="2:10" ht="15.6">
      <c r="B93" s="116"/>
      <c r="C93" s="20" t="s">
        <v>169</v>
      </c>
      <c r="D93" s="21" t="s">
        <v>170</v>
      </c>
      <c r="E93" s="18" t="s">
        <v>171</v>
      </c>
      <c r="F93" s="32">
        <v>191.16337058823515</v>
      </c>
      <c r="G93" s="82">
        <v>0</v>
      </c>
      <c r="H93" s="31">
        <f t="shared" si="2"/>
        <v>0</v>
      </c>
      <c r="I93" s="32">
        <f t="shared" si="3"/>
        <v>0</v>
      </c>
      <c r="J93" s="8"/>
    </row>
    <row r="94" spans="2:10" ht="15.6">
      <c r="B94" s="116"/>
      <c r="C94" s="20" t="s">
        <v>172</v>
      </c>
      <c r="D94" s="21" t="s">
        <v>173</v>
      </c>
      <c r="E94" s="18" t="s">
        <v>55</v>
      </c>
      <c r="F94" s="32">
        <v>255.07390588235279</v>
      </c>
      <c r="G94" s="82">
        <v>0</v>
      </c>
      <c r="H94" s="31">
        <f t="shared" si="2"/>
        <v>0</v>
      </c>
      <c r="I94" s="32">
        <f t="shared" si="3"/>
        <v>0</v>
      </c>
      <c r="J94" s="8"/>
    </row>
    <row r="95" spans="2:10" ht="15.6">
      <c r="B95" s="116"/>
      <c r="C95" s="20" t="s">
        <v>174</v>
      </c>
      <c r="D95" s="21" t="s">
        <v>175</v>
      </c>
      <c r="E95" s="18" t="s">
        <v>176</v>
      </c>
      <c r="F95" s="32">
        <v>130.70696470588229</v>
      </c>
      <c r="G95" s="82">
        <v>0</v>
      </c>
      <c r="H95" s="31">
        <f t="shared" si="2"/>
        <v>0</v>
      </c>
      <c r="I95" s="32">
        <f t="shared" si="3"/>
        <v>0</v>
      </c>
      <c r="J95" s="8"/>
    </row>
    <row r="96" spans="2:10" ht="15.6">
      <c r="B96" s="116"/>
      <c r="C96" s="20" t="s">
        <v>177</v>
      </c>
      <c r="D96" s="21" t="s">
        <v>178</v>
      </c>
      <c r="E96" s="18" t="s">
        <v>133</v>
      </c>
      <c r="F96" s="32">
        <v>105.03288157894731</v>
      </c>
      <c r="G96" s="82">
        <v>0</v>
      </c>
      <c r="H96" s="31">
        <f t="shared" si="2"/>
        <v>0</v>
      </c>
      <c r="I96" s="32">
        <f t="shared" si="3"/>
        <v>0</v>
      </c>
      <c r="J96" s="8"/>
    </row>
    <row r="97" spans="2:10" ht="15.6">
      <c r="B97" s="116"/>
      <c r="C97" s="20" t="s">
        <v>179</v>
      </c>
      <c r="D97" s="21" t="s">
        <v>180</v>
      </c>
      <c r="E97" s="18" t="s">
        <v>133</v>
      </c>
      <c r="F97" s="32">
        <v>105.02377941176464</v>
      </c>
      <c r="G97" s="82">
        <v>0</v>
      </c>
      <c r="H97" s="31">
        <f t="shared" si="2"/>
        <v>0</v>
      </c>
      <c r="I97" s="32">
        <f t="shared" si="3"/>
        <v>0</v>
      </c>
      <c r="J97" s="8"/>
    </row>
    <row r="98" spans="2:10" ht="15.6">
      <c r="B98" s="116"/>
      <c r="C98" s="20" t="s">
        <v>181</v>
      </c>
      <c r="D98" s="21" t="s">
        <v>182</v>
      </c>
      <c r="E98" s="18" t="s">
        <v>133</v>
      </c>
      <c r="F98" s="32">
        <v>105.02377941176464</v>
      </c>
      <c r="G98" s="82">
        <v>0</v>
      </c>
      <c r="H98" s="31">
        <f t="shared" si="2"/>
        <v>0</v>
      </c>
      <c r="I98" s="32">
        <f t="shared" si="3"/>
        <v>0</v>
      </c>
      <c r="J98" s="8"/>
    </row>
    <row r="99" spans="2:10" ht="15.6">
      <c r="B99" s="116"/>
      <c r="C99" s="20" t="s">
        <v>183</v>
      </c>
      <c r="D99" s="21" t="s">
        <v>184</v>
      </c>
      <c r="E99" s="18" t="s">
        <v>133</v>
      </c>
      <c r="F99" s="32">
        <v>105.02377941176464</v>
      </c>
      <c r="G99" s="82">
        <v>0</v>
      </c>
      <c r="H99" s="31">
        <f t="shared" si="2"/>
        <v>0</v>
      </c>
      <c r="I99" s="32">
        <f t="shared" si="3"/>
        <v>0</v>
      </c>
      <c r="J99" s="8"/>
    </row>
    <row r="100" spans="2:10" ht="15.6">
      <c r="B100" s="116"/>
      <c r="C100" s="20" t="s">
        <v>185</v>
      </c>
      <c r="D100" s="21" t="s">
        <v>186</v>
      </c>
      <c r="E100" s="18" t="s">
        <v>79</v>
      </c>
      <c r="F100" s="32">
        <v>225.18636617647047</v>
      </c>
      <c r="G100" s="82">
        <v>0</v>
      </c>
      <c r="H100" s="31">
        <f t="shared" si="2"/>
        <v>0</v>
      </c>
      <c r="I100" s="32">
        <f t="shared" si="3"/>
        <v>0</v>
      </c>
      <c r="J100" s="8"/>
    </row>
    <row r="101" spans="2:10" ht="15.6">
      <c r="B101" s="116"/>
      <c r="C101" s="20" t="s">
        <v>187</v>
      </c>
      <c r="D101" s="21" t="s">
        <v>188</v>
      </c>
      <c r="E101" s="18" t="s">
        <v>82</v>
      </c>
      <c r="F101" s="32">
        <v>233.08018815789464</v>
      </c>
      <c r="G101" s="82">
        <v>0</v>
      </c>
      <c r="H101" s="31">
        <f t="shared" si="2"/>
        <v>0</v>
      </c>
      <c r="I101" s="32">
        <f t="shared" si="3"/>
        <v>0</v>
      </c>
      <c r="J101" s="8"/>
    </row>
    <row r="102" spans="2:10" ht="15.6">
      <c r="B102" s="116"/>
      <c r="C102" s="20" t="s">
        <v>189</v>
      </c>
      <c r="D102" s="21" t="s">
        <v>190</v>
      </c>
      <c r="E102" s="22" t="s">
        <v>133</v>
      </c>
      <c r="F102" s="32">
        <v>105.03288157894731</v>
      </c>
      <c r="G102" s="82">
        <v>0</v>
      </c>
      <c r="H102" s="31">
        <f t="shared" si="2"/>
        <v>0</v>
      </c>
      <c r="I102" s="32">
        <f t="shared" si="3"/>
        <v>0</v>
      </c>
      <c r="J102" s="8"/>
    </row>
    <row r="103" spans="2:10" ht="15.6">
      <c r="B103" s="116"/>
      <c r="C103" s="20" t="s">
        <v>191</v>
      </c>
      <c r="D103" s="21" t="s">
        <v>192</v>
      </c>
      <c r="E103" s="18" t="s">
        <v>110</v>
      </c>
      <c r="F103" s="32">
        <v>170.8352779411764</v>
      </c>
      <c r="G103" s="82">
        <v>0</v>
      </c>
      <c r="H103" s="31">
        <f t="shared" si="2"/>
        <v>0</v>
      </c>
      <c r="I103" s="32">
        <f t="shared" si="3"/>
        <v>0</v>
      </c>
      <c r="J103" s="8"/>
    </row>
    <row r="104" spans="2:10" ht="15.6">
      <c r="B104" s="116"/>
      <c r="C104" s="20" t="s">
        <v>193</v>
      </c>
      <c r="D104" s="21" t="s">
        <v>194</v>
      </c>
      <c r="E104" s="18" t="s">
        <v>195</v>
      </c>
      <c r="F104" s="32">
        <v>155.16466184210518</v>
      </c>
      <c r="G104" s="82">
        <v>0</v>
      </c>
      <c r="H104" s="31">
        <f t="shared" si="2"/>
        <v>0</v>
      </c>
      <c r="I104" s="32">
        <f t="shared" si="3"/>
        <v>0</v>
      </c>
      <c r="J104" s="8"/>
    </row>
    <row r="105" spans="2:10" ht="15.6">
      <c r="B105" s="116"/>
      <c r="C105" s="20" t="s">
        <v>196</v>
      </c>
      <c r="D105" s="21" t="s">
        <v>197</v>
      </c>
      <c r="E105" s="18" t="s">
        <v>165</v>
      </c>
      <c r="F105" s="32">
        <v>138.04427205882345</v>
      </c>
      <c r="G105" s="82">
        <v>0</v>
      </c>
      <c r="H105" s="31">
        <f t="shared" si="2"/>
        <v>0</v>
      </c>
      <c r="I105" s="32">
        <f t="shared" si="3"/>
        <v>0</v>
      </c>
      <c r="J105" s="8"/>
    </row>
    <row r="106" spans="2:10" ht="15.6">
      <c r="B106" s="116"/>
      <c r="C106" s="20" t="s">
        <v>198</v>
      </c>
      <c r="D106" s="21" t="s">
        <v>199</v>
      </c>
      <c r="E106" s="18" t="s">
        <v>200</v>
      </c>
      <c r="F106" s="32">
        <v>110.93666911764699</v>
      </c>
      <c r="G106" s="82">
        <v>0</v>
      </c>
      <c r="H106" s="31">
        <f t="shared" si="2"/>
        <v>0</v>
      </c>
      <c r="I106" s="32">
        <f t="shared" si="3"/>
        <v>0</v>
      </c>
      <c r="J106" s="8"/>
    </row>
    <row r="107" spans="2:10" ht="15.6">
      <c r="B107" s="116"/>
      <c r="C107" s="20" t="s">
        <v>201</v>
      </c>
      <c r="D107" s="21" t="s">
        <v>202</v>
      </c>
      <c r="E107" s="18" t="s">
        <v>203</v>
      </c>
      <c r="F107" s="32">
        <v>528.22005352941142</v>
      </c>
      <c r="G107" s="82">
        <v>0</v>
      </c>
      <c r="H107" s="31">
        <f t="shared" si="2"/>
        <v>0</v>
      </c>
      <c r="I107" s="32">
        <f t="shared" si="3"/>
        <v>0</v>
      </c>
      <c r="J107" s="8"/>
    </row>
    <row r="108" spans="2:10" ht="15.6">
      <c r="B108" s="116"/>
      <c r="C108" s="20" t="s">
        <v>204</v>
      </c>
      <c r="D108" s="21" t="s">
        <v>205</v>
      </c>
      <c r="E108" s="18" t="s">
        <v>206</v>
      </c>
      <c r="F108" s="32">
        <v>191.93715264705872</v>
      </c>
      <c r="G108" s="82">
        <v>0</v>
      </c>
      <c r="H108" s="31">
        <f t="shared" si="2"/>
        <v>0</v>
      </c>
      <c r="I108" s="32">
        <f t="shared" si="3"/>
        <v>0</v>
      </c>
      <c r="J108" s="8"/>
    </row>
    <row r="109" spans="2:10" ht="15.6">
      <c r="B109" s="116"/>
      <c r="C109" s="20" t="s">
        <v>207</v>
      </c>
      <c r="D109" s="21" t="s">
        <v>208</v>
      </c>
      <c r="E109" s="18" t="s">
        <v>209</v>
      </c>
      <c r="F109" s="32">
        <v>158.70627705882347</v>
      </c>
      <c r="G109" s="82">
        <v>0</v>
      </c>
      <c r="H109" s="31">
        <f t="shared" si="2"/>
        <v>0</v>
      </c>
      <c r="I109" s="32">
        <f t="shared" si="3"/>
        <v>0</v>
      </c>
      <c r="J109" s="8"/>
    </row>
    <row r="110" spans="2:10" ht="15.6">
      <c r="B110" s="116"/>
      <c r="C110" s="20" t="s">
        <v>210</v>
      </c>
      <c r="D110" s="21" t="s">
        <v>211</v>
      </c>
      <c r="E110" s="18" t="s">
        <v>212</v>
      </c>
      <c r="F110" s="32">
        <v>179.71636421052619</v>
      </c>
      <c r="G110" s="82">
        <v>0</v>
      </c>
      <c r="H110" s="31">
        <f t="shared" si="2"/>
        <v>0</v>
      </c>
      <c r="I110" s="32">
        <f t="shared" si="3"/>
        <v>0</v>
      </c>
      <c r="J110" s="8"/>
    </row>
    <row r="111" spans="2:10" ht="15.6">
      <c r="B111" s="116"/>
      <c r="C111" s="20" t="s">
        <v>213</v>
      </c>
      <c r="D111" s="21" t="s">
        <v>214</v>
      </c>
      <c r="E111" s="18" t="s">
        <v>113</v>
      </c>
      <c r="F111" s="32">
        <v>146.60603447368413</v>
      </c>
      <c r="G111" s="82">
        <v>0</v>
      </c>
      <c r="H111" s="31">
        <f t="shared" si="2"/>
        <v>0</v>
      </c>
      <c r="I111" s="32">
        <f t="shared" si="3"/>
        <v>0</v>
      </c>
      <c r="J111" s="8"/>
    </row>
    <row r="112" spans="2:10" ht="15.6">
      <c r="B112" s="116"/>
      <c r="C112" s="20" t="s">
        <v>215</v>
      </c>
      <c r="D112" s="21" t="s">
        <v>216</v>
      </c>
      <c r="E112" s="18" t="s">
        <v>67</v>
      </c>
      <c r="F112" s="32">
        <v>793.87803352941114</v>
      </c>
      <c r="G112" s="82">
        <v>0</v>
      </c>
      <c r="H112" s="31">
        <f t="shared" si="2"/>
        <v>0</v>
      </c>
      <c r="I112" s="32">
        <f t="shared" si="3"/>
        <v>0</v>
      </c>
      <c r="J112" s="8"/>
    </row>
    <row r="113" spans="2:10" ht="15.6">
      <c r="B113" s="116"/>
      <c r="C113" s="20" t="s">
        <v>217</v>
      </c>
      <c r="D113" s="21" t="s">
        <v>218</v>
      </c>
      <c r="E113" s="18" t="s">
        <v>219</v>
      </c>
      <c r="F113" s="32">
        <v>102.91880117647054</v>
      </c>
      <c r="G113" s="82">
        <v>0</v>
      </c>
      <c r="H113" s="31">
        <f t="shared" si="2"/>
        <v>0</v>
      </c>
      <c r="I113" s="32">
        <f t="shared" si="3"/>
        <v>0</v>
      </c>
      <c r="J113" s="8"/>
    </row>
    <row r="114" spans="2:10" ht="15.6">
      <c r="B114" s="116"/>
      <c r="C114" s="20" t="s">
        <v>220</v>
      </c>
      <c r="D114" s="21" t="s">
        <v>221</v>
      </c>
      <c r="E114" s="18" t="s">
        <v>219</v>
      </c>
      <c r="F114" s="32">
        <v>102.91880117647054</v>
      </c>
      <c r="G114" s="82">
        <v>0</v>
      </c>
      <c r="H114" s="31">
        <f t="shared" si="2"/>
        <v>0</v>
      </c>
      <c r="I114" s="32">
        <f t="shared" si="3"/>
        <v>0</v>
      </c>
      <c r="J114" s="8"/>
    </row>
    <row r="115" spans="2:10" ht="15.6">
      <c r="B115" s="116"/>
      <c r="C115" s="20" t="s">
        <v>222</v>
      </c>
      <c r="D115" s="21" t="s">
        <v>223</v>
      </c>
      <c r="E115" s="18" t="s">
        <v>224</v>
      </c>
      <c r="F115" s="32">
        <v>160.4990652631578</v>
      </c>
      <c r="G115" s="82">
        <v>0</v>
      </c>
      <c r="H115" s="31">
        <f t="shared" si="2"/>
        <v>0</v>
      </c>
      <c r="I115" s="32">
        <f t="shared" si="3"/>
        <v>0</v>
      </c>
      <c r="J115" s="8"/>
    </row>
    <row r="116" spans="2:10" ht="15.6">
      <c r="B116" s="116"/>
      <c r="C116" s="20" t="s">
        <v>225</v>
      </c>
      <c r="D116" s="21" t="s">
        <v>226</v>
      </c>
      <c r="E116" s="18" t="s">
        <v>113</v>
      </c>
      <c r="F116" s="32">
        <v>146.48353815789463</v>
      </c>
      <c r="G116" s="82">
        <v>0</v>
      </c>
      <c r="H116" s="31">
        <f t="shared" si="2"/>
        <v>0</v>
      </c>
      <c r="I116" s="32">
        <f t="shared" si="3"/>
        <v>0</v>
      </c>
      <c r="J116" s="8"/>
    </row>
    <row r="117" spans="2:10" ht="15.6">
      <c r="B117" s="116"/>
      <c r="C117" s="20" t="s">
        <v>227</v>
      </c>
      <c r="D117" s="21" t="s">
        <v>228</v>
      </c>
      <c r="E117" s="18" t="s">
        <v>79</v>
      </c>
      <c r="F117" s="32">
        <v>225.06283676470579</v>
      </c>
      <c r="G117" s="82">
        <v>0</v>
      </c>
      <c r="H117" s="31">
        <f t="shared" si="2"/>
        <v>0</v>
      </c>
      <c r="I117" s="32">
        <f t="shared" si="3"/>
        <v>0</v>
      </c>
      <c r="J117" s="8"/>
    </row>
    <row r="118" spans="2:10" ht="15.6">
      <c r="B118" s="117"/>
      <c r="C118" s="20" t="s">
        <v>229</v>
      </c>
      <c r="D118" s="21" t="s">
        <v>230</v>
      </c>
      <c r="E118" s="18" t="s">
        <v>219</v>
      </c>
      <c r="F118" s="32">
        <v>102.91880117647054</v>
      </c>
      <c r="G118" s="82">
        <v>0</v>
      </c>
      <c r="H118" s="31">
        <f t="shared" si="2"/>
        <v>0</v>
      </c>
      <c r="I118" s="32">
        <f t="shared" si="3"/>
        <v>0</v>
      </c>
      <c r="J118" s="8"/>
    </row>
    <row r="119" spans="2:10" ht="15.6">
      <c r="B119" s="13" t="s">
        <v>7</v>
      </c>
      <c r="C119" s="13" t="s">
        <v>8</v>
      </c>
      <c r="D119" s="53" t="s">
        <v>9</v>
      </c>
      <c r="E119" s="14" t="s">
        <v>0</v>
      </c>
      <c r="F119" s="15" t="s">
        <v>10</v>
      </c>
      <c r="G119" s="83" t="s">
        <v>311</v>
      </c>
      <c r="H119" s="15" t="s">
        <v>312</v>
      </c>
      <c r="I119" s="15" t="s">
        <v>313</v>
      </c>
      <c r="J119" s="8"/>
    </row>
    <row r="120" spans="2:10" ht="15.6" customHeight="1">
      <c r="B120" s="115" t="s">
        <v>231</v>
      </c>
      <c r="C120" s="20" t="s">
        <v>174</v>
      </c>
      <c r="D120" s="21" t="s">
        <v>175</v>
      </c>
      <c r="E120" s="18" t="s">
        <v>176</v>
      </c>
      <c r="F120" s="32">
        <v>130.70696470588229</v>
      </c>
      <c r="G120" s="82">
        <v>0</v>
      </c>
      <c r="H120" s="31">
        <f t="shared" si="2"/>
        <v>0</v>
      </c>
      <c r="I120" s="32">
        <f t="shared" si="3"/>
        <v>0</v>
      </c>
      <c r="J120" s="8"/>
    </row>
    <row r="121" spans="2:10" ht="15.6">
      <c r="B121" s="116"/>
      <c r="C121" s="20" t="s">
        <v>232</v>
      </c>
      <c r="D121" s="21" t="s">
        <v>233</v>
      </c>
      <c r="E121" s="18" t="s">
        <v>234</v>
      </c>
      <c r="F121" s="32">
        <v>24.56237205882352</v>
      </c>
      <c r="G121" s="82">
        <v>0</v>
      </c>
      <c r="H121" s="31">
        <f t="shared" si="2"/>
        <v>0</v>
      </c>
      <c r="I121" s="32">
        <f t="shared" si="3"/>
        <v>0</v>
      </c>
      <c r="J121" s="8"/>
    </row>
    <row r="122" spans="2:10" ht="15.6">
      <c r="B122" s="116"/>
      <c r="C122" s="20" t="s">
        <v>235</v>
      </c>
      <c r="D122" s="21" t="s">
        <v>236</v>
      </c>
      <c r="E122" s="22" t="s">
        <v>237</v>
      </c>
      <c r="F122" s="32">
        <v>54.132003947368396</v>
      </c>
      <c r="G122" s="82">
        <v>0</v>
      </c>
      <c r="H122" s="31">
        <f t="shared" si="2"/>
        <v>0</v>
      </c>
      <c r="I122" s="32">
        <f t="shared" si="3"/>
        <v>0</v>
      </c>
      <c r="J122" s="8"/>
    </row>
    <row r="123" spans="2:10" ht="15.6">
      <c r="B123" s="116"/>
      <c r="C123" s="20" t="s">
        <v>238</v>
      </c>
      <c r="D123" s="21" t="s">
        <v>239</v>
      </c>
      <c r="E123" s="18" t="s">
        <v>165</v>
      </c>
      <c r="F123" s="32">
        <v>139.71574852941168</v>
      </c>
      <c r="G123" s="82">
        <v>0</v>
      </c>
      <c r="H123" s="31">
        <f t="shared" si="2"/>
        <v>0</v>
      </c>
      <c r="I123" s="32">
        <f t="shared" si="3"/>
        <v>0</v>
      </c>
      <c r="J123" s="8"/>
    </row>
    <row r="124" spans="2:10" ht="15.6">
      <c r="B124" s="116"/>
      <c r="C124" s="20" t="s">
        <v>240</v>
      </c>
      <c r="D124" s="21" t="s">
        <v>241</v>
      </c>
      <c r="E124" s="24">
        <v>5.1999999999999998E-2</v>
      </c>
      <c r="F124" s="32">
        <v>89.470191176470536</v>
      </c>
      <c r="G124" s="82">
        <v>0</v>
      </c>
      <c r="H124" s="31">
        <f t="shared" si="2"/>
        <v>0</v>
      </c>
      <c r="I124" s="32">
        <f t="shared" si="3"/>
        <v>0</v>
      </c>
      <c r="J124" s="8"/>
    </row>
    <row r="125" spans="2:10" ht="15.6">
      <c r="B125" s="116"/>
      <c r="C125" s="20" t="s">
        <v>242</v>
      </c>
      <c r="D125" s="21" t="s">
        <v>243</v>
      </c>
      <c r="E125" s="24">
        <v>3.5999999999999997E-2</v>
      </c>
      <c r="F125" s="32">
        <v>61.663689705882319</v>
      </c>
      <c r="G125" s="82">
        <v>0</v>
      </c>
      <c r="H125" s="31">
        <f t="shared" si="2"/>
        <v>0</v>
      </c>
      <c r="I125" s="32">
        <f t="shared" si="3"/>
        <v>0</v>
      </c>
      <c r="J125" s="8"/>
    </row>
    <row r="126" spans="2:10" ht="15.6">
      <c r="B126" s="116"/>
      <c r="C126" s="20" t="s">
        <v>244</v>
      </c>
      <c r="D126" s="21" t="s">
        <v>245</v>
      </c>
      <c r="E126" s="22" t="s">
        <v>246</v>
      </c>
      <c r="F126" s="32">
        <v>50.566065789473654</v>
      </c>
      <c r="G126" s="82">
        <v>0</v>
      </c>
      <c r="H126" s="31">
        <f t="shared" si="2"/>
        <v>0</v>
      </c>
      <c r="I126" s="32">
        <f t="shared" si="3"/>
        <v>0</v>
      </c>
      <c r="J126" s="8"/>
    </row>
    <row r="127" spans="2:10" ht="15.6">
      <c r="B127" s="116"/>
      <c r="C127" s="20" t="s">
        <v>247</v>
      </c>
      <c r="D127" s="21" t="s">
        <v>248</v>
      </c>
      <c r="E127" s="22" t="s">
        <v>133</v>
      </c>
      <c r="F127" s="32">
        <v>105.03288157894731</v>
      </c>
      <c r="G127" s="82">
        <v>0</v>
      </c>
      <c r="H127" s="31">
        <f t="shared" si="2"/>
        <v>0</v>
      </c>
      <c r="I127" s="32">
        <f t="shared" si="3"/>
        <v>0</v>
      </c>
      <c r="J127" s="8"/>
    </row>
    <row r="128" spans="2:10" ht="15.6">
      <c r="B128" s="116"/>
      <c r="C128" s="20" t="s">
        <v>249</v>
      </c>
      <c r="D128" s="21" t="s">
        <v>250</v>
      </c>
      <c r="E128" s="22" t="s">
        <v>133</v>
      </c>
      <c r="F128" s="32">
        <v>105.03288157894731</v>
      </c>
      <c r="G128" s="82">
        <v>0</v>
      </c>
      <c r="H128" s="31">
        <f t="shared" si="2"/>
        <v>0</v>
      </c>
      <c r="I128" s="32">
        <f t="shared" si="3"/>
        <v>0</v>
      </c>
      <c r="J128" s="8"/>
    </row>
    <row r="129" spans="2:10" ht="15.6">
      <c r="B129" s="116"/>
      <c r="C129" s="20" t="s">
        <v>251</v>
      </c>
      <c r="D129" s="21" t="s">
        <v>252</v>
      </c>
      <c r="E129" s="22" t="s">
        <v>136</v>
      </c>
      <c r="F129" s="32">
        <v>162.9473073529411</v>
      </c>
      <c r="G129" s="82">
        <v>0</v>
      </c>
      <c r="H129" s="31">
        <f t="shared" si="2"/>
        <v>0</v>
      </c>
      <c r="I129" s="32">
        <f t="shared" si="3"/>
        <v>0</v>
      </c>
      <c r="J129" s="8"/>
    </row>
    <row r="130" spans="2:10" ht="15.6">
      <c r="B130" s="116"/>
      <c r="C130" s="20" t="s">
        <v>253</v>
      </c>
      <c r="D130" s="21" t="s">
        <v>254</v>
      </c>
      <c r="E130" s="22" t="s">
        <v>255</v>
      </c>
      <c r="F130" s="32">
        <v>310.77466184210516</v>
      </c>
      <c r="G130" s="82">
        <v>0</v>
      </c>
      <c r="H130" s="31">
        <f t="shared" si="2"/>
        <v>0</v>
      </c>
      <c r="I130" s="32">
        <f t="shared" si="3"/>
        <v>0</v>
      </c>
      <c r="J130" s="8"/>
    </row>
    <row r="131" spans="2:10" ht="15.6">
      <c r="B131" s="116"/>
      <c r="C131" s="20" t="s">
        <v>256</v>
      </c>
      <c r="D131" s="21" t="s">
        <v>257</v>
      </c>
      <c r="E131" s="22" t="s">
        <v>255</v>
      </c>
      <c r="F131" s="32">
        <v>310.77466184210516</v>
      </c>
      <c r="G131" s="82">
        <v>0</v>
      </c>
      <c r="H131" s="31">
        <f t="shared" si="2"/>
        <v>0</v>
      </c>
      <c r="I131" s="32">
        <f t="shared" si="3"/>
        <v>0</v>
      </c>
      <c r="J131" s="8"/>
    </row>
    <row r="132" spans="2:10" ht="15.6">
      <c r="B132" s="116"/>
      <c r="C132" s="20" t="s">
        <v>258</v>
      </c>
      <c r="D132" s="21" t="s">
        <v>259</v>
      </c>
      <c r="E132" s="22" t="s">
        <v>260</v>
      </c>
      <c r="F132" s="32">
        <v>121.36987058823524</v>
      </c>
      <c r="G132" s="82">
        <v>0</v>
      </c>
      <c r="H132" s="31">
        <f t="shared" si="2"/>
        <v>0</v>
      </c>
      <c r="I132" s="32">
        <f t="shared" si="3"/>
        <v>0</v>
      </c>
      <c r="J132" s="8"/>
    </row>
    <row r="133" spans="2:10" ht="15.6">
      <c r="B133" s="116"/>
      <c r="C133" s="20" t="s">
        <v>261</v>
      </c>
      <c r="D133" s="21" t="s">
        <v>262</v>
      </c>
      <c r="E133" s="22" t="s">
        <v>260</v>
      </c>
      <c r="F133" s="32">
        <v>121.36987058823524</v>
      </c>
      <c r="G133" s="82">
        <v>0</v>
      </c>
      <c r="H133" s="31">
        <f t="shared" si="2"/>
        <v>0</v>
      </c>
      <c r="I133" s="32">
        <f t="shared" si="3"/>
        <v>0</v>
      </c>
      <c r="J133" s="8"/>
    </row>
    <row r="134" spans="2:10" ht="15.6">
      <c r="B134" s="116"/>
      <c r="C134" s="20" t="s">
        <v>263</v>
      </c>
      <c r="D134" s="21" t="s">
        <v>264</v>
      </c>
      <c r="E134" s="22" t="s">
        <v>265</v>
      </c>
      <c r="F134" s="32">
        <v>47.017165263157871</v>
      </c>
      <c r="G134" s="82">
        <v>0</v>
      </c>
      <c r="H134" s="31">
        <f t="shared" si="2"/>
        <v>0</v>
      </c>
      <c r="I134" s="32">
        <f t="shared" si="3"/>
        <v>0</v>
      </c>
      <c r="J134" s="8"/>
    </row>
    <row r="135" spans="2:10" ht="15.6">
      <c r="B135" s="116"/>
      <c r="C135" s="20" t="s">
        <v>266</v>
      </c>
      <c r="D135" s="21" t="s">
        <v>267</v>
      </c>
      <c r="E135" s="22" t="s">
        <v>268</v>
      </c>
      <c r="F135" s="32">
        <v>172.81710970588222</v>
      </c>
      <c r="G135" s="82">
        <v>0</v>
      </c>
      <c r="H135" s="31">
        <f t="shared" si="2"/>
        <v>0</v>
      </c>
      <c r="I135" s="32">
        <f t="shared" si="3"/>
        <v>0</v>
      </c>
      <c r="J135" s="8"/>
    </row>
    <row r="136" spans="2:10" ht="15.6">
      <c r="B136" s="116"/>
      <c r="C136" s="20" t="s">
        <v>325</v>
      </c>
      <c r="D136" s="21" t="s">
        <v>330</v>
      </c>
      <c r="E136" s="22">
        <v>1.7000000000000001E-2</v>
      </c>
      <c r="F136" s="32">
        <v>29.68</v>
      </c>
      <c r="G136" s="82">
        <v>0</v>
      </c>
      <c r="H136" s="31">
        <f t="shared" si="2"/>
        <v>0</v>
      </c>
      <c r="I136" s="32">
        <f t="shared" si="3"/>
        <v>0</v>
      </c>
      <c r="J136" s="8"/>
    </row>
    <row r="137" spans="2:10" ht="15.6">
      <c r="B137" s="116"/>
      <c r="C137" s="20" t="s">
        <v>326</v>
      </c>
      <c r="D137" s="21" t="s">
        <v>331</v>
      </c>
      <c r="E137" s="22">
        <v>9.6000000000000002E-2</v>
      </c>
      <c r="F137" s="32">
        <v>167.48</v>
      </c>
      <c r="G137" s="82">
        <v>0</v>
      </c>
      <c r="H137" s="31">
        <f t="shared" si="2"/>
        <v>0</v>
      </c>
      <c r="I137" s="32">
        <f t="shared" si="3"/>
        <v>0</v>
      </c>
      <c r="J137" s="8"/>
    </row>
    <row r="138" spans="2:10" ht="15.6">
      <c r="B138" s="116"/>
      <c r="C138" s="20" t="s">
        <v>329</v>
      </c>
      <c r="D138" s="21" t="s">
        <v>332</v>
      </c>
      <c r="E138" s="22">
        <v>9.6000000000000002E-2</v>
      </c>
      <c r="F138" s="32">
        <v>167.48</v>
      </c>
      <c r="G138" s="82">
        <v>0</v>
      </c>
      <c r="H138" s="31">
        <f t="shared" si="2"/>
        <v>0</v>
      </c>
      <c r="I138" s="32">
        <f t="shared" si="3"/>
        <v>0</v>
      </c>
      <c r="J138" s="8"/>
    </row>
    <row r="139" spans="2:10" ht="15.6">
      <c r="B139" s="116"/>
      <c r="C139" s="20" t="s">
        <v>327</v>
      </c>
      <c r="D139" s="21" t="s">
        <v>333</v>
      </c>
      <c r="E139" s="22">
        <v>9.6000000000000002E-2</v>
      </c>
      <c r="F139" s="32">
        <v>167.48</v>
      </c>
      <c r="G139" s="82">
        <v>0</v>
      </c>
      <c r="H139" s="31">
        <f t="shared" si="2"/>
        <v>0</v>
      </c>
      <c r="I139" s="32">
        <f t="shared" si="3"/>
        <v>0</v>
      </c>
      <c r="J139" s="8"/>
    </row>
    <row r="140" spans="2:10" ht="15.6">
      <c r="B140" s="116"/>
      <c r="C140" s="20" t="s">
        <v>328</v>
      </c>
      <c r="D140" s="21" t="s">
        <v>334</v>
      </c>
      <c r="E140" s="22">
        <v>9.6000000000000002E-2</v>
      </c>
      <c r="F140" s="32">
        <v>167.48</v>
      </c>
      <c r="G140" s="82">
        <v>0</v>
      </c>
      <c r="H140" s="31">
        <f t="shared" si="2"/>
        <v>0</v>
      </c>
      <c r="I140" s="32">
        <f t="shared" si="3"/>
        <v>0</v>
      </c>
      <c r="J140" s="8"/>
    </row>
    <row r="141" spans="2:10" ht="15.6">
      <c r="B141" s="117"/>
      <c r="C141" s="28">
        <v>462</v>
      </c>
      <c r="D141" s="29" t="s">
        <v>269</v>
      </c>
      <c r="E141" s="30">
        <v>0.02</v>
      </c>
      <c r="F141" s="32">
        <v>34.896499999999989</v>
      </c>
      <c r="G141" s="82">
        <v>0</v>
      </c>
      <c r="H141" s="31">
        <f t="shared" si="2"/>
        <v>0</v>
      </c>
      <c r="I141" s="32">
        <f t="shared" si="3"/>
        <v>0</v>
      </c>
      <c r="J141" s="8"/>
    </row>
    <row r="142" spans="2:10" ht="15.6">
      <c r="B142" s="13" t="s">
        <v>7</v>
      </c>
      <c r="C142" s="13" t="s">
        <v>8</v>
      </c>
      <c r="D142" s="53" t="s">
        <v>9</v>
      </c>
      <c r="E142" s="14" t="s">
        <v>0</v>
      </c>
      <c r="F142" s="15" t="s">
        <v>10</v>
      </c>
      <c r="G142" s="83" t="s">
        <v>311</v>
      </c>
      <c r="H142" s="15" t="s">
        <v>312</v>
      </c>
      <c r="I142" s="15" t="s">
        <v>313</v>
      </c>
      <c r="J142" s="8"/>
    </row>
    <row r="143" spans="2:10" ht="15.6" customHeight="1">
      <c r="B143" s="115" t="s">
        <v>270</v>
      </c>
      <c r="C143" s="16" t="s">
        <v>320</v>
      </c>
      <c r="D143" s="17" t="s">
        <v>321</v>
      </c>
      <c r="E143" s="18">
        <v>4.4999999999999998E-2</v>
      </c>
      <c r="F143" s="19">
        <v>77.47</v>
      </c>
      <c r="G143" s="82">
        <v>0</v>
      </c>
      <c r="H143" s="31">
        <f t="shared" ref="H143" si="4">SUM(E143*G143)</f>
        <v>0</v>
      </c>
      <c r="I143" s="32">
        <f t="shared" si="3"/>
        <v>0</v>
      </c>
      <c r="J143" s="8"/>
    </row>
    <row r="144" spans="2:10" ht="15.6" customHeight="1">
      <c r="B144" s="116"/>
      <c r="C144" s="20" t="s">
        <v>271</v>
      </c>
      <c r="D144" s="21" t="s">
        <v>272</v>
      </c>
      <c r="E144" s="18" t="s">
        <v>273</v>
      </c>
      <c r="F144" s="32">
        <v>1045.1749681578942</v>
      </c>
      <c r="G144" s="82">
        <v>0</v>
      </c>
      <c r="H144" s="31">
        <f t="shared" si="2"/>
        <v>0</v>
      </c>
      <c r="I144" s="32">
        <f t="shared" si="3"/>
        <v>0</v>
      </c>
      <c r="J144" s="8"/>
    </row>
    <row r="145" spans="2:10" ht="15.6">
      <c r="B145" s="116"/>
      <c r="C145" s="20" t="s">
        <v>274</v>
      </c>
      <c r="D145" s="21" t="s">
        <v>275</v>
      </c>
      <c r="E145" s="18" t="s">
        <v>276</v>
      </c>
      <c r="F145" s="32">
        <v>223.39734529411751</v>
      </c>
      <c r="G145" s="82">
        <v>0</v>
      </c>
      <c r="H145" s="31">
        <f t="shared" si="2"/>
        <v>0</v>
      </c>
      <c r="I145" s="32">
        <f t="shared" si="3"/>
        <v>0</v>
      </c>
      <c r="J145" s="8"/>
    </row>
    <row r="146" spans="2:10" ht="15.6">
      <c r="B146" s="116"/>
      <c r="C146" s="20" t="s">
        <v>277</v>
      </c>
      <c r="D146" s="21" t="s">
        <v>278</v>
      </c>
      <c r="E146" s="18" t="s">
        <v>61</v>
      </c>
      <c r="F146" s="32">
        <v>167.47997205882345</v>
      </c>
      <c r="G146" s="82">
        <v>0</v>
      </c>
      <c r="H146" s="31">
        <f t="shared" si="2"/>
        <v>0</v>
      </c>
      <c r="I146" s="32">
        <f t="shared" si="3"/>
        <v>0</v>
      </c>
      <c r="J146" s="8"/>
    </row>
    <row r="147" spans="2:10" ht="15.6">
      <c r="B147" s="116"/>
      <c r="C147" s="20" t="s">
        <v>279</v>
      </c>
      <c r="D147" s="21" t="s">
        <v>280</v>
      </c>
      <c r="E147" s="18" t="s">
        <v>276</v>
      </c>
      <c r="F147" s="32">
        <v>223.39734529411751</v>
      </c>
      <c r="G147" s="82">
        <v>0</v>
      </c>
      <c r="H147" s="31">
        <f t="shared" si="2"/>
        <v>0</v>
      </c>
      <c r="I147" s="32">
        <f t="shared" si="3"/>
        <v>0</v>
      </c>
      <c r="J147" s="8"/>
    </row>
    <row r="148" spans="2:10" ht="15.6">
      <c r="B148" s="116"/>
      <c r="C148" s="20" t="s">
        <v>281</v>
      </c>
      <c r="D148" s="21" t="s">
        <v>282</v>
      </c>
      <c r="E148" s="18" t="s">
        <v>103</v>
      </c>
      <c r="F148" s="32">
        <v>212.83424647058811</v>
      </c>
      <c r="G148" s="82">
        <v>0</v>
      </c>
      <c r="H148" s="31">
        <f t="shared" si="2"/>
        <v>0</v>
      </c>
      <c r="I148" s="32">
        <f t="shared" si="3"/>
        <v>0</v>
      </c>
      <c r="J148" s="8"/>
    </row>
    <row r="149" spans="2:10" ht="15.6">
      <c r="B149" s="116"/>
      <c r="C149" s="20" t="s">
        <v>283</v>
      </c>
      <c r="D149" s="21" t="s">
        <v>284</v>
      </c>
      <c r="E149" s="18" t="s">
        <v>285</v>
      </c>
      <c r="F149" s="32">
        <v>277.41427184210511</v>
      </c>
      <c r="G149" s="82">
        <v>0</v>
      </c>
      <c r="H149" s="31">
        <f t="shared" si="2"/>
        <v>0</v>
      </c>
      <c r="I149" s="32">
        <f t="shared" si="3"/>
        <v>0</v>
      </c>
      <c r="J149" s="8"/>
    </row>
    <row r="150" spans="2:10" ht="15.6">
      <c r="B150" s="116"/>
      <c r="C150" s="20" t="s">
        <v>286</v>
      </c>
      <c r="D150" s="21" t="s">
        <v>287</v>
      </c>
      <c r="E150" s="18" t="s">
        <v>82</v>
      </c>
      <c r="F150" s="32">
        <v>231.73117058823519</v>
      </c>
      <c r="G150" s="82">
        <v>0</v>
      </c>
      <c r="H150" s="31">
        <f t="shared" si="2"/>
        <v>0</v>
      </c>
      <c r="I150" s="32">
        <f t="shared" si="3"/>
        <v>0</v>
      </c>
      <c r="J150" s="8"/>
    </row>
    <row r="151" spans="2:10" ht="15.6">
      <c r="B151" s="13" t="s">
        <v>7</v>
      </c>
      <c r="C151" s="13" t="s">
        <v>8</v>
      </c>
      <c r="D151" s="53" t="s">
        <v>9</v>
      </c>
      <c r="E151" s="14" t="s">
        <v>0</v>
      </c>
      <c r="F151" s="15" t="s">
        <v>10</v>
      </c>
      <c r="G151" s="83" t="s">
        <v>311</v>
      </c>
      <c r="H151" s="15" t="s">
        <v>312</v>
      </c>
      <c r="I151" s="15" t="s">
        <v>313</v>
      </c>
      <c r="J151" s="8"/>
    </row>
    <row r="152" spans="2:10" ht="15.6" customHeight="1">
      <c r="B152" s="152" t="s">
        <v>288</v>
      </c>
      <c r="C152" s="28">
        <v>371</v>
      </c>
      <c r="D152" s="29" t="s">
        <v>289</v>
      </c>
      <c r="E152" s="28">
        <v>0.158</v>
      </c>
      <c r="F152" s="32">
        <v>275.63699999999989</v>
      </c>
      <c r="G152" s="82">
        <v>0</v>
      </c>
      <c r="H152" s="31">
        <f t="shared" si="2"/>
        <v>0</v>
      </c>
      <c r="I152" s="32">
        <f t="shared" si="3"/>
        <v>0</v>
      </c>
      <c r="J152" s="8"/>
    </row>
    <row r="153" spans="2:10" ht="15.6">
      <c r="B153" s="153"/>
      <c r="C153" s="28">
        <v>372</v>
      </c>
      <c r="D153" s="29" t="s">
        <v>290</v>
      </c>
      <c r="E153" s="28">
        <v>0.158</v>
      </c>
      <c r="F153" s="32">
        <v>275.63699999999989</v>
      </c>
      <c r="G153" s="82">
        <v>0</v>
      </c>
      <c r="H153" s="31">
        <f t="shared" si="2"/>
        <v>0</v>
      </c>
      <c r="I153" s="32">
        <f t="shared" si="3"/>
        <v>0</v>
      </c>
      <c r="J153" s="8"/>
    </row>
    <row r="154" spans="2:10" ht="15.6">
      <c r="B154" s="154"/>
      <c r="C154" s="28">
        <v>373</v>
      </c>
      <c r="D154" s="29" t="s">
        <v>291</v>
      </c>
      <c r="E154" s="28">
        <v>0.158</v>
      </c>
      <c r="F154" s="32">
        <v>275.63699999999989</v>
      </c>
      <c r="G154" s="82">
        <v>0</v>
      </c>
      <c r="H154" s="31">
        <f t="shared" si="2"/>
        <v>0</v>
      </c>
      <c r="I154" s="32">
        <f t="shared" si="3"/>
        <v>0</v>
      </c>
      <c r="J154" s="8"/>
    </row>
    <row r="155" spans="2:10" ht="15.6">
      <c r="B155" s="13" t="s">
        <v>7</v>
      </c>
      <c r="C155" s="13" t="s">
        <v>8</v>
      </c>
      <c r="D155" s="53" t="s">
        <v>9</v>
      </c>
      <c r="E155" s="14" t="s">
        <v>0</v>
      </c>
      <c r="F155" s="15" t="s">
        <v>10</v>
      </c>
      <c r="G155" s="83" t="s">
        <v>311</v>
      </c>
      <c r="H155" s="15" t="s">
        <v>312</v>
      </c>
      <c r="I155" s="15" t="s">
        <v>313</v>
      </c>
      <c r="J155" s="8"/>
    </row>
    <row r="156" spans="2:10" ht="15.6" customHeight="1">
      <c r="B156" s="165" t="s">
        <v>292</v>
      </c>
      <c r="C156" s="20" t="s">
        <v>293</v>
      </c>
      <c r="D156" s="21" t="s">
        <v>294</v>
      </c>
      <c r="E156" s="10">
        <v>8.2000000000000003E-2</v>
      </c>
      <c r="F156" s="32">
        <v>143.04149999999987</v>
      </c>
      <c r="G156" s="82">
        <v>0</v>
      </c>
      <c r="H156" s="31">
        <f t="shared" si="2"/>
        <v>0</v>
      </c>
      <c r="I156" s="32">
        <f t="shared" si="3"/>
        <v>0</v>
      </c>
      <c r="J156" s="8"/>
    </row>
    <row r="157" spans="2:10" ht="15.6">
      <c r="B157" s="166"/>
      <c r="C157" s="20" t="s">
        <v>295</v>
      </c>
      <c r="D157" s="21" t="s">
        <v>296</v>
      </c>
      <c r="E157" s="10">
        <v>0.13100000000000001</v>
      </c>
      <c r="F157" s="32">
        <v>228.50729999999984</v>
      </c>
      <c r="G157" s="82">
        <v>0</v>
      </c>
      <c r="H157" s="31">
        <f t="shared" si="2"/>
        <v>0</v>
      </c>
      <c r="I157" s="32">
        <f t="shared" ref="I157:I163" si="5">SUM(F156*G157)</f>
        <v>0</v>
      </c>
      <c r="J157" s="8"/>
    </row>
    <row r="158" spans="2:10" ht="15.6">
      <c r="B158" s="166"/>
      <c r="C158" s="20" t="s">
        <v>297</v>
      </c>
      <c r="D158" s="21" t="s">
        <v>298</v>
      </c>
      <c r="E158" s="10">
        <v>6.9000000000000006E-2</v>
      </c>
      <c r="F158" s="32">
        <v>120.37031999999994</v>
      </c>
      <c r="G158" s="82">
        <v>0</v>
      </c>
      <c r="H158" s="31">
        <f t="shared" si="2"/>
        <v>0</v>
      </c>
      <c r="I158" s="32">
        <f t="shared" si="5"/>
        <v>0</v>
      </c>
      <c r="J158" s="8"/>
    </row>
    <row r="159" spans="2:10" ht="15.6">
      <c r="B159" s="166"/>
      <c r="C159" s="20" t="s">
        <v>299</v>
      </c>
      <c r="D159" s="21" t="s">
        <v>300</v>
      </c>
      <c r="E159" s="10">
        <v>9.7000000000000003E-2</v>
      </c>
      <c r="F159" s="32">
        <v>169.1600399999999</v>
      </c>
      <c r="G159" s="82">
        <v>0</v>
      </c>
      <c r="H159" s="31">
        <f t="shared" si="2"/>
        <v>0</v>
      </c>
      <c r="I159" s="32">
        <f t="shared" si="5"/>
        <v>0</v>
      </c>
      <c r="J159" s="8"/>
    </row>
    <row r="160" spans="2:10" ht="15.6">
      <c r="B160" s="166"/>
      <c r="C160" s="20" t="s">
        <v>301</v>
      </c>
      <c r="D160" s="21" t="s">
        <v>302</v>
      </c>
      <c r="E160" s="10">
        <v>0.11600000000000001</v>
      </c>
      <c r="F160" s="32">
        <v>202.38875999999991</v>
      </c>
      <c r="G160" s="82">
        <v>0</v>
      </c>
      <c r="H160" s="31">
        <f t="shared" ref="H160:H163" si="6">SUM(E160*G160)</f>
        <v>0</v>
      </c>
      <c r="I160" s="32">
        <f t="shared" si="5"/>
        <v>0</v>
      </c>
      <c r="J160" s="8"/>
    </row>
    <row r="161" spans="2:10" ht="15.6">
      <c r="B161" s="166"/>
      <c r="C161" s="20" t="s">
        <v>303</v>
      </c>
      <c r="D161" s="21" t="s">
        <v>304</v>
      </c>
      <c r="E161" s="10">
        <v>0.13500000000000001</v>
      </c>
      <c r="F161" s="32">
        <v>235.50974999999985</v>
      </c>
      <c r="G161" s="82">
        <v>0</v>
      </c>
      <c r="H161" s="31">
        <f t="shared" si="6"/>
        <v>0</v>
      </c>
      <c r="I161" s="32">
        <f t="shared" si="5"/>
        <v>0</v>
      </c>
      <c r="J161" s="8"/>
    </row>
    <row r="162" spans="2:10" ht="15.6">
      <c r="B162" s="166"/>
      <c r="C162" s="20" t="s">
        <v>305</v>
      </c>
      <c r="D162" s="21" t="s">
        <v>306</v>
      </c>
      <c r="E162" s="10">
        <v>0.193</v>
      </c>
      <c r="F162" s="32">
        <v>336.76397999999983</v>
      </c>
      <c r="G162" s="82">
        <v>0</v>
      </c>
      <c r="H162" s="31">
        <f t="shared" si="6"/>
        <v>0</v>
      </c>
      <c r="I162" s="32">
        <f t="shared" si="5"/>
        <v>0</v>
      </c>
      <c r="J162" s="8"/>
    </row>
    <row r="163" spans="2:10" ht="15.6">
      <c r="B163" s="166"/>
      <c r="C163" s="20" t="s">
        <v>42</v>
      </c>
      <c r="D163" s="21" t="s">
        <v>307</v>
      </c>
      <c r="E163" s="10">
        <v>0.14499999999999999</v>
      </c>
      <c r="F163" s="32">
        <v>252.96200999999985</v>
      </c>
      <c r="G163" s="82">
        <v>0</v>
      </c>
      <c r="H163" s="31">
        <f t="shared" si="6"/>
        <v>0</v>
      </c>
      <c r="I163" s="32">
        <f t="shared" si="5"/>
        <v>0</v>
      </c>
      <c r="J163" s="8"/>
    </row>
    <row r="164" spans="2:10" ht="14.4" customHeight="1">
      <c r="B164" s="167"/>
      <c r="C164" s="168"/>
      <c r="D164" s="168"/>
      <c r="E164" s="168"/>
      <c r="F164" s="168"/>
      <c r="G164" s="168"/>
      <c r="H164" s="168"/>
      <c r="I164" s="169"/>
      <c r="J164" s="12"/>
    </row>
    <row r="165" spans="2:10" ht="14.4" customHeight="1">
      <c r="B165" s="174" t="s">
        <v>521</v>
      </c>
      <c r="C165" s="174"/>
      <c r="D165" s="174"/>
      <c r="E165" s="174"/>
      <c r="F165" s="174"/>
      <c r="G165" s="174"/>
      <c r="H165" s="174"/>
      <c r="I165" s="174"/>
      <c r="J165" s="12"/>
    </row>
    <row r="166" spans="2:10" ht="14.4" customHeight="1">
      <c r="B166" s="170" t="s">
        <v>590</v>
      </c>
      <c r="C166" s="170"/>
      <c r="D166" s="170"/>
      <c r="E166" s="170"/>
      <c r="F166" s="170"/>
      <c r="G166" s="170"/>
      <c r="H166" s="170"/>
      <c r="I166" s="170"/>
      <c r="J166" s="12"/>
    </row>
    <row r="167" spans="2:10" ht="14.4" customHeight="1">
      <c r="B167" s="13" t="s">
        <v>7</v>
      </c>
      <c r="C167" s="13" t="s">
        <v>8</v>
      </c>
      <c r="D167" s="53" t="s">
        <v>591</v>
      </c>
      <c r="E167" s="36"/>
      <c r="F167" s="15" t="s">
        <v>10</v>
      </c>
      <c r="G167" s="15" t="s">
        <v>311</v>
      </c>
      <c r="H167" s="15"/>
      <c r="I167" s="15" t="s">
        <v>313</v>
      </c>
      <c r="J167" s="12"/>
    </row>
    <row r="168" spans="2:10" ht="15.6" customHeight="1">
      <c r="B168" s="118" t="s">
        <v>336</v>
      </c>
      <c r="C168" s="45">
        <v>1000</v>
      </c>
      <c r="D168" s="49" t="s">
        <v>337</v>
      </c>
      <c r="E168" s="36"/>
      <c r="F168" s="54">
        <v>4.4223529411764702</v>
      </c>
      <c r="G168" s="84">
        <v>0</v>
      </c>
      <c r="H168" s="15"/>
      <c r="I168" s="57">
        <f>SUM(F168*G168)</f>
        <v>0</v>
      </c>
      <c r="J168" s="12"/>
    </row>
    <row r="169" spans="2:10" ht="15.6">
      <c r="B169" s="118"/>
      <c r="C169" s="45">
        <v>1001</v>
      </c>
      <c r="D169" s="49" t="s">
        <v>338</v>
      </c>
      <c r="E169" s="36"/>
      <c r="F169" s="54">
        <v>12.445263157894736</v>
      </c>
      <c r="G169" s="85">
        <v>0</v>
      </c>
      <c r="H169" s="15"/>
      <c r="I169" s="57">
        <f t="shared" ref="I169:I232" si="7">SUM(F169*G169)</f>
        <v>0</v>
      </c>
      <c r="J169" s="12"/>
    </row>
    <row r="170" spans="2:10" ht="15.6">
      <c r="B170" s="118"/>
      <c r="C170" s="45">
        <v>1004</v>
      </c>
      <c r="D170" s="49" t="s">
        <v>339</v>
      </c>
      <c r="E170" s="36"/>
      <c r="F170" s="55">
        <v>100.07</v>
      </c>
      <c r="G170" s="85">
        <v>0</v>
      </c>
      <c r="H170" s="15"/>
      <c r="I170" s="57">
        <f t="shared" si="7"/>
        <v>0</v>
      </c>
      <c r="J170" s="12"/>
    </row>
    <row r="171" spans="2:10" ht="15.6">
      <c r="B171" s="118"/>
      <c r="C171" s="45">
        <v>1005</v>
      </c>
      <c r="D171" s="49" t="s">
        <v>340</v>
      </c>
      <c r="E171" s="36"/>
      <c r="F171" s="55">
        <v>100.07</v>
      </c>
      <c r="G171" s="84">
        <v>0</v>
      </c>
      <c r="H171" s="15"/>
      <c r="I171" s="57">
        <f t="shared" si="7"/>
        <v>0</v>
      </c>
      <c r="J171" s="12"/>
    </row>
    <row r="172" spans="2:10" ht="15.6">
      <c r="B172" s="118"/>
      <c r="C172" s="45">
        <v>1006</v>
      </c>
      <c r="D172" s="49" t="s">
        <v>341</v>
      </c>
      <c r="E172" s="36"/>
      <c r="F172" s="55">
        <v>100.07</v>
      </c>
      <c r="G172" s="85">
        <v>0</v>
      </c>
      <c r="H172" s="15"/>
      <c r="I172" s="57">
        <f t="shared" si="7"/>
        <v>0</v>
      </c>
      <c r="J172" s="12"/>
    </row>
    <row r="173" spans="2:10" ht="15.6">
      <c r="B173" s="118"/>
      <c r="C173" s="45">
        <v>1007</v>
      </c>
      <c r="D173" s="49" t="s">
        <v>342</v>
      </c>
      <c r="E173" s="36"/>
      <c r="F173" s="55">
        <v>100.07</v>
      </c>
      <c r="G173" s="85">
        <v>0</v>
      </c>
      <c r="H173" s="15"/>
      <c r="I173" s="57">
        <f t="shared" si="7"/>
        <v>0</v>
      </c>
      <c r="J173" s="12"/>
    </row>
    <row r="174" spans="2:10" ht="15.6">
      <c r="B174" s="118"/>
      <c r="C174" s="45">
        <v>1002</v>
      </c>
      <c r="D174" s="49" t="s">
        <v>343</v>
      </c>
      <c r="E174" s="36"/>
      <c r="F174" s="55">
        <v>100.07</v>
      </c>
      <c r="G174" s="84">
        <v>0</v>
      </c>
      <c r="H174" s="15"/>
      <c r="I174" s="57">
        <f t="shared" si="7"/>
        <v>0</v>
      </c>
      <c r="J174" s="12"/>
    </row>
    <row r="175" spans="2:10" ht="15.6">
      <c r="B175" s="118"/>
      <c r="C175" s="45">
        <v>1008</v>
      </c>
      <c r="D175" s="49" t="s">
        <v>344</v>
      </c>
      <c r="E175" s="36"/>
      <c r="F175" s="54">
        <v>15</v>
      </c>
      <c r="G175" s="85">
        <v>0</v>
      </c>
      <c r="H175" s="15"/>
      <c r="I175" s="57">
        <f t="shared" si="7"/>
        <v>0</v>
      </c>
      <c r="J175" s="12"/>
    </row>
    <row r="176" spans="2:10" ht="15.6">
      <c r="B176" s="118"/>
      <c r="C176" s="45">
        <v>1009</v>
      </c>
      <c r="D176" s="49" t="s">
        <v>516</v>
      </c>
      <c r="E176" s="36"/>
      <c r="F176" s="54">
        <v>15</v>
      </c>
      <c r="G176" s="85">
        <v>0</v>
      </c>
      <c r="H176" s="15"/>
      <c r="I176" s="57">
        <f t="shared" si="7"/>
        <v>0</v>
      </c>
      <c r="J176" s="12"/>
    </row>
    <row r="177" spans="2:10" ht="15.6">
      <c r="B177" s="118"/>
      <c r="C177" s="46">
        <v>1134</v>
      </c>
      <c r="D177" s="50" t="s">
        <v>345</v>
      </c>
      <c r="E177" s="36"/>
      <c r="F177" s="54">
        <v>1.3152631578947367</v>
      </c>
      <c r="G177" s="84">
        <v>0</v>
      </c>
      <c r="H177" s="15"/>
      <c r="I177" s="57">
        <f t="shared" si="7"/>
        <v>0</v>
      </c>
      <c r="J177" s="12"/>
    </row>
    <row r="178" spans="2:10" ht="15.6">
      <c r="B178" s="118"/>
      <c r="C178" s="45">
        <v>1406</v>
      </c>
      <c r="D178" s="49" t="s">
        <v>346</v>
      </c>
      <c r="E178" s="36"/>
      <c r="F178" s="55">
        <v>62.01</v>
      </c>
      <c r="G178" s="85">
        <v>0</v>
      </c>
      <c r="H178" s="15"/>
      <c r="I178" s="57">
        <f t="shared" si="7"/>
        <v>0</v>
      </c>
      <c r="J178" s="12"/>
    </row>
    <row r="179" spans="2:10" ht="15.6">
      <c r="B179" s="118"/>
      <c r="C179" s="45">
        <v>1408</v>
      </c>
      <c r="D179" s="49" t="s">
        <v>347</v>
      </c>
      <c r="E179" s="36"/>
      <c r="F179" s="55">
        <v>62.01</v>
      </c>
      <c r="G179" s="85">
        <v>0</v>
      </c>
      <c r="H179" s="15"/>
      <c r="I179" s="57">
        <f t="shared" si="7"/>
        <v>0</v>
      </c>
      <c r="J179" s="12"/>
    </row>
    <row r="180" spans="2:10" ht="15.6">
      <c r="B180" s="118"/>
      <c r="C180" s="45">
        <v>1407</v>
      </c>
      <c r="D180" s="49" t="s">
        <v>348</v>
      </c>
      <c r="E180" s="36"/>
      <c r="F180" s="55">
        <v>62.01</v>
      </c>
      <c r="G180" s="84">
        <v>0</v>
      </c>
      <c r="H180" s="15"/>
      <c r="I180" s="57">
        <f t="shared" si="7"/>
        <v>0</v>
      </c>
      <c r="J180" s="12"/>
    </row>
    <row r="181" spans="2:10" ht="15.6">
      <c r="B181" s="118"/>
      <c r="C181" s="45">
        <v>1409</v>
      </c>
      <c r="D181" s="49" t="s">
        <v>349</v>
      </c>
      <c r="E181" s="36"/>
      <c r="F181" s="55">
        <v>62.01</v>
      </c>
      <c r="G181" s="85">
        <v>0</v>
      </c>
      <c r="H181" s="15"/>
      <c r="I181" s="57">
        <f t="shared" si="7"/>
        <v>0</v>
      </c>
      <c r="J181" s="12"/>
    </row>
    <row r="182" spans="2:10" ht="15.6">
      <c r="B182" s="118"/>
      <c r="C182" s="45">
        <v>1410</v>
      </c>
      <c r="D182" s="49" t="s">
        <v>350</v>
      </c>
      <c r="E182" s="36"/>
      <c r="F182" s="55">
        <v>62.01</v>
      </c>
      <c r="G182" s="84">
        <v>0</v>
      </c>
      <c r="H182" s="15"/>
      <c r="I182" s="57">
        <f t="shared" si="7"/>
        <v>0</v>
      </c>
      <c r="J182" s="12"/>
    </row>
    <row r="183" spans="2:10" ht="15.6">
      <c r="B183" s="13" t="s">
        <v>7</v>
      </c>
      <c r="C183" s="13" t="s">
        <v>8</v>
      </c>
      <c r="D183" s="53" t="s">
        <v>591</v>
      </c>
      <c r="E183" s="36"/>
      <c r="F183" s="15" t="s">
        <v>10</v>
      </c>
      <c r="G183" s="83" t="s">
        <v>311</v>
      </c>
      <c r="H183" s="15"/>
      <c r="I183" s="15" t="s">
        <v>313</v>
      </c>
      <c r="J183" s="12"/>
    </row>
    <row r="184" spans="2:10" ht="15.6" customHeight="1">
      <c r="B184" s="118" t="s">
        <v>351</v>
      </c>
      <c r="C184" s="45">
        <v>1011</v>
      </c>
      <c r="D184" s="49" t="s">
        <v>352</v>
      </c>
      <c r="E184" s="36"/>
      <c r="F184" s="55">
        <v>14.95</v>
      </c>
      <c r="G184" s="84">
        <v>0</v>
      </c>
      <c r="H184" s="15"/>
      <c r="I184" s="57">
        <f t="shared" si="7"/>
        <v>0</v>
      </c>
      <c r="J184" s="12"/>
    </row>
    <row r="185" spans="2:10" ht="15.6">
      <c r="B185" s="118"/>
      <c r="C185" s="45">
        <v>1100</v>
      </c>
      <c r="D185" s="49" t="s">
        <v>353</v>
      </c>
      <c r="E185" s="36"/>
      <c r="F185" s="55">
        <v>8.01</v>
      </c>
      <c r="G185" s="84">
        <v>0</v>
      </c>
      <c r="H185" s="15"/>
      <c r="I185" s="57">
        <f t="shared" si="7"/>
        <v>0</v>
      </c>
      <c r="J185" s="12"/>
    </row>
    <row r="186" spans="2:10" ht="15.6">
      <c r="B186" s="118"/>
      <c r="C186" s="45">
        <v>1101</v>
      </c>
      <c r="D186" s="49" t="s">
        <v>354</v>
      </c>
      <c r="E186" s="36"/>
      <c r="F186" s="54">
        <v>2.5076470588235291</v>
      </c>
      <c r="G186" s="84">
        <v>0</v>
      </c>
      <c r="H186" s="15"/>
      <c r="I186" s="57">
        <f t="shared" si="7"/>
        <v>0</v>
      </c>
      <c r="J186" s="12"/>
    </row>
    <row r="187" spans="2:10" ht="15.6">
      <c r="B187" s="118"/>
      <c r="C187" s="45">
        <v>1102</v>
      </c>
      <c r="D187" s="49" t="s">
        <v>355</v>
      </c>
      <c r="E187" s="36"/>
      <c r="F187" s="55">
        <v>1.32</v>
      </c>
      <c r="G187" s="84">
        <v>0</v>
      </c>
      <c r="H187" s="15"/>
      <c r="I187" s="57">
        <f t="shared" si="7"/>
        <v>0</v>
      </c>
      <c r="J187" s="12"/>
    </row>
    <row r="188" spans="2:10" ht="15.6">
      <c r="B188" s="118"/>
      <c r="C188" s="45">
        <v>1105</v>
      </c>
      <c r="D188" s="49" t="s">
        <v>356</v>
      </c>
      <c r="E188" s="36"/>
      <c r="F188" s="55">
        <v>1.68</v>
      </c>
      <c r="G188" s="84">
        <v>0</v>
      </c>
      <c r="H188" s="15"/>
      <c r="I188" s="57">
        <f t="shared" si="7"/>
        <v>0</v>
      </c>
      <c r="J188" s="12"/>
    </row>
    <row r="189" spans="2:10" ht="15.6">
      <c r="B189" s="118"/>
      <c r="C189" s="45">
        <v>1103</v>
      </c>
      <c r="D189" s="49" t="s">
        <v>357</v>
      </c>
      <c r="E189" s="36"/>
      <c r="F189" s="55">
        <v>14.95</v>
      </c>
      <c r="G189" s="84">
        <v>0</v>
      </c>
      <c r="H189" s="15"/>
      <c r="I189" s="57">
        <f t="shared" si="7"/>
        <v>0</v>
      </c>
      <c r="J189" s="12"/>
    </row>
    <row r="190" spans="2:10" ht="15.6">
      <c r="B190" s="118"/>
      <c r="C190" s="45">
        <v>1104</v>
      </c>
      <c r="D190" s="49" t="s">
        <v>358</v>
      </c>
      <c r="E190" s="36"/>
      <c r="F190" s="55">
        <v>14.95</v>
      </c>
      <c r="G190" s="84">
        <v>0</v>
      </c>
      <c r="H190" s="15"/>
      <c r="I190" s="57">
        <f t="shared" si="7"/>
        <v>0</v>
      </c>
      <c r="J190" s="12"/>
    </row>
    <row r="191" spans="2:10" ht="15.6">
      <c r="B191" s="118"/>
      <c r="C191" s="45">
        <v>1106</v>
      </c>
      <c r="D191" s="49" t="s">
        <v>359</v>
      </c>
      <c r="E191" s="36"/>
      <c r="F191" s="54">
        <v>2.5076470588235291</v>
      </c>
      <c r="G191" s="84">
        <v>0</v>
      </c>
      <c r="H191" s="15"/>
      <c r="I191" s="57">
        <f t="shared" si="7"/>
        <v>0</v>
      </c>
      <c r="J191" s="12"/>
    </row>
    <row r="192" spans="2:10" ht="15.6">
      <c r="B192" s="118"/>
      <c r="C192" s="45">
        <v>1107</v>
      </c>
      <c r="D192" s="49" t="s">
        <v>360</v>
      </c>
      <c r="E192" s="36"/>
      <c r="F192" s="54">
        <v>2.5076470588235291</v>
      </c>
      <c r="G192" s="84">
        <v>0</v>
      </c>
      <c r="H192" s="15"/>
      <c r="I192" s="57">
        <f t="shared" si="7"/>
        <v>0</v>
      </c>
      <c r="J192" s="12"/>
    </row>
    <row r="193" spans="2:10" ht="15.6">
      <c r="B193" s="118"/>
      <c r="C193" s="45">
        <v>1108</v>
      </c>
      <c r="D193" s="49" t="s">
        <v>361</v>
      </c>
      <c r="E193" s="36"/>
      <c r="F193" s="55">
        <v>1.32</v>
      </c>
      <c r="G193" s="84">
        <v>0</v>
      </c>
      <c r="H193" s="15"/>
      <c r="I193" s="57">
        <f t="shared" si="7"/>
        <v>0</v>
      </c>
      <c r="J193" s="12"/>
    </row>
    <row r="194" spans="2:10" ht="15.6">
      <c r="B194" s="118"/>
      <c r="C194" s="45">
        <v>1113</v>
      </c>
      <c r="D194" s="49" t="s">
        <v>362</v>
      </c>
      <c r="E194" s="36"/>
      <c r="F194" s="54">
        <v>2.5076470588235291</v>
      </c>
      <c r="G194" s="84">
        <v>0</v>
      </c>
      <c r="H194" s="15"/>
      <c r="I194" s="57">
        <f t="shared" si="7"/>
        <v>0</v>
      </c>
      <c r="J194" s="12"/>
    </row>
    <row r="195" spans="2:10" ht="15.6">
      <c r="B195" s="118"/>
      <c r="C195" s="45">
        <v>1120</v>
      </c>
      <c r="D195" s="49" t="s">
        <v>363</v>
      </c>
      <c r="E195" s="36"/>
      <c r="F195" s="55">
        <v>1.32</v>
      </c>
      <c r="G195" s="84">
        <v>0</v>
      </c>
      <c r="H195" s="15"/>
      <c r="I195" s="57">
        <f t="shared" si="7"/>
        <v>0</v>
      </c>
      <c r="J195" s="12"/>
    </row>
    <row r="196" spans="2:10" ht="15.6">
      <c r="B196" s="118"/>
      <c r="C196" s="45">
        <v>1121</v>
      </c>
      <c r="D196" s="49" t="s">
        <v>364</v>
      </c>
      <c r="E196" s="36"/>
      <c r="F196" s="55">
        <v>2.5099999999999998</v>
      </c>
      <c r="G196" s="84">
        <v>0</v>
      </c>
      <c r="H196" s="15"/>
      <c r="I196" s="57">
        <f t="shared" si="7"/>
        <v>0</v>
      </c>
      <c r="J196" s="12"/>
    </row>
    <row r="197" spans="2:10" ht="15.6">
      <c r="B197" s="118"/>
      <c r="C197" s="45">
        <v>1123</v>
      </c>
      <c r="D197" s="49" t="s">
        <v>365</v>
      </c>
      <c r="E197" s="36"/>
      <c r="F197" s="54">
        <v>4.4210526315789469</v>
      </c>
      <c r="G197" s="84">
        <v>0</v>
      </c>
      <c r="H197" s="15"/>
      <c r="I197" s="57">
        <f t="shared" si="7"/>
        <v>0</v>
      </c>
      <c r="J197" s="12"/>
    </row>
    <row r="198" spans="2:10" ht="15.6">
      <c r="B198" s="118"/>
      <c r="C198" s="45">
        <v>1124</v>
      </c>
      <c r="D198" s="49" t="s">
        <v>366</v>
      </c>
      <c r="E198" s="36"/>
      <c r="F198" s="54">
        <v>1.3152631578947367</v>
      </c>
      <c r="G198" s="84">
        <v>0</v>
      </c>
      <c r="H198" s="15"/>
      <c r="I198" s="57">
        <f t="shared" si="7"/>
        <v>0</v>
      </c>
      <c r="J198" s="12"/>
    </row>
    <row r="199" spans="2:10" ht="15.6">
      <c r="B199" s="118"/>
      <c r="C199" s="45">
        <v>1130</v>
      </c>
      <c r="D199" s="49" t="s">
        <v>367</v>
      </c>
      <c r="E199" s="36"/>
      <c r="F199" s="55">
        <v>1.32</v>
      </c>
      <c r="G199" s="84">
        <v>0</v>
      </c>
      <c r="H199" s="15"/>
      <c r="I199" s="57">
        <f t="shared" si="7"/>
        <v>0</v>
      </c>
      <c r="J199" s="12"/>
    </row>
    <row r="200" spans="2:10" ht="15.6">
      <c r="B200" s="118"/>
      <c r="C200" s="45">
        <v>1133</v>
      </c>
      <c r="D200" s="49" t="s">
        <v>368</v>
      </c>
      <c r="E200" s="36"/>
      <c r="F200" s="54">
        <v>49.792105263157886</v>
      </c>
      <c r="G200" s="84">
        <v>0</v>
      </c>
      <c r="H200" s="15"/>
      <c r="I200" s="57">
        <f t="shared" si="7"/>
        <v>0</v>
      </c>
      <c r="J200" s="12"/>
    </row>
    <row r="201" spans="2:10" ht="15.6">
      <c r="B201" s="118"/>
      <c r="C201" s="45">
        <v>1136</v>
      </c>
      <c r="D201" s="49" t="s">
        <v>369</v>
      </c>
      <c r="E201" s="36"/>
      <c r="F201" s="54">
        <v>5.0276470588235309</v>
      </c>
      <c r="G201" s="84">
        <v>0</v>
      </c>
      <c r="H201" s="15"/>
      <c r="I201" s="57">
        <f t="shared" si="7"/>
        <v>0</v>
      </c>
      <c r="J201" s="12"/>
    </row>
    <row r="202" spans="2:10" ht="15.6">
      <c r="B202" s="13" t="s">
        <v>7</v>
      </c>
      <c r="C202" s="13" t="s">
        <v>8</v>
      </c>
      <c r="D202" s="53" t="s">
        <v>591</v>
      </c>
      <c r="E202" s="36"/>
      <c r="F202" s="15" t="s">
        <v>10</v>
      </c>
      <c r="G202" s="83" t="s">
        <v>311</v>
      </c>
      <c r="H202" s="15"/>
      <c r="I202" s="15" t="s">
        <v>313</v>
      </c>
      <c r="J202" s="12"/>
    </row>
    <row r="203" spans="2:10" ht="15.6" customHeight="1">
      <c r="B203" s="118" t="s">
        <v>517</v>
      </c>
      <c r="C203" s="45">
        <v>1201</v>
      </c>
      <c r="D203" s="49" t="s">
        <v>370</v>
      </c>
      <c r="E203" s="36"/>
      <c r="F203" s="54">
        <v>49.792105263157886</v>
      </c>
      <c r="G203" s="84">
        <v>0</v>
      </c>
      <c r="H203" s="15"/>
      <c r="I203" s="57">
        <f t="shared" si="7"/>
        <v>0</v>
      </c>
      <c r="J203" s="12"/>
    </row>
    <row r="204" spans="2:10" ht="15.6">
      <c r="B204" s="118"/>
      <c r="C204" s="45">
        <v>1202</v>
      </c>
      <c r="D204" s="49" t="s">
        <v>371</v>
      </c>
      <c r="E204" s="36"/>
      <c r="F204" s="54">
        <v>6</v>
      </c>
      <c r="G204" s="84">
        <v>0</v>
      </c>
      <c r="H204" s="15"/>
      <c r="I204" s="57">
        <f t="shared" si="7"/>
        <v>0</v>
      </c>
      <c r="J204" s="12"/>
    </row>
    <row r="205" spans="2:10" ht="15.6">
      <c r="B205" s="118"/>
      <c r="C205" s="45">
        <v>1204</v>
      </c>
      <c r="D205" s="49" t="s">
        <v>372</v>
      </c>
      <c r="E205" s="36"/>
      <c r="F205" s="54">
        <v>2</v>
      </c>
      <c r="G205" s="84">
        <v>0</v>
      </c>
      <c r="H205" s="15"/>
      <c r="I205" s="57">
        <f t="shared" si="7"/>
        <v>0</v>
      </c>
      <c r="J205" s="12"/>
    </row>
    <row r="206" spans="2:10" ht="15.6">
      <c r="B206" s="118"/>
      <c r="C206" s="45">
        <v>1210</v>
      </c>
      <c r="D206" s="49" t="s">
        <v>373</v>
      </c>
      <c r="E206" s="36"/>
      <c r="F206" s="55">
        <v>80.069999999999993</v>
      </c>
      <c r="G206" s="84">
        <v>0</v>
      </c>
      <c r="H206" s="15"/>
      <c r="I206" s="57">
        <f t="shared" si="7"/>
        <v>0</v>
      </c>
      <c r="J206" s="12"/>
    </row>
    <row r="207" spans="2:10" ht="15.6">
      <c r="B207" s="118"/>
      <c r="C207" s="149">
        <v>1502</v>
      </c>
      <c r="D207" s="49" t="s">
        <v>374</v>
      </c>
      <c r="E207" s="36"/>
      <c r="F207" s="54">
        <v>62.005263157894738</v>
      </c>
      <c r="G207" s="84">
        <v>0</v>
      </c>
      <c r="H207" s="15"/>
      <c r="I207" s="57">
        <f t="shared" si="7"/>
        <v>0</v>
      </c>
      <c r="J207" s="12"/>
    </row>
    <row r="208" spans="2:10" ht="15.6">
      <c r="B208" s="118"/>
      <c r="C208" s="150"/>
      <c r="D208" s="49" t="s">
        <v>375</v>
      </c>
      <c r="E208" s="36"/>
      <c r="F208" s="54">
        <v>124.01052631578948</v>
      </c>
      <c r="G208" s="84">
        <v>0</v>
      </c>
      <c r="H208" s="15"/>
      <c r="I208" s="57">
        <f t="shared" si="7"/>
        <v>0</v>
      </c>
      <c r="J208" s="12"/>
    </row>
    <row r="209" spans="2:10" ht="15.6">
      <c r="B209" s="118"/>
      <c r="C209" s="151"/>
      <c r="D209" s="49" t="s">
        <v>376</v>
      </c>
      <c r="E209" s="36"/>
      <c r="F209" s="54">
        <v>186.01578947368421</v>
      </c>
      <c r="G209" s="84">
        <v>0</v>
      </c>
      <c r="H209" s="15"/>
      <c r="I209" s="57">
        <f t="shared" si="7"/>
        <v>0</v>
      </c>
      <c r="J209" s="12"/>
    </row>
    <row r="210" spans="2:10" ht="15.6">
      <c r="B210" s="118"/>
      <c r="C210" s="45">
        <v>1505</v>
      </c>
      <c r="D210" s="49" t="s">
        <v>377</v>
      </c>
      <c r="E210" s="36"/>
      <c r="F210" s="54">
        <v>425.5263157894737</v>
      </c>
      <c r="G210" s="84">
        <v>0</v>
      </c>
      <c r="H210" s="15"/>
      <c r="I210" s="57">
        <f t="shared" si="7"/>
        <v>0</v>
      </c>
      <c r="J210" s="12"/>
    </row>
    <row r="211" spans="2:10" ht="15.6">
      <c r="B211" s="118"/>
      <c r="C211" s="45">
        <v>1536</v>
      </c>
      <c r="D211" s="49" t="s">
        <v>378</v>
      </c>
      <c r="E211" s="36"/>
      <c r="F211" s="54">
        <v>488.61473684210523</v>
      </c>
      <c r="G211" s="84">
        <v>0</v>
      </c>
      <c r="H211" s="15"/>
      <c r="I211" s="57">
        <f t="shared" si="7"/>
        <v>0</v>
      </c>
      <c r="J211" s="12"/>
    </row>
    <row r="212" spans="2:10" ht="15.6">
      <c r="B212" s="118"/>
      <c r="C212" s="45">
        <v>1301</v>
      </c>
      <c r="D212" s="49" t="s">
        <v>379</v>
      </c>
      <c r="E212" s="36"/>
      <c r="F212" s="54">
        <v>50</v>
      </c>
      <c r="G212" s="84">
        <v>0</v>
      </c>
      <c r="H212" s="15"/>
      <c r="I212" s="57">
        <f t="shared" si="7"/>
        <v>0</v>
      </c>
      <c r="J212" s="12"/>
    </row>
    <row r="213" spans="2:10" ht="15.6">
      <c r="B213" s="13" t="s">
        <v>7</v>
      </c>
      <c r="C213" s="13" t="s">
        <v>8</v>
      </c>
      <c r="D213" s="53" t="s">
        <v>591</v>
      </c>
      <c r="E213" s="36"/>
      <c r="F213" s="15" t="s">
        <v>10</v>
      </c>
      <c r="G213" s="83" t="s">
        <v>311</v>
      </c>
      <c r="H213" s="15"/>
      <c r="I213" s="15" t="s">
        <v>313</v>
      </c>
      <c r="J213" s="12"/>
    </row>
    <row r="214" spans="2:10" ht="15.6" customHeight="1">
      <c r="B214" s="155" t="s">
        <v>518</v>
      </c>
      <c r="C214" s="45">
        <v>1212</v>
      </c>
      <c r="D214" s="49" t="s">
        <v>519</v>
      </c>
      <c r="E214" s="36"/>
      <c r="F214" s="54">
        <v>0</v>
      </c>
      <c r="G214" s="84">
        <v>0</v>
      </c>
      <c r="H214" s="15"/>
      <c r="I214" s="57">
        <f t="shared" si="7"/>
        <v>0</v>
      </c>
      <c r="J214" s="12"/>
    </row>
    <row r="215" spans="2:10" ht="15.6">
      <c r="B215" s="155"/>
      <c r="C215" s="47">
        <v>1537</v>
      </c>
      <c r="D215" s="51" t="s">
        <v>380</v>
      </c>
      <c r="E215" s="36"/>
      <c r="F215" s="54">
        <v>0</v>
      </c>
      <c r="G215" s="84">
        <v>0</v>
      </c>
      <c r="H215" s="15"/>
      <c r="I215" s="57">
        <f t="shared" si="7"/>
        <v>0</v>
      </c>
      <c r="J215" s="12"/>
    </row>
    <row r="216" spans="2:10" ht="15.6">
      <c r="B216" s="13" t="s">
        <v>7</v>
      </c>
      <c r="C216" s="13" t="s">
        <v>8</v>
      </c>
      <c r="D216" s="53" t="s">
        <v>523</v>
      </c>
      <c r="E216" s="36"/>
      <c r="F216" s="15" t="s">
        <v>10</v>
      </c>
      <c r="G216" s="83" t="s">
        <v>311</v>
      </c>
      <c r="H216" s="15"/>
      <c r="I216" s="15" t="s">
        <v>313</v>
      </c>
      <c r="J216" s="12"/>
    </row>
    <row r="217" spans="2:10" ht="15.6" customHeight="1">
      <c r="B217" s="118" t="s">
        <v>381</v>
      </c>
      <c r="C217" s="45">
        <v>1207</v>
      </c>
      <c r="D217" s="49" t="s">
        <v>382</v>
      </c>
      <c r="E217" s="36"/>
      <c r="F217" s="54">
        <v>150.1</v>
      </c>
      <c r="G217" s="84">
        <v>0</v>
      </c>
      <c r="H217" s="15"/>
      <c r="I217" s="57">
        <f t="shared" si="7"/>
        <v>0</v>
      </c>
      <c r="J217" s="12"/>
    </row>
    <row r="218" spans="2:10" ht="15.6">
      <c r="B218" s="118"/>
      <c r="C218" s="45">
        <v>1402</v>
      </c>
      <c r="D218" s="49" t="s">
        <v>383</v>
      </c>
      <c r="E218" s="36"/>
      <c r="F218" s="54">
        <v>62.005263157894738</v>
      </c>
      <c r="G218" s="84">
        <v>0</v>
      </c>
      <c r="H218" s="15"/>
      <c r="I218" s="57">
        <f t="shared" si="7"/>
        <v>0</v>
      </c>
      <c r="J218" s="12"/>
    </row>
    <row r="219" spans="2:10" ht="15.6">
      <c r="B219" s="118"/>
      <c r="C219" s="45">
        <v>1418</v>
      </c>
      <c r="D219" s="49" t="s">
        <v>384</v>
      </c>
      <c r="E219" s="36"/>
      <c r="F219" s="55">
        <v>62.01</v>
      </c>
      <c r="G219" s="84">
        <v>0</v>
      </c>
      <c r="H219" s="15"/>
      <c r="I219" s="57">
        <f t="shared" si="7"/>
        <v>0</v>
      </c>
      <c r="J219" s="12"/>
    </row>
    <row r="220" spans="2:10" ht="15.6">
      <c r="B220" s="118"/>
      <c r="C220" s="45">
        <v>1419</v>
      </c>
      <c r="D220" s="49" t="s">
        <v>385</v>
      </c>
      <c r="E220" s="36"/>
      <c r="F220" s="55">
        <v>62.01</v>
      </c>
      <c r="G220" s="84">
        <v>0</v>
      </c>
      <c r="H220" s="15"/>
      <c r="I220" s="57">
        <f t="shared" si="7"/>
        <v>0</v>
      </c>
      <c r="J220" s="12"/>
    </row>
    <row r="221" spans="2:10" ht="15.6">
      <c r="B221" s="118"/>
      <c r="C221" s="45">
        <v>1420</v>
      </c>
      <c r="D221" s="49" t="s">
        <v>386</v>
      </c>
      <c r="E221" s="36"/>
      <c r="F221" s="55">
        <v>200.01</v>
      </c>
      <c r="G221" s="84">
        <v>0</v>
      </c>
      <c r="H221" s="15"/>
      <c r="I221" s="57">
        <f t="shared" si="7"/>
        <v>0</v>
      </c>
      <c r="J221" s="12"/>
    </row>
    <row r="222" spans="2:10" ht="15.6">
      <c r="B222" s="118"/>
      <c r="C222" s="45">
        <v>1503</v>
      </c>
      <c r="D222" s="49" t="s">
        <v>387</v>
      </c>
      <c r="E222" s="36"/>
      <c r="F222" s="55">
        <v>1341.07</v>
      </c>
      <c r="G222" s="84">
        <v>0</v>
      </c>
      <c r="H222" s="15"/>
      <c r="I222" s="57">
        <f t="shared" si="7"/>
        <v>0</v>
      </c>
      <c r="J222" s="12"/>
    </row>
    <row r="223" spans="2:10" ht="15.6">
      <c r="B223" s="118"/>
      <c r="C223" s="45">
        <v>1538</v>
      </c>
      <c r="D223" s="49" t="s">
        <v>388</v>
      </c>
      <c r="E223" s="36"/>
      <c r="F223" s="55">
        <v>350.03</v>
      </c>
      <c r="G223" s="84">
        <v>0</v>
      </c>
      <c r="H223" s="15"/>
      <c r="I223" s="57">
        <f t="shared" si="7"/>
        <v>0</v>
      </c>
      <c r="J223" s="12"/>
    </row>
    <row r="224" spans="2:10" ht="15.6">
      <c r="B224" s="118"/>
      <c r="C224" s="45">
        <v>1508</v>
      </c>
      <c r="D224" s="49" t="s">
        <v>389</v>
      </c>
      <c r="E224" s="36"/>
      <c r="F224" s="55">
        <v>600.08000000000004</v>
      </c>
      <c r="G224" s="84">
        <v>0</v>
      </c>
      <c r="H224" s="15"/>
      <c r="I224" s="57">
        <f t="shared" si="7"/>
        <v>0</v>
      </c>
      <c r="J224" s="12"/>
    </row>
    <row r="225" spans="2:10" ht="15.6">
      <c r="B225" s="118"/>
      <c r="C225" s="45">
        <v>1509</v>
      </c>
      <c r="D225" s="49" t="s">
        <v>390</v>
      </c>
      <c r="E225" s="36"/>
      <c r="F225" s="55">
        <v>600.08000000000004</v>
      </c>
      <c r="G225" s="84">
        <v>0</v>
      </c>
      <c r="H225" s="15"/>
      <c r="I225" s="57">
        <f t="shared" si="7"/>
        <v>0</v>
      </c>
      <c r="J225" s="12"/>
    </row>
    <row r="226" spans="2:10" ht="15.6">
      <c r="B226" s="118"/>
      <c r="C226" s="45">
        <v>1510</v>
      </c>
      <c r="D226" s="49" t="s">
        <v>391</v>
      </c>
      <c r="E226" s="36"/>
      <c r="F226" s="55">
        <v>600.08000000000004</v>
      </c>
      <c r="G226" s="84">
        <v>0</v>
      </c>
      <c r="H226" s="15"/>
      <c r="I226" s="57">
        <f t="shared" si="7"/>
        <v>0</v>
      </c>
      <c r="J226" s="12"/>
    </row>
    <row r="227" spans="2:10" ht="15.6">
      <c r="B227" s="118"/>
      <c r="C227" s="45">
        <v>1511</v>
      </c>
      <c r="D227" s="49" t="s">
        <v>392</v>
      </c>
      <c r="E227" s="36"/>
      <c r="F227" s="55">
        <v>600.08000000000004</v>
      </c>
      <c r="G227" s="84">
        <v>0</v>
      </c>
      <c r="H227" s="15"/>
      <c r="I227" s="57">
        <f t="shared" si="7"/>
        <v>0</v>
      </c>
      <c r="J227" s="12"/>
    </row>
    <row r="228" spans="2:10" ht="15.6">
      <c r="B228" s="118"/>
      <c r="C228" s="45">
        <v>1512</v>
      </c>
      <c r="D228" s="49" t="s">
        <v>393</v>
      </c>
      <c r="E228" s="36"/>
      <c r="F228" s="55">
        <v>600.08000000000004</v>
      </c>
      <c r="G228" s="84">
        <v>0</v>
      </c>
      <c r="H228" s="15"/>
      <c r="I228" s="57">
        <f t="shared" si="7"/>
        <v>0</v>
      </c>
      <c r="J228" s="12"/>
    </row>
    <row r="229" spans="2:10" ht="15.6">
      <c r="B229" s="118"/>
      <c r="C229" s="45">
        <v>1513</v>
      </c>
      <c r="D229" s="49" t="s">
        <v>394</v>
      </c>
      <c r="E229" s="36"/>
      <c r="F229" s="55">
        <v>600.08000000000004</v>
      </c>
      <c r="G229" s="84">
        <v>0</v>
      </c>
      <c r="H229" s="15"/>
      <c r="I229" s="57">
        <f t="shared" si="7"/>
        <v>0</v>
      </c>
      <c r="J229" s="12"/>
    </row>
    <row r="230" spans="2:10" ht="15.6">
      <c r="B230" s="118"/>
      <c r="C230" s="45">
        <v>1514</v>
      </c>
      <c r="D230" s="49" t="s">
        <v>395</v>
      </c>
      <c r="E230" s="36"/>
      <c r="F230" s="55">
        <v>600.08000000000004</v>
      </c>
      <c r="G230" s="84">
        <v>0</v>
      </c>
      <c r="H230" s="15"/>
      <c r="I230" s="57">
        <f t="shared" si="7"/>
        <v>0</v>
      </c>
      <c r="J230" s="12"/>
    </row>
    <row r="231" spans="2:10" ht="15.6">
      <c r="B231" s="118"/>
      <c r="C231" s="45">
        <v>1515</v>
      </c>
      <c r="D231" s="49" t="s">
        <v>396</v>
      </c>
      <c r="E231" s="36"/>
      <c r="F231" s="55">
        <v>600.08000000000004</v>
      </c>
      <c r="G231" s="84">
        <v>0</v>
      </c>
      <c r="H231" s="15"/>
      <c r="I231" s="57">
        <f t="shared" si="7"/>
        <v>0</v>
      </c>
      <c r="J231" s="12"/>
    </row>
    <row r="232" spans="2:10" ht="15.6">
      <c r="B232" s="118"/>
      <c r="C232" s="45">
        <v>1516</v>
      </c>
      <c r="D232" s="49" t="s">
        <v>397</v>
      </c>
      <c r="E232" s="36"/>
      <c r="F232" s="55">
        <v>600.08000000000004</v>
      </c>
      <c r="G232" s="84">
        <v>0</v>
      </c>
      <c r="H232" s="15"/>
      <c r="I232" s="57">
        <f t="shared" si="7"/>
        <v>0</v>
      </c>
      <c r="J232" s="12"/>
    </row>
    <row r="233" spans="2:10" ht="15.6">
      <c r="B233" s="118"/>
      <c r="C233" s="45">
        <v>1518</v>
      </c>
      <c r="D233" s="49" t="s">
        <v>398</v>
      </c>
      <c r="E233" s="36"/>
      <c r="F233" s="55">
        <v>600.08000000000004</v>
      </c>
      <c r="G233" s="84">
        <v>0</v>
      </c>
      <c r="H233" s="15"/>
      <c r="I233" s="57">
        <f t="shared" ref="I233:I299" si="8">SUM(F233*G233)</f>
        <v>0</v>
      </c>
      <c r="J233" s="12"/>
    </row>
    <row r="234" spans="2:10" ht="15.6">
      <c r="B234" s="118"/>
      <c r="C234" s="45">
        <v>1528</v>
      </c>
      <c r="D234" s="49" t="s">
        <v>399</v>
      </c>
      <c r="E234" s="36"/>
      <c r="F234" s="55">
        <v>600.08000000000004</v>
      </c>
      <c r="G234" s="84">
        <v>0</v>
      </c>
      <c r="H234" s="15"/>
      <c r="I234" s="57">
        <f t="shared" si="8"/>
        <v>0</v>
      </c>
      <c r="J234" s="12"/>
    </row>
    <row r="235" spans="2:10" ht="15.6">
      <c r="B235" s="118"/>
      <c r="C235" s="45">
        <v>1532</v>
      </c>
      <c r="D235" s="49" t="s">
        <v>400</v>
      </c>
      <c r="E235" s="36"/>
      <c r="F235" s="55">
        <v>670.05</v>
      </c>
      <c r="G235" s="84">
        <v>0</v>
      </c>
      <c r="H235" s="15"/>
      <c r="I235" s="57">
        <f t="shared" si="8"/>
        <v>0</v>
      </c>
      <c r="J235" s="12"/>
    </row>
    <row r="236" spans="2:10" ht="15.6">
      <c r="B236" s="118"/>
      <c r="C236" s="45">
        <v>1533</v>
      </c>
      <c r="D236" s="49" t="s">
        <v>401</v>
      </c>
      <c r="E236" s="36"/>
      <c r="F236" s="55">
        <v>600.08000000000004</v>
      </c>
      <c r="G236" s="84">
        <v>0</v>
      </c>
      <c r="H236" s="15"/>
      <c r="I236" s="57">
        <f t="shared" si="8"/>
        <v>0</v>
      </c>
      <c r="J236" s="12"/>
    </row>
    <row r="237" spans="2:10" ht="15.6">
      <c r="B237" s="118"/>
      <c r="C237" s="45">
        <v>1534</v>
      </c>
      <c r="D237" s="49" t="s">
        <v>402</v>
      </c>
      <c r="E237" s="36"/>
      <c r="F237" s="55">
        <v>600.08000000000004</v>
      </c>
      <c r="G237" s="84">
        <v>0</v>
      </c>
      <c r="H237" s="15"/>
      <c r="I237" s="57">
        <f t="shared" si="8"/>
        <v>0</v>
      </c>
      <c r="J237" s="12"/>
    </row>
    <row r="238" spans="2:10" ht="15.6">
      <c r="B238" s="118"/>
      <c r="C238" s="45">
        <v>1535</v>
      </c>
      <c r="D238" s="49" t="s">
        <v>403</v>
      </c>
      <c r="E238" s="36"/>
      <c r="F238" s="55">
        <v>600.08000000000004</v>
      </c>
      <c r="G238" s="84">
        <v>0</v>
      </c>
      <c r="H238" s="15"/>
      <c r="I238" s="57">
        <f t="shared" si="8"/>
        <v>0</v>
      </c>
      <c r="J238" s="12"/>
    </row>
    <row r="239" spans="2:10" ht="15.6">
      <c r="B239" s="118"/>
      <c r="C239" s="45">
        <v>1539</v>
      </c>
      <c r="D239" s="49" t="s">
        <v>404</v>
      </c>
      <c r="E239" s="36"/>
      <c r="F239" s="55">
        <v>600.08000000000004</v>
      </c>
      <c r="G239" s="84">
        <v>0</v>
      </c>
      <c r="H239" s="15"/>
      <c r="I239" s="57">
        <f t="shared" si="8"/>
        <v>0</v>
      </c>
      <c r="J239" s="12"/>
    </row>
    <row r="240" spans="2:10" ht="15.6">
      <c r="B240" s="118"/>
      <c r="C240" s="45">
        <v>1540</v>
      </c>
      <c r="D240" s="49" t="s">
        <v>405</v>
      </c>
      <c r="E240" s="36"/>
      <c r="F240" s="55">
        <v>600.08000000000004</v>
      </c>
      <c r="G240" s="84">
        <v>0</v>
      </c>
      <c r="H240" s="15"/>
      <c r="I240" s="57">
        <f t="shared" si="8"/>
        <v>0</v>
      </c>
      <c r="J240" s="12"/>
    </row>
    <row r="241" spans="2:10" ht="15.6">
      <c r="B241" s="118"/>
      <c r="C241" s="45">
        <v>1541</v>
      </c>
      <c r="D241" s="49" t="s">
        <v>406</v>
      </c>
      <c r="E241" s="36"/>
      <c r="F241" s="55">
        <v>600.08000000000004</v>
      </c>
      <c r="G241" s="84">
        <v>0</v>
      </c>
      <c r="H241" s="15"/>
      <c r="I241" s="57">
        <f t="shared" si="8"/>
        <v>0</v>
      </c>
      <c r="J241" s="12"/>
    </row>
    <row r="242" spans="2:10" ht="15.6">
      <c r="B242" s="118"/>
      <c r="C242" s="45">
        <v>1602</v>
      </c>
      <c r="D242" s="49" t="s">
        <v>407</v>
      </c>
      <c r="E242" s="36"/>
      <c r="F242" s="55">
        <v>11.13</v>
      </c>
      <c r="G242" s="84">
        <v>0</v>
      </c>
      <c r="H242" s="15"/>
      <c r="I242" s="57">
        <f t="shared" si="8"/>
        <v>0</v>
      </c>
      <c r="J242" s="12"/>
    </row>
    <row r="243" spans="2:10" ht="15.6">
      <c r="B243" s="118"/>
      <c r="C243" s="45">
        <v>1605</v>
      </c>
      <c r="D243" s="49" t="s">
        <v>408</v>
      </c>
      <c r="E243" s="36"/>
      <c r="F243" s="54">
        <v>10</v>
      </c>
      <c r="G243" s="84">
        <v>0</v>
      </c>
      <c r="H243" s="15"/>
      <c r="I243" s="57">
        <f t="shared" si="8"/>
        <v>0</v>
      </c>
      <c r="J243" s="12"/>
    </row>
    <row r="244" spans="2:10" ht="15.6">
      <c r="B244" s="118"/>
      <c r="C244" s="45">
        <v>1614</v>
      </c>
      <c r="D244" s="49" t="s">
        <v>409</v>
      </c>
      <c r="E244" s="36"/>
      <c r="F244" s="54">
        <v>10</v>
      </c>
      <c r="G244" s="84">
        <v>0</v>
      </c>
      <c r="H244" s="15"/>
      <c r="I244" s="57">
        <f t="shared" si="8"/>
        <v>0</v>
      </c>
      <c r="J244" s="12"/>
    </row>
    <row r="245" spans="2:10" ht="15.6">
      <c r="B245" s="118"/>
      <c r="C245" s="45">
        <v>1800</v>
      </c>
      <c r="D245" s="49" t="s">
        <v>410</v>
      </c>
      <c r="E245" s="36"/>
      <c r="F245" s="55">
        <v>1.68</v>
      </c>
      <c r="G245" s="84">
        <v>0</v>
      </c>
      <c r="H245" s="15"/>
      <c r="I245" s="57">
        <f t="shared" si="8"/>
        <v>0</v>
      </c>
      <c r="J245" s="12"/>
    </row>
    <row r="246" spans="2:10" ht="15.6">
      <c r="B246" s="118"/>
      <c r="C246" s="45">
        <v>1801</v>
      </c>
      <c r="D246" s="49" t="s">
        <v>411</v>
      </c>
      <c r="E246" s="36"/>
      <c r="F246" s="54">
        <v>8.621052631578948</v>
      </c>
      <c r="G246" s="84">
        <v>0</v>
      </c>
      <c r="H246" s="15"/>
      <c r="I246" s="57">
        <f t="shared" si="8"/>
        <v>0</v>
      </c>
      <c r="J246" s="12"/>
    </row>
    <row r="247" spans="2:10" ht="15.6">
      <c r="B247" s="118"/>
      <c r="C247" s="45">
        <v>1803</v>
      </c>
      <c r="D247" s="49" t="s">
        <v>412</v>
      </c>
      <c r="E247" s="36"/>
      <c r="F247" s="55">
        <v>0.96</v>
      </c>
      <c r="G247" s="84">
        <v>0</v>
      </c>
      <c r="H247" s="15"/>
      <c r="I247" s="57">
        <f t="shared" si="8"/>
        <v>0</v>
      </c>
      <c r="J247" s="12"/>
    </row>
    <row r="248" spans="2:10" ht="15.6">
      <c r="B248" s="118"/>
      <c r="C248" s="45">
        <v>6015</v>
      </c>
      <c r="D248" s="49" t="s">
        <v>413</v>
      </c>
      <c r="E248" s="36"/>
      <c r="F248" s="54">
        <v>12.445263157894736</v>
      </c>
      <c r="G248" s="84">
        <v>0</v>
      </c>
      <c r="H248" s="15"/>
      <c r="I248" s="57">
        <f t="shared" si="8"/>
        <v>0</v>
      </c>
      <c r="J248" s="12"/>
    </row>
    <row r="249" spans="2:10" ht="15.6">
      <c r="B249" s="118"/>
      <c r="C249" s="45">
        <v>6016</v>
      </c>
      <c r="D249" s="49" t="s">
        <v>414</v>
      </c>
      <c r="E249" s="36"/>
      <c r="F249" s="55">
        <v>12.45</v>
      </c>
      <c r="G249" s="84">
        <v>0</v>
      </c>
      <c r="H249" s="15"/>
      <c r="I249" s="57">
        <f t="shared" si="8"/>
        <v>0</v>
      </c>
      <c r="J249" s="12"/>
    </row>
    <row r="250" spans="2:10" ht="15.6">
      <c r="B250" s="118"/>
      <c r="C250" s="46">
        <v>6017</v>
      </c>
      <c r="D250" s="50" t="s">
        <v>415</v>
      </c>
      <c r="E250" s="36"/>
      <c r="F250" s="55">
        <v>12.45</v>
      </c>
      <c r="G250" s="84">
        <v>0</v>
      </c>
      <c r="H250" s="15"/>
      <c r="I250" s="57">
        <f t="shared" si="8"/>
        <v>0</v>
      </c>
      <c r="J250" s="12"/>
    </row>
    <row r="251" spans="2:10" ht="15.6">
      <c r="B251" s="118"/>
      <c r="C251" s="45">
        <v>7003</v>
      </c>
      <c r="D251" s="49" t="s">
        <v>416</v>
      </c>
      <c r="E251" s="36"/>
      <c r="F251" s="54">
        <v>250</v>
      </c>
      <c r="G251" s="84">
        <v>0</v>
      </c>
      <c r="H251" s="15"/>
      <c r="I251" s="57">
        <f t="shared" ref="I251" si="9">SUM(F251*G251)</f>
        <v>0</v>
      </c>
      <c r="J251" s="12"/>
    </row>
    <row r="252" spans="2:10" ht="15.6">
      <c r="B252" s="118"/>
      <c r="C252" s="45">
        <v>7004</v>
      </c>
      <c r="D252" s="49" t="s">
        <v>579</v>
      </c>
      <c r="E252" s="36"/>
      <c r="F252" s="54">
        <v>250</v>
      </c>
      <c r="G252" s="84">
        <v>0</v>
      </c>
      <c r="H252" s="15"/>
      <c r="I252" s="57">
        <f t="shared" ref="I252:I253" si="10">SUM(F252*G252)</f>
        <v>0</v>
      </c>
      <c r="J252" s="12"/>
    </row>
    <row r="253" spans="2:10" ht="15.6">
      <c r="B253" s="118"/>
      <c r="C253" s="45">
        <v>7005</v>
      </c>
      <c r="D253" s="49" t="s">
        <v>580</v>
      </c>
      <c r="E253" s="36"/>
      <c r="F253" s="54">
        <v>250</v>
      </c>
      <c r="G253" s="84">
        <v>0</v>
      </c>
      <c r="H253" s="15"/>
      <c r="I253" s="57">
        <f t="shared" si="10"/>
        <v>0</v>
      </c>
      <c r="J253" s="12"/>
    </row>
    <row r="254" spans="2:10" ht="15.6">
      <c r="B254" s="13" t="s">
        <v>7</v>
      </c>
      <c r="C254" s="13" t="s">
        <v>8</v>
      </c>
      <c r="D254" s="53" t="s">
        <v>591</v>
      </c>
      <c r="E254" s="36"/>
      <c r="F254" s="15" t="s">
        <v>10</v>
      </c>
      <c r="G254" s="83" t="s">
        <v>311</v>
      </c>
      <c r="H254" s="15"/>
      <c r="I254" s="15" t="s">
        <v>313</v>
      </c>
      <c r="J254" s="12"/>
    </row>
    <row r="255" spans="2:10" ht="15.6" customHeight="1">
      <c r="B255" s="118" t="s">
        <v>417</v>
      </c>
      <c r="C255" s="48" t="s">
        <v>418</v>
      </c>
      <c r="D255" s="49" t="s">
        <v>419</v>
      </c>
      <c r="E255" s="36"/>
      <c r="F255" s="54">
        <v>370.35157894736841</v>
      </c>
      <c r="G255" s="84">
        <v>0</v>
      </c>
      <c r="H255" s="15"/>
      <c r="I255" s="57">
        <f t="shared" si="8"/>
        <v>0</v>
      </c>
      <c r="J255" s="12"/>
    </row>
    <row r="256" spans="2:10" ht="15.6">
      <c r="B256" s="118"/>
      <c r="C256" s="48" t="s">
        <v>420</v>
      </c>
      <c r="D256" s="49" t="s">
        <v>421</v>
      </c>
      <c r="E256" s="36"/>
      <c r="F256" s="54">
        <v>247.05882352941177</v>
      </c>
      <c r="G256" s="84">
        <v>0</v>
      </c>
      <c r="H256" s="15"/>
      <c r="I256" s="57">
        <f t="shared" si="8"/>
        <v>0</v>
      </c>
      <c r="J256" s="12"/>
    </row>
    <row r="257" spans="2:10" ht="15.6">
      <c r="B257" s="118"/>
      <c r="C257" s="48" t="s">
        <v>422</v>
      </c>
      <c r="D257" s="49" t="s">
        <v>423</v>
      </c>
      <c r="E257" s="36"/>
      <c r="F257" s="54">
        <v>247.05882352941177</v>
      </c>
      <c r="G257" s="84">
        <v>0</v>
      </c>
      <c r="H257" s="15"/>
      <c r="I257" s="57">
        <f t="shared" si="8"/>
        <v>0</v>
      </c>
      <c r="J257" s="12"/>
    </row>
    <row r="258" spans="2:10" ht="15.6">
      <c r="B258" s="118"/>
      <c r="C258" s="48" t="s">
        <v>424</v>
      </c>
      <c r="D258" s="49" t="s">
        <v>425</v>
      </c>
      <c r="E258" s="36"/>
      <c r="F258" s="54">
        <v>247.05882352941177</v>
      </c>
      <c r="G258" s="84">
        <v>0</v>
      </c>
      <c r="H258" s="15"/>
      <c r="I258" s="57">
        <f t="shared" si="8"/>
        <v>0</v>
      </c>
      <c r="J258" s="12"/>
    </row>
    <row r="259" spans="2:10" ht="15.6">
      <c r="B259" s="118"/>
      <c r="C259" s="45">
        <v>1608</v>
      </c>
      <c r="D259" s="49" t="s">
        <v>426</v>
      </c>
      <c r="E259" s="36"/>
      <c r="F259" s="54">
        <v>135.98117647058825</v>
      </c>
      <c r="G259" s="84">
        <v>0</v>
      </c>
      <c r="H259" s="15"/>
      <c r="I259" s="57">
        <f t="shared" si="8"/>
        <v>0</v>
      </c>
      <c r="J259" s="12"/>
    </row>
    <row r="260" spans="2:10" ht="15.6">
      <c r="B260" s="118"/>
      <c r="C260" s="45">
        <v>1609</v>
      </c>
      <c r="D260" s="49" t="s">
        <v>427</v>
      </c>
      <c r="E260" s="36"/>
      <c r="F260" s="54">
        <v>148.2970588235294</v>
      </c>
      <c r="G260" s="84">
        <v>0</v>
      </c>
      <c r="H260" s="15"/>
      <c r="I260" s="57">
        <f t="shared" si="8"/>
        <v>0</v>
      </c>
      <c r="J260" s="12"/>
    </row>
    <row r="261" spans="2:10" ht="15.6">
      <c r="B261" s="118"/>
      <c r="C261" s="45">
        <v>1610</v>
      </c>
      <c r="D261" s="49" t="s">
        <v>428</v>
      </c>
      <c r="E261" s="36"/>
      <c r="F261" s="54">
        <v>62.005263157894738</v>
      </c>
      <c r="G261" s="84">
        <v>0</v>
      </c>
      <c r="H261" s="15"/>
      <c r="I261" s="57">
        <f t="shared" si="8"/>
        <v>0</v>
      </c>
      <c r="J261" s="12"/>
    </row>
    <row r="262" spans="2:10" ht="15.6">
      <c r="B262" s="118"/>
      <c r="C262" s="45">
        <v>1611</v>
      </c>
      <c r="D262" s="49" t="s">
        <v>429</v>
      </c>
      <c r="E262" s="36"/>
      <c r="F262" s="55">
        <v>180.03</v>
      </c>
      <c r="G262" s="84">
        <v>0</v>
      </c>
      <c r="H262" s="15"/>
      <c r="I262" s="57">
        <f t="shared" si="8"/>
        <v>0</v>
      </c>
      <c r="J262" s="12"/>
    </row>
    <row r="263" spans="2:10" ht="15.6">
      <c r="B263" s="118"/>
      <c r="C263" s="45">
        <v>1612</v>
      </c>
      <c r="D263" s="49" t="s">
        <v>430</v>
      </c>
      <c r="E263" s="36"/>
      <c r="F263" s="54">
        <v>123.87789473684211</v>
      </c>
      <c r="G263" s="84">
        <v>0</v>
      </c>
      <c r="H263" s="15"/>
      <c r="I263" s="57">
        <f t="shared" si="8"/>
        <v>0</v>
      </c>
      <c r="J263" s="12"/>
    </row>
    <row r="264" spans="2:10" ht="15.6">
      <c r="B264" s="118"/>
      <c r="C264" s="45">
        <v>1613</v>
      </c>
      <c r="D264" s="49" t="s">
        <v>431</v>
      </c>
      <c r="E264" s="69" t="s">
        <v>589</v>
      </c>
      <c r="F264" s="88">
        <v>0</v>
      </c>
      <c r="G264" s="84">
        <v>0</v>
      </c>
      <c r="H264" s="15"/>
      <c r="I264" s="57">
        <f t="shared" si="8"/>
        <v>0</v>
      </c>
      <c r="J264" s="12"/>
    </row>
    <row r="265" spans="2:10" ht="15.6">
      <c r="B265" s="118"/>
      <c r="C265" s="48" t="s">
        <v>432</v>
      </c>
      <c r="D265" s="49" t="s">
        <v>433</v>
      </c>
      <c r="E265" s="69" t="s">
        <v>589</v>
      </c>
      <c r="F265" s="88">
        <v>0</v>
      </c>
      <c r="G265" s="84">
        <v>0</v>
      </c>
      <c r="H265" s="15"/>
      <c r="I265" s="57">
        <f t="shared" si="8"/>
        <v>0</v>
      </c>
      <c r="J265" s="12"/>
    </row>
    <row r="266" spans="2:10" ht="15.6">
      <c r="B266" s="118"/>
      <c r="C266" s="48" t="s">
        <v>434</v>
      </c>
      <c r="D266" s="49" t="s">
        <v>435</v>
      </c>
      <c r="E266" s="69" t="s">
        <v>589</v>
      </c>
      <c r="F266" s="88">
        <v>0</v>
      </c>
      <c r="G266" s="84">
        <v>0</v>
      </c>
      <c r="H266" s="15"/>
      <c r="I266" s="57">
        <f t="shared" si="8"/>
        <v>0</v>
      </c>
      <c r="J266" s="12"/>
    </row>
    <row r="267" spans="2:10" ht="15.6">
      <c r="B267" s="118"/>
      <c r="C267" s="48" t="s">
        <v>436</v>
      </c>
      <c r="D267" s="49" t="s">
        <v>437</v>
      </c>
      <c r="E267" s="69" t="s">
        <v>589</v>
      </c>
      <c r="F267" s="88">
        <v>0</v>
      </c>
      <c r="G267" s="84">
        <v>0</v>
      </c>
      <c r="H267" s="15"/>
      <c r="I267" s="57">
        <f t="shared" si="8"/>
        <v>0</v>
      </c>
      <c r="J267" s="12"/>
    </row>
    <row r="268" spans="2:10" ht="15.6">
      <c r="B268" s="118"/>
      <c r="C268" s="48" t="s">
        <v>438</v>
      </c>
      <c r="D268" s="49" t="s">
        <v>439</v>
      </c>
      <c r="E268" s="69" t="s">
        <v>589</v>
      </c>
      <c r="F268" s="88">
        <v>0</v>
      </c>
      <c r="G268" s="84">
        <v>0</v>
      </c>
      <c r="H268" s="15"/>
      <c r="I268" s="57">
        <f t="shared" si="8"/>
        <v>0</v>
      </c>
      <c r="J268" s="12"/>
    </row>
    <row r="269" spans="2:10" ht="15.6">
      <c r="B269" s="118"/>
      <c r="C269" s="48" t="s">
        <v>440</v>
      </c>
      <c r="D269" s="49" t="s">
        <v>441</v>
      </c>
      <c r="E269" s="69" t="s">
        <v>589</v>
      </c>
      <c r="F269" s="88">
        <v>0</v>
      </c>
      <c r="G269" s="84">
        <v>0</v>
      </c>
      <c r="H269" s="15"/>
      <c r="I269" s="57">
        <f t="shared" si="8"/>
        <v>0</v>
      </c>
      <c r="J269" s="12"/>
    </row>
    <row r="270" spans="2:10" ht="15.6">
      <c r="B270" s="118"/>
      <c r="C270" s="48" t="s">
        <v>442</v>
      </c>
      <c r="D270" s="49" t="s">
        <v>443</v>
      </c>
      <c r="E270" s="69" t="s">
        <v>589</v>
      </c>
      <c r="F270" s="88">
        <v>0</v>
      </c>
      <c r="G270" s="84">
        <v>0</v>
      </c>
      <c r="H270" s="15"/>
      <c r="I270" s="57">
        <f t="shared" si="8"/>
        <v>0</v>
      </c>
      <c r="J270" s="12"/>
    </row>
    <row r="271" spans="2:10" ht="15.6">
      <c r="B271" s="118"/>
      <c r="C271" s="45">
        <v>1621</v>
      </c>
      <c r="D271" s="49" t="s">
        <v>444</v>
      </c>
      <c r="E271" s="69" t="s">
        <v>589</v>
      </c>
      <c r="F271" s="88">
        <v>0</v>
      </c>
      <c r="G271" s="84">
        <v>0</v>
      </c>
      <c r="H271" s="15"/>
      <c r="I271" s="57">
        <f t="shared" si="8"/>
        <v>0</v>
      </c>
      <c r="J271" s="12"/>
    </row>
    <row r="272" spans="2:10" ht="15.6">
      <c r="B272" s="118"/>
      <c r="C272" s="45">
        <v>1622</v>
      </c>
      <c r="D272" s="49" t="s">
        <v>445</v>
      </c>
      <c r="E272" s="69" t="s">
        <v>589</v>
      </c>
      <c r="F272" s="88">
        <v>0</v>
      </c>
      <c r="G272" s="84">
        <v>0</v>
      </c>
      <c r="H272" s="15"/>
      <c r="I272" s="57">
        <f t="shared" si="8"/>
        <v>0</v>
      </c>
      <c r="J272" s="12"/>
    </row>
    <row r="273" spans="2:10" ht="15.6">
      <c r="B273" s="118"/>
      <c r="C273" s="45">
        <v>1623</v>
      </c>
      <c r="D273" s="49" t="s">
        <v>446</v>
      </c>
      <c r="E273" s="69" t="s">
        <v>589</v>
      </c>
      <c r="F273" s="88">
        <v>0</v>
      </c>
      <c r="G273" s="84">
        <v>0</v>
      </c>
      <c r="H273" s="15"/>
      <c r="I273" s="57">
        <f t="shared" si="8"/>
        <v>0</v>
      </c>
      <c r="J273" s="12"/>
    </row>
    <row r="274" spans="2:10" ht="15.6">
      <c r="B274" s="118"/>
      <c r="C274" s="45">
        <v>1624</v>
      </c>
      <c r="D274" s="49" t="s">
        <v>447</v>
      </c>
      <c r="E274" s="69" t="s">
        <v>589</v>
      </c>
      <c r="F274" s="88">
        <v>0</v>
      </c>
      <c r="G274" s="84">
        <v>0</v>
      </c>
      <c r="H274" s="15"/>
      <c r="I274" s="57">
        <f t="shared" si="8"/>
        <v>0</v>
      </c>
      <c r="J274" s="12"/>
    </row>
    <row r="275" spans="2:10" ht="15.6">
      <c r="B275" s="118"/>
      <c r="C275" s="45">
        <v>1625</v>
      </c>
      <c r="D275" s="49" t="s">
        <v>448</v>
      </c>
      <c r="E275" s="69" t="s">
        <v>589</v>
      </c>
      <c r="F275" s="88">
        <v>0</v>
      </c>
      <c r="G275" s="84">
        <v>0</v>
      </c>
      <c r="H275" s="15"/>
      <c r="I275" s="57">
        <f t="shared" si="8"/>
        <v>0</v>
      </c>
      <c r="J275" s="12"/>
    </row>
    <row r="276" spans="2:10" ht="15.6">
      <c r="B276" s="118"/>
      <c r="C276" s="45">
        <v>1626</v>
      </c>
      <c r="D276" s="49" t="s">
        <v>449</v>
      </c>
      <c r="E276" s="69" t="s">
        <v>589</v>
      </c>
      <c r="F276" s="88">
        <v>0</v>
      </c>
      <c r="G276" s="84">
        <v>0</v>
      </c>
      <c r="H276" s="15"/>
      <c r="I276" s="57">
        <f t="shared" si="8"/>
        <v>0</v>
      </c>
      <c r="J276" s="12"/>
    </row>
    <row r="277" spans="2:10" ht="15.6">
      <c r="B277" s="118"/>
      <c r="C277" s="45">
        <v>1627</v>
      </c>
      <c r="D277" s="49" t="s">
        <v>450</v>
      </c>
      <c r="E277" s="69" t="s">
        <v>589</v>
      </c>
      <c r="F277" s="88">
        <v>0</v>
      </c>
      <c r="G277" s="84">
        <v>0</v>
      </c>
      <c r="H277" s="15"/>
      <c r="I277" s="57">
        <f t="shared" si="8"/>
        <v>0</v>
      </c>
      <c r="J277" s="12"/>
    </row>
    <row r="278" spans="2:10" ht="15.6">
      <c r="B278" s="118"/>
      <c r="C278" s="45">
        <v>1628</v>
      </c>
      <c r="D278" s="49" t="s">
        <v>451</v>
      </c>
      <c r="E278" s="69" t="s">
        <v>589</v>
      </c>
      <c r="F278" s="88">
        <v>0</v>
      </c>
      <c r="G278" s="84">
        <v>0</v>
      </c>
      <c r="H278" s="15"/>
      <c r="I278" s="57">
        <f t="shared" si="8"/>
        <v>0</v>
      </c>
      <c r="J278" s="12"/>
    </row>
    <row r="279" spans="2:10" ht="15.6">
      <c r="B279" s="118"/>
      <c r="C279" s="45">
        <v>1629</v>
      </c>
      <c r="D279" s="49" t="s">
        <v>452</v>
      </c>
      <c r="E279" s="69" t="s">
        <v>589</v>
      </c>
      <c r="F279" s="88">
        <v>0</v>
      </c>
      <c r="G279" s="84">
        <v>0</v>
      </c>
      <c r="H279" s="15"/>
      <c r="I279" s="57">
        <f t="shared" si="8"/>
        <v>0</v>
      </c>
      <c r="J279" s="12"/>
    </row>
    <row r="280" spans="2:10" ht="15.6">
      <c r="B280" s="118"/>
      <c r="C280" s="45">
        <v>1630</v>
      </c>
      <c r="D280" s="49" t="s">
        <v>453</v>
      </c>
      <c r="E280" s="69" t="s">
        <v>589</v>
      </c>
      <c r="F280" s="88">
        <v>0</v>
      </c>
      <c r="G280" s="84">
        <v>0</v>
      </c>
      <c r="H280" s="15"/>
      <c r="I280" s="57">
        <f t="shared" si="8"/>
        <v>0</v>
      </c>
      <c r="J280" s="12"/>
    </row>
    <row r="281" spans="2:10" ht="15.6">
      <c r="B281" s="118"/>
      <c r="C281" s="45">
        <v>1631</v>
      </c>
      <c r="D281" s="52" t="s">
        <v>454</v>
      </c>
      <c r="E281" s="69" t="s">
        <v>589</v>
      </c>
      <c r="F281" s="88">
        <v>0</v>
      </c>
      <c r="G281" s="84">
        <v>0</v>
      </c>
      <c r="H281" s="15"/>
      <c r="I281" s="57">
        <f t="shared" si="8"/>
        <v>0</v>
      </c>
      <c r="J281" s="12"/>
    </row>
    <row r="282" spans="2:10" ht="15.6">
      <c r="B282" s="118"/>
      <c r="C282" s="45">
        <v>1632</v>
      </c>
      <c r="D282" s="52" t="s">
        <v>455</v>
      </c>
      <c r="E282" s="69" t="s">
        <v>589</v>
      </c>
      <c r="F282" s="88">
        <v>0</v>
      </c>
      <c r="G282" s="84">
        <v>0</v>
      </c>
      <c r="H282" s="15"/>
      <c r="I282" s="57">
        <f t="shared" si="8"/>
        <v>0</v>
      </c>
      <c r="J282" s="12"/>
    </row>
    <row r="283" spans="2:10" ht="15.6">
      <c r="B283" s="118"/>
      <c r="C283" s="45">
        <v>1633</v>
      </c>
      <c r="D283" s="52" t="s">
        <v>456</v>
      </c>
      <c r="E283" s="69" t="s">
        <v>589</v>
      </c>
      <c r="F283" s="88">
        <v>0</v>
      </c>
      <c r="G283" s="84">
        <v>0</v>
      </c>
      <c r="H283" s="15"/>
      <c r="I283" s="57">
        <f t="shared" si="8"/>
        <v>0</v>
      </c>
      <c r="J283" s="12"/>
    </row>
    <row r="284" spans="2:10" ht="15.6">
      <c r="B284" s="118"/>
      <c r="C284" s="45">
        <v>1634</v>
      </c>
      <c r="D284" s="52" t="s">
        <v>457</v>
      </c>
      <c r="E284" s="69" t="s">
        <v>589</v>
      </c>
      <c r="F284" s="88">
        <v>0</v>
      </c>
      <c r="G284" s="84">
        <v>0</v>
      </c>
      <c r="H284" s="15"/>
      <c r="I284" s="57">
        <f t="shared" si="8"/>
        <v>0</v>
      </c>
      <c r="J284" s="12"/>
    </row>
    <row r="285" spans="2:10" ht="15.6">
      <c r="B285" s="118"/>
      <c r="C285" s="45">
        <v>1634</v>
      </c>
      <c r="D285" s="52" t="s">
        <v>457</v>
      </c>
      <c r="E285" s="69" t="s">
        <v>589</v>
      </c>
      <c r="F285" s="88">
        <v>0</v>
      </c>
      <c r="G285" s="84">
        <v>0</v>
      </c>
      <c r="H285" s="15"/>
      <c r="I285" s="57">
        <f t="shared" si="8"/>
        <v>0</v>
      </c>
      <c r="J285" s="12"/>
    </row>
    <row r="286" spans="2:10" ht="15.6">
      <c r="B286" s="118"/>
      <c r="C286" s="45">
        <v>1635</v>
      </c>
      <c r="D286" s="49" t="s">
        <v>458</v>
      </c>
      <c r="E286" s="69" t="s">
        <v>589</v>
      </c>
      <c r="F286" s="88">
        <v>0</v>
      </c>
      <c r="G286" s="84">
        <v>0</v>
      </c>
      <c r="H286" s="15"/>
      <c r="I286" s="57">
        <f t="shared" si="8"/>
        <v>0</v>
      </c>
      <c r="J286" s="12"/>
    </row>
    <row r="287" spans="2:10" ht="15.6">
      <c r="B287" s="118"/>
      <c r="C287" s="45">
        <v>1636</v>
      </c>
      <c r="D287" s="49" t="s">
        <v>459</v>
      </c>
      <c r="E287" s="36"/>
      <c r="F287" s="55">
        <v>300.08</v>
      </c>
      <c r="G287" s="84">
        <v>0</v>
      </c>
      <c r="H287" s="15"/>
      <c r="I287" s="57">
        <f t="shared" si="8"/>
        <v>0</v>
      </c>
      <c r="J287" s="12"/>
    </row>
    <row r="288" spans="2:10" ht="15.6">
      <c r="B288" s="13" t="s">
        <v>7</v>
      </c>
      <c r="C288" s="13" t="s">
        <v>8</v>
      </c>
      <c r="D288" s="53" t="s">
        <v>591</v>
      </c>
      <c r="E288" s="36"/>
      <c r="F288" s="15" t="s">
        <v>10</v>
      </c>
      <c r="G288" s="83" t="s">
        <v>311</v>
      </c>
      <c r="H288" s="15"/>
      <c r="I288" s="15" t="s">
        <v>313</v>
      </c>
      <c r="J288" s="12"/>
    </row>
    <row r="289" spans="2:10" ht="15.6" customHeight="1">
      <c r="B289" s="171" t="s">
        <v>460</v>
      </c>
      <c r="C289" s="48" t="s">
        <v>461</v>
      </c>
      <c r="D289" s="49" t="s">
        <v>462</v>
      </c>
      <c r="E289" s="36"/>
      <c r="F289" s="54">
        <v>30.991578947368421</v>
      </c>
      <c r="G289" s="84">
        <v>0</v>
      </c>
      <c r="H289" s="15"/>
      <c r="I289" s="57">
        <f t="shared" si="8"/>
        <v>0</v>
      </c>
      <c r="J289" s="12"/>
    </row>
    <row r="290" spans="2:10" ht="15.6">
      <c r="B290" s="171"/>
      <c r="C290" s="48" t="s">
        <v>463</v>
      </c>
      <c r="D290" s="49" t="s">
        <v>178</v>
      </c>
      <c r="E290" s="36"/>
      <c r="F290" s="54">
        <v>30.991578947368421</v>
      </c>
      <c r="G290" s="84">
        <v>0</v>
      </c>
      <c r="H290" s="15"/>
      <c r="I290" s="57">
        <f t="shared" si="8"/>
        <v>0</v>
      </c>
      <c r="J290" s="12"/>
    </row>
    <row r="291" spans="2:10" ht="15.6">
      <c r="B291" s="171"/>
      <c r="C291" s="48" t="s">
        <v>464</v>
      </c>
      <c r="D291" s="49" t="s">
        <v>465</v>
      </c>
      <c r="E291" s="36"/>
      <c r="F291" s="54">
        <v>30.991578947368421</v>
      </c>
      <c r="G291" s="84">
        <v>0</v>
      </c>
      <c r="H291" s="15"/>
      <c r="I291" s="57">
        <f t="shared" si="8"/>
        <v>0</v>
      </c>
      <c r="J291" s="12"/>
    </row>
    <row r="292" spans="2:10" ht="15.6">
      <c r="B292" s="171"/>
      <c r="C292" s="48" t="s">
        <v>466</v>
      </c>
      <c r="D292" s="49" t="s">
        <v>184</v>
      </c>
      <c r="E292" s="36"/>
      <c r="F292" s="54">
        <v>30.991578947368421</v>
      </c>
      <c r="G292" s="84">
        <v>0</v>
      </c>
      <c r="H292" s="15"/>
      <c r="I292" s="57">
        <f t="shared" si="8"/>
        <v>0</v>
      </c>
      <c r="J292" s="12"/>
    </row>
    <row r="293" spans="2:10" ht="15.6">
      <c r="B293" s="171"/>
      <c r="C293" s="48" t="s">
        <v>467</v>
      </c>
      <c r="D293" s="49" t="s">
        <v>468</v>
      </c>
      <c r="E293" s="36"/>
      <c r="F293" s="54">
        <v>30.991578947368421</v>
      </c>
      <c r="G293" s="84">
        <v>0</v>
      </c>
      <c r="H293" s="15"/>
      <c r="I293" s="57">
        <f t="shared" si="8"/>
        <v>0</v>
      </c>
      <c r="J293" s="12"/>
    </row>
    <row r="294" spans="2:10" ht="15.6">
      <c r="B294" s="171"/>
      <c r="C294" s="48" t="s">
        <v>469</v>
      </c>
      <c r="D294" s="49" t="s">
        <v>236</v>
      </c>
      <c r="E294" s="36"/>
      <c r="F294" s="54">
        <v>30.991578947368421</v>
      </c>
      <c r="G294" s="84">
        <v>0</v>
      </c>
      <c r="H294" s="15"/>
      <c r="I294" s="57">
        <f t="shared" si="8"/>
        <v>0</v>
      </c>
      <c r="J294" s="12"/>
    </row>
    <row r="295" spans="2:10" ht="15.6">
      <c r="B295" s="171"/>
      <c r="C295" s="48" t="s">
        <v>470</v>
      </c>
      <c r="D295" s="49" t="s">
        <v>259</v>
      </c>
      <c r="E295" s="36"/>
      <c r="F295" s="54">
        <v>30.991578947368421</v>
      </c>
      <c r="G295" s="84">
        <v>0</v>
      </c>
      <c r="H295" s="15"/>
      <c r="I295" s="57">
        <f t="shared" si="8"/>
        <v>0</v>
      </c>
      <c r="J295" s="12"/>
    </row>
    <row r="296" spans="2:10" ht="15.6">
      <c r="B296" s="171"/>
      <c r="C296" s="48" t="s">
        <v>471</v>
      </c>
      <c r="D296" s="49" t="s">
        <v>472</v>
      </c>
      <c r="E296" s="36"/>
      <c r="F296" s="54">
        <v>30.991578947368421</v>
      </c>
      <c r="G296" s="84">
        <v>0</v>
      </c>
      <c r="H296" s="15"/>
      <c r="I296" s="57">
        <f t="shared" si="8"/>
        <v>0</v>
      </c>
      <c r="J296" s="12"/>
    </row>
    <row r="297" spans="2:10" ht="15.6">
      <c r="B297" s="13" t="s">
        <v>7</v>
      </c>
      <c r="C297" s="13" t="s">
        <v>8</v>
      </c>
      <c r="D297" s="53" t="s">
        <v>591</v>
      </c>
      <c r="E297" s="36"/>
      <c r="F297" s="15" t="s">
        <v>10</v>
      </c>
      <c r="G297" s="83" t="s">
        <v>311</v>
      </c>
      <c r="H297" s="15"/>
      <c r="I297" s="15" t="s">
        <v>313</v>
      </c>
      <c r="J297" s="12"/>
    </row>
    <row r="298" spans="2:10" ht="15.6" customHeight="1">
      <c r="B298" s="172" t="s">
        <v>520</v>
      </c>
      <c r="C298" s="48" t="s">
        <v>473</v>
      </c>
      <c r="D298" s="49" t="s">
        <v>474</v>
      </c>
      <c r="E298" s="36"/>
      <c r="F298" s="54">
        <v>24.901578947368421</v>
      </c>
      <c r="G298" s="84">
        <v>0</v>
      </c>
      <c r="H298" s="15"/>
      <c r="I298" s="57">
        <f t="shared" si="8"/>
        <v>0</v>
      </c>
      <c r="J298" s="12"/>
    </row>
    <row r="299" spans="2:10" ht="15.6">
      <c r="B299" s="172"/>
      <c r="C299" s="48" t="s">
        <v>475</v>
      </c>
      <c r="D299" s="49" t="s">
        <v>476</v>
      </c>
      <c r="E299" s="36"/>
      <c r="F299" s="54">
        <v>34.588235294117645</v>
      </c>
      <c r="G299" s="84">
        <v>0</v>
      </c>
      <c r="H299" s="15"/>
      <c r="I299" s="57">
        <f t="shared" si="8"/>
        <v>0</v>
      </c>
      <c r="J299" s="12"/>
    </row>
    <row r="300" spans="2:10" ht="15.6">
      <c r="B300" s="172"/>
      <c r="C300" s="48" t="s">
        <v>477</v>
      </c>
      <c r="D300" s="49" t="s">
        <v>478</v>
      </c>
      <c r="E300" s="36"/>
      <c r="F300" s="55">
        <v>100.07</v>
      </c>
      <c r="G300" s="84">
        <v>0</v>
      </c>
      <c r="H300" s="15"/>
      <c r="I300" s="57">
        <f t="shared" ref="I300:I327" si="11">SUM(F300*G300)</f>
        <v>0</v>
      </c>
      <c r="J300" s="12"/>
    </row>
    <row r="301" spans="2:10" ht="15.6">
      <c r="B301" s="172"/>
      <c r="C301" s="48" t="s">
        <v>479</v>
      </c>
      <c r="D301" s="49" t="s">
        <v>480</v>
      </c>
      <c r="E301" s="36"/>
      <c r="F301" s="54">
        <v>74.085789473684216</v>
      </c>
      <c r="G301" s="84">
        <v>0</v>
      </c>
      <c r="H301" s="15"/>
      <c r="I301" s="57">
        <f t="shared" si="11"/>
        <v>0</v>
      </c>
      <c r="J301" s="12"/>
    </row>
    <row r="302" spans="2:10" ht="15.6">
      <c r="B302" s="172"/>
      <c r="C302" s="48" t="s">
        <v>481</v>
      </c>
      <c r="D302" s="49" t="s">
        <v>482</v>
      </c>
      <c r="E302" s="36"/>
      <c r="F302" s="54">
        <v>43.20473684210527</v>
      </c>
      <c r="G302" s="84">
        <v>0</v>
      </c>
      <c r="H302" s="15"/>
      <c r="I302" s="57">
        <f t="shared" si="11"/>
        <v>0</v>
      </c>
      <c r="J302" s="12"/>
    </row>
    <row r="303" spans="2:10" ht="15.6">
      <c r="B303" s="172"/>
      <c r="C303" s="48" t="s">
        <v>483</v>
      </c>
      <c r="D303" s="49" t="s">
        <v>484</v>
      </c>
      <c r="E303" s="36"/>
      <c r="F303" s="54">
        <v>55.296315789473688</v>
      </c>
      <c r="G303" s="84">
        <v>0</v>
      </c>
      <c r="H303" s="15"/>
      <c r="I303" s="57">
        <f t="shared" si="11"/>
        <v>0</v>
      </c>
      <c r="J303" s="12"/>
    </row>
    <row r="304" spans="2:10" ht="15.6">
      <c r="B304" s="172"/>
      <c r="C304" s="48" t="s">
        <v>485</v>
      </c>
      <c r="D304" s="49" t="s">
        <v>486</v>
      </c>
      <c r="E304" s="36"/>
      <c r="F304" s="54">
        <v>43.20473684210527</v>
      </c>
      <c r="G304" s="84">
        <v>0</v>
      </c>
      <c r="H304" s="15"/>
      <c r="I304" s="57">
        <f t="shared" si="11"/>
        <v>0</v>
      </c>
      <c r="J304" s="12"/>
    </row>
    <row r="305" spans="2:10" ht="15.6">
      <c r="B305" s="172"/>
      <c r="C305" s="48" t="s">
        <v>487</v>
      </c>
      <c r="D305" s="49" t="s">
        <v>488</v>
      </c>
      <c r="E305" s="36"/>
      <c r="F305" s="54">
        <v>21.6</v>
      </c>
      <c r="G305" s="84">
        <v>0</v>
      </c>
      <c r="H305" s="15"/>
      <c r="I305" s="57">
        <f t="shared" si="11"/>
        <v>0</v>
      </c>
      <c r="J305" s="12"/>
    </row>
    <row r="306" spans="2:10" ht="15.6">
      <c r="B306" s="172"/>
      <c r="C306" s="48" t="s">
        <v>489</v>
      </c>
      <c r="D306" s="49" t="s">
        <v>490</v>
      </c>
      <c r="E306" s="36"/>
      <c r="F306" s="54">
        <v>43.2</v>
      </c>
      <c r="G306" s="84">
        <v>0</v>
      </c>
      <c r="H306" s="15"/>
      <c r="I306" s="57">
        <f t="shared" si="11"/>
        <v>0</v>
      </c>
      <c r="J306" s="12"/>
    </row>
    <row r="307" spans="2:10" ht="15.6">
      <c r="B307" s="172"/>
      <c r="C307" s="48" t="s">
        <v>491</v>
      </c>
      <c r="D307" s="49" t="s">
        <v>492</v>
      </c>
      <c r="E307" s="36"/>
      <c r="F307" s="54">
        <v>43.2</v>
      </c>
      <c r="G307" s="84">
        <v>0</v>
      </c>
      <c r="H307" s="15"/>
      <c r="I307" s="57">
        <f t="shared" si="11"/>
        <v>0</v>
      </c>
      <c r="J307" s="12"/>
    </row>
    <row r="308" spans="2:10" ht="15.6">
      <c r="B308" s="172"/>
      <c r="C308" s="48" t="s">
        <v>493</v>
      </c>
      <c r="D308" s="49" t="s">
        <v>494</v>
      </c>
      <c r="E308" s="36"/>
      <c r="F308" s="54">
        <v>43.2</v>
      </c>
      <c r="G308" s="84">
        <v>0</v>
      </c>
      <c r="H308" s="15"/>
      <c r="I308" s="57">
        <f t="shared" si="11"/>
        <v>0</v>
      </c>
      <c r="J308" s="12"/>
    </row>
    <row r="309" spans="2:10" ht="15.6">
      <c r="B309" s="172"/>
      <c r="C309" s="48" t="s">
        <v>495</v>
      </c>
      <c r="D309" s="49" t="s">
        <v>496</v>
      </c>
      <c r="E309" s="36"/>
      <c r="F309" s="54">
        <v>21.6</v>
      </c>
      <c r="G309" s="84">
        <v>0</v>
      </c>
      <c r="H309" s="15"/>
      <c r="I309" s="57">
        <f t="shared" si="11"/>
        <v>0</v>
      </c>
      <c r="J309" s="12"/>
    </row>
    <row r="310" spans="2:10" ht="15.6">
      <c r="B310" s="13" t="s">
        <v>7</v>
      </c>
      <c r="C310" s="13" t="s">
        <v>8</v>
      </c>
      <c r="D310" s="53" t="s">
        <v>523</v>
      </c>
      <c r="E310" s="36"/>
      <c r="F310" s="15" t="s">
        <v>10</v>
      </c>
      <c r="G310" s="83" t="s">
        <v>311</v>
      </c>
      <c r="H310" s="15"/>
      <c r="I310" s="15" t="s">
        <v>313</v>
      </c>
      <c r="J310" s="12"/>
    </row>
    <row r="311" spans="2:10" ht="15.6" customHeight="1">
      <c r="B311" s="173" t="s">
        <v>497</v>
      </c>
      <c r="C311" s="48" t="s">
        <v>622</v>
      </c>
      <c r="D311" s="49" t="s">
        <v>623</v>
      </c>
      <c r="E311" s="36"/>
      <c r="F311" s="54">
        <v>170</v>
      </c>
      <c r="G311" s="84">
        <v>0</v>
      </c>
      <c r="H311" s="15"/>
      <c r="I311" s="57">
        <f t="shared" si="11"/>
        <v>0</v>
      </c>
      <c r="J311" s="12"/>
    </row>
    <row r="312" spans="2:10" ht="15.6">
      <c r="B312" s="173"/>
      <c r="C312" s="48" t="s">
        <v>498</v>
      </c>
      <c r="D312" s="49" t="s">
        <v>499</v>
      </c>
      <c r="E312" s="36"/>
      <c r="F312" s="54">
        <v>148.19368421052633</v>
      </c>
      <c r="G312" s="84">
        <v>0</v>
      </c>
      <c r="H312" s="15"/>
      <c r="I312" s="57">
        <f t="shared" si="11"/>
        <v>0</v>
      </c>
      <c r="J312" s="12"/>
    </row>
    <row r="313" spans="2:10" ht="15.6">
      <c r="B313" s="173"/>
      <c r="C313" s="48" t="s">
        <v>500</v>
      </c>
      <c r="D313" s="49" t="s">
        <v>501</v>
      </c>
      <c r="E313" s="36"/>
      <c r="F313" s="54">
        <v>276.38210526315788</v>
      </c>
      <c r="G313" s="84">
        <v>0</v>
      </c>
      <c r="H313" s="15"/>
      <c r="I313" s="57">
        <f t="shared" si="11"/>
        <v>0</v>
      </c>
      <c r="J313" s="12"/>
    </row>
    <row r="314" spans="2:10" ht="15.6">
      <c r="B314" s="173"/>
      <c r="C314" s="45">
        <v>6043</v>
      </c>
      <c r="D314" s="49" t="s">
        <v>502</v>
      </c>
      <c r="E314" s="36"/>
      <c r="F314" s="54">
        <v>331.67842105263156</v>
      </c>
      <c r="G314" s="84">
        <v>0</v>
      </c>
      <c r="H314" s="15"/>
      <c r="I314" s="57">
        <f t="shared" si="11"/>
        <v>0</v>
      </c>
      <c r="J314" s="12"/>
    </row>
    <row r="315" spans="2:10" ht="15.6">
      <c r="B315" s="173"/>
      <c r="C315" s="45">
        <v>6043</v>
      </c>
      <c r="D315" s="49" t="s">
        <v>503</v>
      </c>
      <c r="E315" s="36"/>
      <c r="F315" s="54">
        <v>331.67842105263156</v>
      </c>
      <c r="G315" s="84">
        <v>0</v>
      </c>
      <c r="H315" s="15"/>
      <c r="I315" s="57">
        <f t="shared" si="11"/>
        <v>0</v>
      </c>
      <c r="J315" s="12"/>
    </row>
    <row r="316" spans="2:10" ht="15.6">
      <c r="B316" s="173"/>
      <c r="C316" s="45">
        <v>6020</v>
      </c>
      <c r="D316" s="49" t="s">
        <v>504</v>
      </c>
      <c r="E316" s="36"/>
      <c r="F316" s="54">
        <v>160</v>
      </c>
      <c r="G316" s="84">
        <v>0</v>
      </c>
      <c r="H316" s="15"/>
      <c r="I316" s="57">
        <f t="shared" si="11"/>
        <v>0</v>
      </c>
      <c r="J316" s="12"/>
    </row>
    <row r="317" spans="2:10" ht="15.6">
      <c r="B317" s="173"/>
      <c r="C317" s="45">
        <v>6021</v>
      </c>
      <c r="D317" s="49" t="s">
        <v>505</v>
      </c>
      <c r="E317" s="36"/>
      <c r="F317" s="54">
        <v>160</v>
      </c>
      <c r="G317" s="84">
        <v>0</v>
      </c>
      <c r="H317" s="15"/>
      <c r="I317" s="57">
        <f t="shared" si="11"/>
        <v>0</v>
      </c>
      <c r="J317" s="12"/>
    </row>
    <row r="318" spans="2:10" ht="15.6">
      <c r="B318" s="173"/>
      <c r="C318" s="45">
        <v>6022</v>
      </c>
      <c r="D318" s="49" t="s">
        <v>506</v>
      </c>
      <c r="E318" s="36"/>
      <c r="F318" s="33">
        <v>160</v>
      </c>
      <c r="G318" s="84">
        <v>0</v>
      </c>
      <c r="H318" s="15"/>
      <c r="I318" s="57">
        <f t="shared" si="11"/>
        <v>0</v>
      </c>
    </row>
    <row r="319" spans="2:10" ht="15.6">
      <c r="B319" s="173"/>
      <c r="C319" s="45">
        <v>6030</v>
      </c>
      <c r="D319" s="49" t="s">
        <v>507</v>
      </c>
      <c r="E319" s="36"/>
      <c r="F319" s="33">
        <v>160</v>
      </c>
      <c r="G319" s="84">
        <v>0</v>
      </c>
      <c r="H319" s="15"/>
      <c r="I319" s="57">
        <f t="shared" si="11"/>
        <v>0</v>
      </c>
    </row>
    <row r="320" spans="2:10" ht="15.6">
      <c r="B320" s="173"/>
      <c r="C320" s="45">
        <v>6034</v>
      </c>
      <c r="D320" s="49" t="s">
        <v>508</v>
      </c>
      <c r="E320" s="36"/>
      <c r="F320" s="56">
        <v>59.96</v>
      </c>
      <c r="G320" s="84">
        <v>0</v>
      </c>
      <c r="H320" s="15"/>
      <c r="I320" s="57">
        <f t="shared" si="11"/>
        <v>0</v>
      </c>
    </row>
    <row r="321" spans="2:9" ht="15.6">
      <c r="B321" s="173"/>
      <c r="C321" s="45">
        <v>6033</v>
      </c>
      <c r="D321" s="49" t="s">
        <v>509</v>
      </c>
      <c r="E321" s="36"/>
      <c r="F321" s="33">
        <v>160</v>
      </c>
      <c r="G321" s="84">
        <v>0</v>
      </c>
      <c r="H321" s="15"/>
      <c r="I321" s="57">
        <f t="shared" si="11"/>
        <v>0</v>
      </c>
    </row>
    <row r="322" spans="2:9" ht="15.6">
      <c r="B322" s="173"/>
      <c r="C322" s="45">
        <v>6061</v>
      </c>
      <c r="D322" s="49" t="s">
        <v>510</v>
      </c>
      <c r="E322" s="36"/>
      <c r="F322" s="33">
        <v>40</v>
      </c>
      <c r="G322" s="84">
        <v>0</v>
      </c>
      <c r="H322" s="15"/>
      <c r="I322" s="57">
        <f t="shared" si="11"/>
        <v>0</v>
      </c>
    </row>
    <row r="323" spans="2:9" ht="15.6">
      <c r="B323" s="173"/>
      <c r="C323" s="45">
        <v>6023</v>
      </c>
      <c r="D323" s="49" t="s">
        <v>511</v>
      </c>
      <c r="E323" s="36"/>
      <c r="F323" s="33">
        <v>40</v>
      </c>
      <c r="G323" s="84">
        <v>0</v>
      </c>
      <c r="H323" s="15"/>
      <c r="I323" s="57">
        <f t="shared" si="11"/>
        <v>0</v>
      </c>
    </row>
    <row r="324" spans="2:9" ht="15.6">
      <c r="B324" s="173"/>
      <c r="C324" s="45">
        <v>6018</v>
      </c>
      <c r="D324" s="49" t="s">
        <v>512</v>
      </c>
      <c r="E324" s="36"/>
      <c r="F324" s="56">
        <v>12.45</v>
      </c>
      <c r="G324" s="84">
        <v>0</v>
      </c>
      <c r="H324" s="15"/>
      <c r="I324" s="57">
        <f t="shared" si="11"/>
        <v>0</v>
      </c>
    </row>
    <row r="325" spans="2:9" ht="15.6">
      <c r="B325" s="173"/>
      <c r="C325" s="45">
        <v>6024</v>
      </c>
      <c r="D325" s="49" t="s">
        <v>513</v>
      </c>
      <c r="E325" s="36"/>
      <c r="F325" s="33">
        <v>100</v>
      </c>
      <c r="G325" s="84">
        <v>0</v>
      </c>
      <c r="H325" s="15"/>
      <c r="I325" s="57">
        <f t="shared" si="11"/>
        <v>0</v>
      </c>
    </row>
    <row r="326" spans="2:9" ht="15.6">
      <c r="B326" s="173"/>
      <c r="C326" s="45">
        <v>6025</v>
      </c>
      <c r="D326" s="49" t="s">
        <v>514</v>
      </c>
      <c r="E326" s="36"/>
      <c r="F326" s="33">
        <v>20</v>
      </c>
      <c r="G326" s="84">
        <v>0</v>
      </c>
      <c r="H326" s="15"/>
      <c r="I326" s="57">
        <f t="shared" si="11"/>
        <v>0</v>
      </c>
    </row>
    <row r="327" spans="2:9" ht="15.6">
      <c r="B327" s="173"/>
      <c r="C327" s="45">
        <v>6026</v>
      </c>
      <c r="D327" s="49" t="s">
        <v>515</v>
      </c>
      <c r="E327" s="36"/>
      <c r="F327" s="33">
        <v>10</v>
      </c>
      <c r="G327" s="84">
        <v>0</v>
      </c>
      <c r="H327" s="15"/>
      <c r="I327" s="57">
        <f t="shared" si="11"/>
        <v>0</v>
      </c>
    </row>
    <row r="328" spans="2:9" ht="15" thickBot="1"/>
    <row r="329" spans="2:9">
      <c r="G329" s="101" t="s">
        <v>525</v>
      </c>
      <c r="H329" s="192"/>
      <c r="I329" s="61">
        <f>SUM(I23:I164)</f>
        <v>0</v>
      </c>
    </row>
    <row r="330" spans="2:9">
      <c r="G330" s="103" t="s">
        <v>592</v>
      </c>
      <c r="H330" s="186"/>
      <c r="I330" s="62">
        <f>SUM(I168:I327)</f>
        <v>0</v>
      </c>
    </row>
    <row r="331" spans="2:9" ht="15" thickBot="1">
      <c r="G331" s="103" t="s">
        <v>576</v>
      </c>
      <c r="H331" s="187"/>
      <c r="I331" s="62">
        <f>SUM(I329)*0.07698408+I329+I330</f>
        <v>0</v>
      </c>
    </row>
    <row r="332" spans="2:9" ht="15" thickBot="1">
      <c r="G332" s="71" t="s">
        <v>577</v>
      </c>
      <c r="H332" s="92" t="s">
        <v>582</v>
      </c>
      <c r="I332" s="86">
        <v>0</v>
      </c>
    </row>
    <row r="333" spans="2:9">
      <c r="G333" s="103" t="s">
        <v>335</v>
      </c>
      <c r="H333" s="186"/>
      <c r="I333" s="62">
        <f>SUM(I329,I330,I332)*100/114</f>
        <v>0</v>
      </c>
    </row>
    <row r="334" spans="2:9">
      <c r="G334" s="103" t="s">
        <v>6</v>
      </c>
      <c r="H334" s="186"/>
      <c r="I334" s="62">
        <f>SUM(I333)*14/100</f>
        <v>0</v>
      </c>
    </row>
    <row r="335" spans="2:9" ht="15" thickBot="1">
      <c r="G335" s="194" t="s">
        <v>524</v>
      </c>
      <c r="H335" s="195"/>
      <c r="I335" s="63">
        <f>SUM(H23:H37,H39:H48,H50:H52,H54:H78,H80:H88,H90:H118,H120:H141,H143:H150,H152:H154,H156:H163)</f>
        <v>0</v>
      </c>
    </row>
    <row r="336" spans="2:9" ht="15" thickBot="1">
      <c r="G336" s="3"/>
      <c r="H336" s="70" t="s">
        <v>598</v>
      </c>
      <c r="I336" s="93">
        <f>SUM(I337)/1.2</f>
        <v>0</v>
      </c>
    </row>
    <row r="337" spans="3:9" ht="15" thickBot="1">
      <c r="G337" s="97" t="s">
        <v>599</v>
      </c>
      <c r="H337" s="98"/>
      <c r="I337" s="95">
        <f>SUM(I333:I334)</f>
        <v>0</v>
      </c>
    </row>
    <row r="340" spans="3:9">
      <c r="D340" s="77" t="s">
        <v>602</v>
      </c>
      <c r="E340" s="78" t="s">
        <v>601</v>
      </c>
    </row>
    <row r="341" spans="3:9">
      <c r="D341" s="76"/>
      <c r="E341" s="76"/>
    </row>
    <row r="342" spans="3:9">
      <c r="C342" s="173" t="s">
        <v>606</v>
      </c>
      <c r="D342" s="76" t="s">
        <v>603</v>
      </c>
      <c r="E342" s="76"/>
    </row>
    <row r="343" spans="3:9">
      <c r="C343" s="173"/>
      <c r="D343" s="76" t="s">
        <v>604</v>
      </c>
      <c r="E343" s="76"/>
    </row>
    <row r="344" spans="3:9">
      <c r="C344" s="173"/>
      <c r="D344" s="76" t="s">
        <v>612</v>
      </c>
      <c r="E344" s="76"/>
    </row>
    <row r="345" spans="3:9">
      <c r="C345" s="173"/>
      <c r="D345" s="76" t="s">
        <v>605</v>
      </c>
      <c r="E345" s="76"/>
    </row>
  </sheetData>
  <sheetProtection sheet="1" objects="1" scenarios="1" selectLockedCells="1"/>
  <mergeCells count="51">
    <mergeCell ref="B166:I166"/>
    <mergeCell ref="B39:B48"/>
    <mergeCell ref="B50:B52"/>
    <mergeCell ref="B54:B78"/>
    <mergeCell ref="B80:B88"/>
    <mergeCell ref="B90:B118"/>
    <mergeCell ref="B120:B141"/>
    <mergeCell ref="B143:B150"/>
    <mergeCell ref="B152:B154"/>
    <mergeCell ref="B156:B163"/>
    <mergeCell ref="B164:I164"/>
    <mergeCell ref="G334:H334"/>
    <mergeCell ref="G335:H335"/>
    <mergeCell ref="G337:H337"/>
    <mergeCell ref="C342:C345"/>
    <mergeCell ref="G331:H331"/>
    <mergeCell ref="G333:H333"/>
    <mergeCell ref="B168:B182"/>
    <mergeCell ref="B184:B201"/>
    <mergeCell ref="B203:B212"/>
    <mergeCell ref="C207:C209"/>
    <mergeCell ref="B214:B215"/>
    <mergeCell ref="B217:B253"/>
    <mergeCell ref="G330:H330"/>
    <mergeCell ref="B255:B287"/>
    <mergeCell ref="B289:B296"/>
    <mergeCell ref="B298:B309"/>
    <mergeCell ref="B311:B327"/>
    <mergeCell ref="G329:H329"/>
    <mergeCell ref="B165:I165"/>
    <mergeCell ref="B23:B37"/>
    <mergeCell ref="B9:E16"/>
    <mergeCell ref="H9:I9"/>
    <mergeCell ref="H14:I14"/>
    <mergeCell ref="H15:I15"/>
    <mergeCell ref="H16:I16"/>
    <mergeCell ref="B18:I18"/>
    <mergeCell ref="B19:C19"/>
    <mergeCell ref="D19:F19"/>
    <mergeCell ref="G19:I19"/>
    <mergeCell ref="B21:I21"/>
    <mergeCell ref="G10:G11"/>
    <mergeCell ref="H10:I11"/>
    <mergeCell ref="H12:I12"/>
    <mergeCell ref="H13:I13"/>
    <mergeCell ref="G2:I2"/>
    <mergeCell ref="G3:H3"/>
    <mergeCell ref="G4:H4"/>
    <mergeCell ref="G5:H5"/>
    <mergeCell ref="B7:E7"/>
    <mergeCell ref="G7:I7"/>
  </mergeCells>
  <dataValidations count="2">
    <dataValidation type="list" allowBlank="1" showInputMessage="1" showErrorMessage="1" sqref="I332">
      <formula1>INDIRECT($H$332)</formula1>
    </dataValidation>
    <dataValidation type="list" allowBlank="1" showInputMessage="1" showErrorMessage="1" sqref="H332">
      <formula1>CourierRange</formula1>
    </dataValidation>
  </dataValidations>
  <pageMargins left="0.7" right="0.7" top="0.75" bottom="0.75" header="0.3" footer="0.3"/>
  <pageSetup paperSize="9" scale="14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B1:J345"/>
  <sheetViews>
    <sheetView topLeftCell="A3" zoomScaleNormal="100" workbookViewId="0">
      <selection activeCell="I3" sqref="I3"/>
    </sheetView>
  </sheetViews>
  <sheetFormatPr defaultRowHeight="14.4"/>
  <cols>
    <col min="1" max="1" width="3.21875" customWidth="1"/>
    <col min="2" max="2" width="11.21875" customWidth="1"/>
    <col min="3" max="3" width="6.33203125" bestFit="1" customWidth="1"/>
    <col min="4" max="4" width="61.44140625" bestFit="1" customWidth="1"/>
    <col min="5" max="5" width="11.33203125" bestFit="1" customWidth="1"/>
    <col min="6" max="6" width="13" customWidth="1"/>
    <col min="7" max="7" width="20.6640625" customWidth="1"/>
    <col min="8" max="8" width="14.5546875" customWidth="1"/>
    <col min="9" max="9" width="18.6640625" bestFit="1" customWidth="1"/>
    <col min="10" max="10" width="5.44140625" customWidth="1"/>
  </cols>
  <sheetData>
    <row r="1" spans="2:9" ht="15" thickBot="1"/>
    <row r="2" spans="2:9" ht="23.4">
      <c r="G2" s="135" t="s">
        <v>613</v>
      </c>
      <c r="H2" s="136"/>
      <c r="I2" s="137"/>
    </row>
    <row r="3" spans="2:9" ht="15.6">
      <c r="G3" s="138" t="s">
        <v>597</v>
      </c>
      <c r="H3" s="139"/>
      <c r="I3" s="80"/>
    </row>
    <row r="4" spans="2:9" ht="15.6">
      <c r="G4" s="138" t="s">
        <v>621</v>
      </c>
      <c r="H4" s="139"/>
      <c r="I4" s="80"/>
    </row>
    <row r="5" spans="2:9" ht="16.2" thickBot="1">
      <c r="G5" s="140" t="s">
        <v>1</v>
      </c>
      <c r="H5" s="141"/>
      <c r="I5" s="81"/>
    </row>
    <row r="6" spans="2:9" ht="15" thickBot="1"/>
    <row r="7" spans="2:9" ht="16.2" thickBot="1">
      <c r="B7" s="142" t="s">
        <v>316</v>
      </c>
      <c r="C7" s="143"/>
      <c r="D7" s="144"/>
      <c r="E7" s="145"/>
      <c r="G7" s="146" t="s">
        <v>616</v>
      </c>
      <c r="H7" s="147"/>
      <c r="I7" s="148"/>
    </row>
    <row r="8" spans="2:9" ht="16.2" thickBot="1">
      <c r="B8" s="1"/>
      <c r="C8" s="1"/>
      <c r="D8" s="1"/>
      <c r="E8" s="1"/>
      <c r="G8" s="2"/>
      <c r="H8" s="2"/>
      <c r="I8" s="2"/>
    </row>
    <row r="9" spans="2:9" ht="14.4" customHeight="1">
      <c r="B9" s="123" t="s">
        <v>615</v>
      </c>
      <c r="C9" s="124"/>
      <c r="D9" s="124"/>
      <c r="E9" s="125"/>
      <c r="G9" s="75" t="s">
        <v>617</v>
      </c>
      <c r="H9" s="188"/>
      <c r="I9" s="189"/>
    </row>
    <row r="10" spans="2:9" ht="14.4" customHeight="1">
      <c r="B10" s="126"/>
      <c r="C10" s="127"/>
      <c r="D10" s="127"/>
      <c r="E10" s="128"/>
      <c r="G10" s="179" t="s">
        <v>600</v>
      </c>
      <c r="H10" s="180"/>
      <c r="I10" s="181"/>
    </row>
    <row r="11" spans="2:9" ht="14.4" customHeight="1">
      <c r="B11" s="126"/>
      <c r="C11" s="127"/>
      <c r="D11" s="127"/>
      <c r="E11" s="128"/>
      <c r="G11" s="100"/>
      <c r="H11" s="182"/>
      <c r="I11" s="183"/>
    </row>
    <row r="12" spans="2:9" ht="14.4" customHeight="1">
      <c r="B12" s="126"/>
      <c r="C12" s="127"/>
      <c r="D12" s="127"/>
      <c r="E12" s="128"/>
      <c r="G12" s="79" t="s">
        <v>611</v>
      </c>
      <c r="H12" s="184"/>
      <c r="I12" s="185"/>
    </row>
    <row r="13" spans="2:9" ht="14.4" customHeight="1">
      <c r="B13" s="126"/>
      <c r="C13" s="127"/>
      <c r="D13" s="127"/>
      <c r="E13" s="128"/>
      <c r="G13" s="79" t="s">
        <v>2</v>
      </c>
      <c r="H13" s="177" t="s">
        <v>620</v>
      </c>
      <c r="I13" s="178"/>
    </row>
    <row r="14" spans="2:9" ht="14.4" customHeight="1">
      <c r="B14" s="126"/>
      <c r="C14" s="127"/>
      <c r="D14" s="127"/>
      <c r="E14" s="128"/>
      <c r="G14" s="4" t="s">
        <v>3</v>
      </c>
      <c r="H14" s="190"/>
      <c r="I14" s="191"/>
    </row>
    <row r="15" spans="2:9" ht="14.4" customHeight="1">
      <c r="B15" s="126"/>
      <c r="C15" s="127"/>
      <c r="D15" s="127"/>
      <c r="E15" s="128"/>
      <c r="G15" s="4" t="s">
        <v>4</v>
      </c>
      <c r="H15" s="190"/>
      <c r="I15" s="191"/>
    </row>
    <row r="16" spans="2:9" ht="15" customHeight="1" thickBot="1">
      <c r="B16" s="129"/>
      <c r="C16" s="130"/>
      <c r="D16" s="130"/>
      <c r="E16" s="131"/>
      <c r="G16" s="5" t="s">
        <v>5</v>
      </c>
      <c r="H16" s="175"/>
      <c r="I16" s="176"/>
    </row>
    <row r="17" spans="2:10" ht="15.6">
      <c r="B17" s="7"/>
      <c r="C17" s="7"/>
      <c r="D17" s="7"/>
      <c r="E17" s="7"/>
      <c r="G17" s="3"/>
      <c r="H17" s="2"/>
      <c r="I17" s="2"/>
    </row>
    <row r="18" spans="2:10" ht="15.6">
      <c r="B18" s="107" t="s">
        <v>595</v>
      </c>
      <c r="C18" s="107"/>
      <c r="D18" s="107"/>
      <c r="E18" s="107"/>
      <c r="F18" s="107"/>
      <c r="G18" s="107"/>
      <c r="H18" s="107"/>
      <c r="I18" s="107"/>
    </row>
    <row r="19" spans="2:10">
      <c r="B19" s="108"/>
      <c r="C19" s="108"/>
      <c r="D19" s="119"/>
      <c r="E19" s="120"/>
      <c r="F19" s="121"/>
      <c r="G19" s="122" t="s">
        <v>614</v>
      </c>
      <c r="H19" s="122"/>
      <c r="I19" s="122"/>
    </row>
    <row r="21" spans="2:10" ht="18">
      <c r="B21" s="114" t="s">
        <v>522</v>
      </c>
      <c r="C21" s="114"/>
      <c r="D21" s="114"/>
      <c r="E21" s="114"/>
      <c r="F21" s="114"/>
      <c r="G21" s="114"/>
      <c r="H21" s="114"/>
      <c r="I21" s="114"/>
    </row>
    <row r="22" spans="2:10" ht="15.6">
      <c r="B22" s="13" t="s">
        <v>7</v>
      </c>
      <c r="C22" s="13" t="s">
        <v>8</v>
      </c>
      <c r="D22" s="53" t="s">
        <v>9</v>
      </c>
      <c r="E22" s="14" t="s">
        <v>0</v>
      </c>
      <c r="F22" s="15" t="s">
        <v>10</v>
      </c>
      <c r="G22" s="15" t="s">
        <v>311</v>
      </c>
      <c r="H22" s="15" t="s">
        <v>312</v>
      </c>
      <c r="I22" s="15" t="s">
        <v>313</v>
      </c>
      <c r="J22" s="11"/>
    </row>
    <row r="23" spans="2:10" ht="15.6" customHeight="1">
      <c r="B23" s="115" t="s">
        <v>11</v>
      </c>
      <c r="C23" s="16" t="s">
        <v>12</v>
      </c>
      <c r="D23" s="17" t="s">
        <v>13</v>
      </c>
      <c r="E23" s="18" t="s">
        <v>14</v>
      </c>
      <c r="F23" s="32">
        <v>3286.4831999999983</v>
      </c>
      <c r="G23" s="82">
        <v>0</v>
      </c>
      <c r="H23" s="31">
        <f>SUM(E23*G23)</f>
        <v>0</v>
      </c>
      <c r="I23" s="32">
        <f>SUM(F23*G23)</f>
        <v>0</v>
      </c>
      <c r="J23" s="8"/>
    </row>
    <row r="24" spans="2:10" ht="15.6">
      <c r="B24" s="116"/>
      <c r="C24" s="16" t="s">
        <v>15</v>
      </c>
      <c r="D24" s="17" t="s">
        <v>16</v>
      </c>
      <c r="E24" s="18" t="s">
        <v>14</v>
      </c>
      <c r="F24" s="32">
        <v>3286.4831999999983</v>
      </c>
      <c r="G24" s="82">
        <v>0</v>
      </c>
      <c r="H24" s="31">
        <f>SUM(E24*G24)</f>
        <v>0</v>
      </c>
      <c r="I24" s="32">
        <f>SUM(F24*G24)</f>
        <v>0</v>
      </c>
      <c r="J24" s="8"/>
    </row>
    <row r="25" spans="2:10" ht="15.6">
      <c r="B25" s="116"/>
      <c r="C25" s="16" t="s">
        <v>17</v>
      </c>
      <c r="D25" s="17" t="s">
        <v>18</v>
      </c>
      <c r="E25" s="18" t="s">
        <v>19</v>
      </c>
      <c r="F25" s="32">
        <v>1674.8902799999992</v>
      </c>
      <c r="G25" s="82">
        <v>0</v>
      </c>
      <c r="H25" s="31">
        <f t="shared" ref="H25:H88" si="0">SUM(E25*G25)</f>
        <v>0</v>
      </c>
      <c r="I25" s="32">
        <f t="shared" ref="I25:I88" si="1">SUM(F25*G25)</f>
        <v>0</v>
      </c>
      <c r="J25" s="8"/>
    </row>
    <row r="26" spans="2:10" ht="15.6">
      <c r="B26" s="116"/>
      <c r="C26" s="16" t="s">
        <v>20</v>
      </c>
      <c r="D26" s="17" t="s">
        <v>21</v>
      </c>
      <c r="E26" s="18" t="s">
        <v>19</v>
      </c>
      <c r="F26" s="32">
        <v>1674.8902799999992</v>
      </c>
      <c r="G26" s="82">
        <v>0</v>
      </c>
      <c r="H26" s="31">
        <f t="shared" si="0"/>
        <v>0</v>
      </c>
      <c r="I26" s="32">
        <f t="shared" si="1"/>
        <v>0</v>
      </c>
      <c r="J26" s="8"/>
    </row>
    <row r="27" spans="2:10" ht="15.6">
      <c r="B27" s="116"/>
      <c r="C27" s="20" t="s">
        <v>22</v>
      </c>
      <c r="D27" s="21" t="s">
        <v>23</v>
      </c>
      <c r="E27" s="22">
        <v>0.30399999999999999</v>
      </c>
      <c r="F27" s="32">
        <v>507.0251999999997</v>
      </c>
      <c r="G27" s="82">
        <v>0</v>
      </c>
      <c r="H27" s="31">
        <f t="shared" si="0"/>
        <v>0</v>
      </c>
      <c r="I27" s="32">
        <f t="shared" si="1"/>
        <v>0</v>
      </c>
      <c r="J27" s="8"/>
    </row>
    <row r="28" spans="2:10" ht="15.6">
      <c r="B28" s="116"/>
      <c r="C28" s="16" t="s">
        <v>24</v>
      </c>
      <c r="D28" s="17" t="s">
        <v>25</v>
      </c>
      <c r="E28" s="18" t="s">
        <v>19</v>
      </c>
      <c r="F28" s="32">
        <v>1674.8902799999992</v>
      </c>
      <c r="G28" s="82">
        <v>0</v>
      </c>
      <c r="H28" s="31">
        <f t="shared" si="0"/>
        <v>0</v>
      </c>
      <c r="I28" s="32">
        <f t="shared" si="1"/>
        <v>0</v>
      </c>
      <c r="J28" s="8"/>
    </row>
    <row r="29" spans="2:10" ht="15.6">
      <c r="B29" s="116"/>
      <c r="C29" s="20" t="s">
        <v>26</v>
      </c>
      <c r="D29" s="17" t="s">
        <v>27</v>
      </c>
      <c r="E29" s="22" t="s">
        <v>19</v>
      </c>
      <c r="F29" s="32">
        <v>1664.3087999999991</v>
      </c>
      <c r="G29" s="82">
        <v>0</v>
      </c>
      <c r="H29" s="31">
        <f t="shared" si="0"/>
        <v>0</v>
      </c>
      <c r="I29" s="32">
        <f t="shared" si="1"/>
        <v>0</v>
      </c>
      <c r="J29" s="8"/>
    </row>
    <row r="30" spans="2:10" ht="15.6">
      <c r="B30" s="116"/>
      <c r="C30" s="16" t="s">
        <v>28</v>
      </c>
      <c r="D30" s="17" t="s">
        <v>29</v>
      </c>
      <c r="E30" s="23">
        <v>0.52</v>
      </c>
      <c r="F30" s="32">
        <v>863.75439999999958</v>
      </c>
      <c r="G30" s="82">
        <v>0</v>
      </c>
      <c r="H30" s="31">
        <f t="shared" si="0"/>
        <v>0</v>
      </c>
      <c r="I30" s="32">
        <f t="shared" si="1"/>
        <v>0</v>
      </c>
      <c r="J30" s="8"/>
    </row>
    <row r="31" spans="2:10" ht="15.6">
      <c r="B31" s="116"/>
      <c r="C31" s="16" t="s">
        <v>30</v>
      </c>
      <c r="D31" s="17" t="s">
        <v>31</v>
      </c>
      <c r="E31" s="23">
        <v>0.46500000000000002</v>
      </c>
      <c r="F31" s="32">
        <v>773.83639999999957</v>
      </c>
      <c r="G31" s="82">
        <v>0</v>
      </c>
      <c r="H31" s="31">
        <f t="shared" si="0"/>
        <v>0</v>
      </c>
      <c r="I31" s="32">
        <f t="shared" si="1"/>
        <v>0</v>
      </c>
      <c r="J31" s="8"/>
    </row>
    <row r="32" spans="2:10" ht="15.6">
      <c r="B32" s="116"/>
      <c r="C32" s="16" t="s">
        <v>32</v>
      </c>
      <c r="D32" s="17" t="s">
        <v>33</v>
      </c>
      <c r="E32" s="23">
        <v>0.46500000000000002</v>
      </c>
      <c r="F32" s="32">
        <v>773.83639999999957</v>
      </c>
      <c r="G32" s="82">
        <v>0</v>
      </c>
      <c r="H32" s="31">
        <f t="shared" si="0"/>
        <v>0</v>
      </c>
      <c r="I32" s="32">
        <f t="shared" si="1"/>
        <v>0</v>
      </c>
      <c r="J32" s="8"/>
    </row>
    <row r="33" spans="2:10" ht="15.6">
      <c r="B33" s="116"/>
      <c r="C33" s="16" t="s">
        <v>34</v>
      </c>
      <c r="D33" s="17" t="s">
        <v>35</v>
      </c>
      <c r="E33" s="23">
        <v>1.2</v>
      </c>
      <c r="F33" s="32">
        <v>2000.3415999999986</v>
      </c>
      <c r="G33" s="82">
        <v>0</v>
      </c>
      <c r="H33" s="31">
        <f t="shared" si="0"/>
        <v>0</v>
      </c>
      <c r="I33" s="32">
        <f t="shared" si="1"/>
        <v>0</v>
      </c>
      <c r="J33" s="8"/>
    </row>
    <row r="34" spans="2:10" ht="15.6">
      <c r="B34" s="116"/>
      <c r="C34" s="16" t="s">
        <v>36</v>
      </c>
      <c r="D34" s="17" t="s">
        <v>37</v>
      </c>
      <c r="E34" s="23">
        <v>1.2</v>
      </c>
      <c r="F34" s="32">
        <v>2000.3415999999986</v>
      </c>
      <c r="G34" s="82">
        <v>0</v>
      </c>
      <c r="H34" s="31">
        <f t="shared" si="0"/>
        <v>0</v>
      </c>
      <c r="I34" s="32">
        <f t="shared" si="1"/>
        <v>0</v>
      </c>
      <c r="J34" s="8"/>
    </row>
    <row r="35" spans="2:10" ht="15.6">
      <c r="B35" s="116"/>
      <c r="C35" s="16" t="s">
        <v>38</v>
      </c>
      <c r="D35" s="17" t="s">
        <v>39</v>
      </c>
      <c r="E35" s="23">
        <v>1.2</v>
      </c>
      <c r="F35" s="32">
        <v>2000.3415999999986</v>
      </c>
      <c r="G35" s="82">
        <v>0</v>
      </c>
      <c r="H35" s="31">
        <f t="shared" si="0"/>
        <v>0</v>
      </c>
      <c r="I35" s="32">
        <f t="shared" si="1"/>
        <v>0</v>
      </c>
      <c r="J35" s="8"/>
    </row>
    <row r="36" spans="2:10" ht="15.6">
      <c r="B36" s="116"/>
      <c r="C36" s="16" t="s">
        <v>40</v>
      </c>
      <c r="D36" s="17" t="s">
        <v>41</v>
      </c>
      <c r="E36" s="23">
        <v>1.2</v>
      </c>
      <c r="F36" s="32">
        <v>2000.3415999999986</v>
      </c>
      <c r="G36" s="82">
        <v>0</v>
      </c>
      <c r="H36" s="31">
        <f t="shared" si="0"/>
        <v>0</v>
      </c>
      <c r="I36" s="32">
        <f t="shared" si="1"/>
        <v>0</v>
      </c>
      <c r="J36" s="8"/>
    </row>
    <row r="37" spans="2:10" ht="15.6">
      <c r="B37" s="117"/>
      <c r="C37" s="20" t="s">
        <v>42</v>
      </c>
      <c r="D37" s="21" t="s">
        <v>43</v>
      </c>
      <c r="E37" s="24">
        <v>0.14499999999999999</v>
      </c>
      <c r="F37" s="32">
        <v>241.27689599999988</v>
      </c>
      <c r="G37" s="82">
        <v>0</v>
      </c>
      <c r="H37" s="31">
        <f t="shared" si="0"/>
        <v>0</v>
      </c>
      <c r="I37" s="32">
        <f t="shared" si="1"/>
        <v>0</v>
      </c>
      <c r="J37" s="8"/>
    </row>
    <row r="38" spans="2:10" ht="15.6">
      <c r="B38" s="13" t="s">
        <v>7</v>
      </c>
      <c r="C38" s="13" t="s">
        <v>8</v>
      </c>
      <c r="D38" s="53" t="s">
        <v>9</v>
      </c>
      <c r="E38" s="14" t="s">
        <v>0</v>
      </c>
      <c r="F38" s="15" t="s">
        <v>10</v>
      </c>
      <c r="G38" s="15" t="s">
        <v>311</v>
      </c>
      <c r="H38" s="15" t="s">
        <v>312</v>
      </c>
      <c r="I38" s="15" t="s">
        <v>313</v>
      </c>
      <c r="J38" s="8"/>
    </row>
    <row r="39" spans="2:10" ht="15.6" customHeight="1">
      <c r="B39" s="115" t="s">
        <v>44</v>
      </c>
      <c r="C39" s="16" t="s">
        <v>45</v>
      </c>
      <c r="D39" s="17" t="s">
        <v>46</v>
      </c>
      <c r="E39" s="18" t="s">
        <v>47</v>
      </c>
      <c r="F39" s="32">
        <v>170.37072705882346</v>
      </c>
      <c r="G39" s="82">
        <v>0</v>
      </c>
      <c r="H39" s="31">
        <f t="shared" si="0"/>
        <v>0</v>
      </c>
      <c r="I39" s="32">
        <f t="shared" si="1"/>
        <v>0</v>
      </c>
      <c r="J39" s="8"/>
    </row>
    <row r="40" spans="2:10" ht="15.6">
      <c r="B40" s="116"/>
      <c r="C40" s="16" t="s">
        <v>48</v>
      </c>
      <c r="D40" s="17" t="s">
        <v>49</v>
      </c>
      <c r="E40" s="18" t="s">
        <v>47</v>
      </c>
      <c r="F40" s="32">
        <v>170.37072705882346</v>
      </c>
      <c r="G40" s="82">
        <v>0</v>
      </c>
      <c r="H40" s="31">
        <f t="shared" si="0"/>
        <v>0</v>
      </c>
      <c r="I40" s="32">
        <f t="shared" si="1"/>
        <v>0</v>
      </c>
      <c r="J40" s="8"/>
    </row>
    <row r="41" spans="2:10" ht="15.6">
      <c r="B41" s="116"/>
      <c r="C41" s="20" t="s">
        <v>50</v>
      </c>
      <c r="D41" s="21" t="s">
        <v>51</v>
      </c>
      <c r="E41" s="22" t="s">
        <v>52</v>
      </c>
      <c r="F41" s="32">
        <v>166.25364884210518</v>
      </c>
      <c r="G41" s="82">
        <v>0</v>
      </c>
      <c r="H41" s="31">
        <f t="shared" si="0"/>
        <v>0</v>
      </c>
      <c r="I41" s="32">
        <f t="shared" si="1"/>
        <v>0</v>
      </c>
      <c r="J41" s="8"/>
    </row>
    <row r="42" spans="2:10" ht="15.6">
      <c r="B42" s="116"/>
      <c r="C42" s="20" t="s">
        <v>53</v>
      </c>
      <c r="D42" s="21" t="s">
        <v>54</v>
      </c>
      <c r="E42" s="18" t="s">
        <v>55</v>
      </c>
      <c r="F42" s="32">
        <v>243.27627388235277</v>
      </c>
      <c r="G42" s="82">
        <v>0</v>
      </c>
      <c r="H42" s="31">
        <f t="shared" si="0"/>
        <v>0</v>
      </c>
      <c r="I42" s="32">
        <f t="shared" si="1"/>
        <v>0</v>
      </c>
      <c r="J42" s="8"/>
    </row>
    <row r="43" spans="2:10" ht="15.6">
      <c r="B43" s="116"/>
      <c r="C43" s="20" t="s">
        <v>56</v>
      </c>
      <c r="D43" s="21" t="s">
        <v>57</v>
      </c>
      <c r="E43" s="22" t="s">
        <v>58</v>
      </c>
      <c r="F43" s="32">
        <v>118.42996421052626</v>
      </c>
      <c r="G43" s="82">
        <v>0</v>
      </c>
      <c r="H43" s="31">
        <f t="shared" si="0"/>
        <v>0</v>
      </c>
      <c r="I43" s="32">
        <f t="shared" si="1"/>
        <v>0</v>
      </c>
      <c r="J43" s="8"/>
    </row>
    <row r="44" spans="2:10" ht="15.6">
      <c r="B44" s="116"/>
      <c r="C44" s="20" t="s">
        <v>59</v>
      </c>
      <c r="D44" s="21" t="s">
        <v>60</v>
      </c>
      <c r="E44" s="18" t="s">
        <v>61</v>
      </c>
      <c r="F44" s="32">
        <v>158.17043858823519</v>
      </c>
      <c r="G44" s="82">
        <v>0</v>
      </c>
      <c r="H44" s="31">
        <f t="shared" si="0"/>
        <v>0</v>
      </c>
      <c r="I44" s="32">
        <f t="shared" si="1"/>
        <v>0</v>
      </c>
      <c r="J44" s="8"/>
    </row>
    <row r="45" spans="2:10" ht="15.6">
      <c r="B45" s="116"/>
      <c r="C45" s="20" t="s">
        <v>62</v>
      </c>
      <c r="D45" s="21" t="s">
        <v>63</v>
      </c>
      <c r="E45" s="18" t="s">
        <v>64</v>
      </c>
      <c r="F45" s="32">
        <v>630.77729647058788</v>
      </c>
      <c r="G45" s="82">
        <v>0</v>
      </c>
      <c r="H45" s="31">
        <f t="shared" si="0"/>
        <v>0</v>
      </c>
      <c r="I45" s="32">
        <f t="shared" si="1"/>
        <v>0</v>
      </c>
      <c r="J45" s="8"/>
    </row>
    <row r="46" spans="2:10" ht="15.6">
      <c r="B46" s="116"/>
      <c r="C46" s="20" t="s">
        <v>65</v>
      </c>
      <c r="D46" s="21" t="s">
        <v>66</v>
      </c>
      <c r="E46" s="22" t="s">
        <v>67</v>
      </c>
      <c r="F46" s="32">
        <v>757.41902526315755</v>
      </c>
      <c r="G46" s="82">
        <v>0</v>
      </c>
      <c r="H46" s="31">
        <f t="shared" si="0"/>
        <v>0</v>
      </c>
      <c r="I46" s="32">
        <f t="shared" si="1"/>
        <v>0</v>
      </c>
      <c r="J46" s="8"/>
    </row>
    <row r="47" spans="2:10" ht="15.6">
      <c r="B47" s="116"/>
      <c r="C47" s="20" t="s">
        <v>68</v>
      </c>
      <c r="D47" s="21" t="s">
        <v>69</v>
      </c>
      <c r="E47" s="22" t="s">
        <v>70</v>
      </c>
      <c r="F47" s="32">
        <v>31.58746610526314</v>
      </c>
      <c r="G47" s="82">
        <v>0</v>
      </c>
      <c r="H47" s="31">
        <f t="shared" si="0"/>
        <v>0</v>
      </c>
      <c r="I47" s="32">
        <f t="shared" si="1"/>
        <v>0</v>
      </c>
      <c r="J47" s="8"/>
    </row>
    <row r="48" spans="2:10" ht="15.6">
      <c r="B48" s="117"/>
      <c r="C48" s="20" t="s">
        <v>71</v>
      </c>
      <c r="D48" s="21" t="s">
        <v>72</v>
      </c>
      <c r="E48" s="22" t="s">
        <v>70</v>
      </c>
      <c r="F48" s="32">
        <v>31.58746610526314</v>
      </c>
      <c r="G48" s="82">
        <v>0</v>
      </c>
      <c r="H48" s="31">
        <f t="shared" si="0"/>
        <v>0</v>
      </c>
      <c r="I48" s="32">
        <f t="shared" si="1"/>
        <v>0</v>
      </c>
      <c r="J48" s="8"/>
    </row>
    <row r="49" spans="2:10" ht="15.6">
      <c r="B49" s="13" t="s">
        <v>7</v>
      </c>
      <c r="C49" s="13" t="s">
        <v>8</v>
      </c>
      <c r="D49" s="53" t="s">
        <v>9</v>
      </c>
      <c r="E49" s="14" t="s">
        <v>0</v>
      </c>
      <c r="F49" s="15" t="s">
        <v>10</v>
      </c>
      <c r="G49" s="15" t="s">
        <v>311</v>
      </c>
      <c r="H49" s="15" t="s">
        <v>312</v>
      </c>
      <c r="I49" s="15" t="s">
        <v>313</v>
      </c>
      <c r="J49" s="8"/>
    </row>
    <row r="50" spans="2:10" ht="15.6" customHeight="1">
      <c r="B50" s="152" t="s">
        <v>73</v>
      </c>
      <c r="C50" s="20" t="s">
        <v>74</v>
      </c>
      <c r="D50" s="21" t="s">
        <v>75</v>
      </c>
      <c r="E50" s="22" t="s">
        <v>76</v>
      </c>
      <c r="F50" s="32">
        <v>102.84253411764699</v>
      </c>
      <c r="G50" s="82">
        <v>0</v>
      </c>
      <c r="H50" s="31">
        <f t="shared" si="0"/>
        <v>0</v>
      </c>
      <c r="I50" s="32">
        <f t="shared" si="1"/>
        <v>0</v>
      </c>
      <c r="J50" s="8"/>
    </row>
    <row r="51" spans="2:10" ht="15.6">
      <c r="B51" s="153"/>
      <c r="C51" s="20" t="s">
        <v>77</v>
      </c>
      <c r="D51" s="21" t="s">
        <v>78</v>
      </c>
      <c r="E51" s="22" t="s">
        <v>79</v>
      </c>
      <c r="F51" s="32">
        <v>214.90159764705865</v>
      </c>
      <c r="G51" s="82">
        <v>0</v>
      </c>
      <c r="H51" s="31">
        <f t="shared" si="0"/>
        <v>0</v>
      </c>
      <c r="I51" s="32">
        <f t="shared" si="1"/>
        <v>0</v>
      </c>
      <c r="J51" s="8"/>
    </row>
    <row r="52" spans="2:10" ht="15.6">
      <c r="B52" s="154"/>
      <c r="C52" s="20" t="s">
        <v>80</v>
      </c>
      <c r="D52" s="21" t="s">
        <v>81</v>
      </c>
      <c r="E52" s="22" t="s">
        <v>82</v>
      </c>
      <c r="F52" s="32">
        <v>222.32514315789464</v>
      </c>
      <c r="G52" s="82">
        <v>0</v>
      </c>
      <c r="H52" s="31">
        <f t="shared" si="0"/>
        <v>0</v>
      </c>
      <c r="I52" s="32">
        <f t="shared" si="1"/>
        <v>0</v>
      </c>
      <c r="J52" s="8"/>
    </row>
    <row r="53" spans="2:10" ht="15.6">
      <c r="B53" s="13" t="s">
        <v>7</v>
      </c>
      <c r="C53" s="13" t="s">
        <v>8</v>
      </c>
      <c r="D53" s="53" t="s">
        <v>9</v>
      </c>
      <c r="E53" s="14" t="s">
        <v>0</v>
      </c>
      <c r="F53" s="15" t="s">
        <v>10</v>
      </c>
      <c r="G53" s="15" t="s">
        <v>311</v>
      </c>
      <c r="H53" s="15" t="s">
        <v>312</v>
      </c>
      <c r="I53" s="15" t="s">
        <v>313</v>
      </c>
      <c r="J53" s="8"/>
    </row>
    <row r="54" spans="2:10" ht="15.6" customHeight="1">
      <c r="B54" s="115" t="s">
        <v>83</v>
      </c>
      <c r="C54" s="20" t="s">
        <v>84</v>
      </c>
      <c r="D54" s="21" t="s">
        <v>85</v>
      </c>
      <c r="E54" s="18" t="s">
        <v>86</v>
      </c>
      <c r="F54" s="32">
        <v>119.17875529411759</v>
      </c>
      <c r="G54" s="82">
        <v>0</v>
      </c>
      <c r="H54" s="31">
        <f t="shared" si="0"/>
        <v>0</v>
      </c>
      <c r="I54" s="32">
        <f t="shared" si="1"/>
        <v>0</v>
      </c>
      <c r="J54" s="8"/>
    </row>
    <row r="55" spans="2:10" ht="15.6">
      <c r="B55" s="116"/>
      <c r="C55" s="20" t="s">
        <v>87</v>
      </c>
      <c r="D55" s="21" t="s">
        <v>88</v>
      </c>
      <c r="E55" s="18" t="s">
        <v>86</v>
      </c>
      <c r="F55" s="32">
        <v>119.17875529411759</v>
      </c>
      <c r="G55" s="82">
        <v>0</v>
      </c>
      <c r="H55" s="31">
        <f t="shared" si="0"/>
        <v>0</v>
      </c>
      <c r="I55" s="32">
        <f t="shared" si="1"/>
        <v>0</v>
      </c>
      <c r="J55" s="8"/>
    </row>
    <row r="56" spans="2:10" ht="15.6">
      <c r="B56" s="116"/>
      <c r="C56" s="20" t="s">
        <v>89</v>
      </c>
      <c r="D56" s="21" t="s">
        <v>90</v>
      </c>
      <c r="E56" s="18" t="s">
        <v>91</v>
      </c>
      <c r="F56" s="32">
        <v>115.02367058823565</v>
      </c>
      <c r="G56" s="82">
        <v>0</v>
      </c>
      <c r="H56" s="31">
        <f t="shared" si="0"/>
        <v>0</v>
      </c>
      <c r="I56" s="32">
        <f t="shared" si="1"/>
        <v>0</v>
      </c>
      <c r="J56" s="8"/>
    </row>
    <row r="57" spans="2:10" ht="15.6">
      <c r="B57" s="116"/>
      <c r="C57" s="20" t="s">
        <v>92</v>
      </c>
      <c r="D57" s="21" t="s">
        <v>93</v>
      </c>
      <c r="E57" s="18" t="s">
        <v>94</v>
      </c>
      <c r="F57" s="32">
        <v>200.06425894736833</v>
      </c>
      <c r="G57" s="82">
        <v>0</v>
      </c>
      <c r="H57" s="31">
        <f t="shared" si="0"/>
        <v>0</v>
      </c>
      <c r="I57" s="32">
        <f t="shared" si="1"/>
        <v>0</v>
      </c>
      <c r="J57" s="8"/>
    </row>
    <row r="58" spans="2:10" ht="15.6">
      <c r="B58" s="116"/>
      <c r="C58" s="20" t="s">
        <v>95</v>
      </c>
      <c r="D58" s="21" t="s">
        <v>96</v>
      </c>
      <c r="E58" s="18" t="s">
        <v>97</v>
      </c>
      <c r="F58" s="32">
        <v>122.44136470588229</v>
      </c>
      <c r="G58" s="82">
        <v>0</v>
      </c>
      <c r="H58" s="31">
        <f t="shared" si="0"/>
        <v>0</v>
      </c>
      <c r="I58" s="32">
        <f t="shared" si="1"/>
        <v>0</v>
      </c>
      <c r="J58" s="8"/>
    </row>
    <row r="59" spans="2:10" ht="15.6">
      <c r="B59" s="116"/>
      <c r="C59" s="20" t="s">
        <v>98</v>
      </c>
      <c r="D59" s="21" t="s">
        <v>99</v>
      </c>
      <c r="E59" s="18" t="s">
        <v>100</v>
      </c>
      <c r="F59" s="32">
        <v>85.774425882352915</v>
      </c>
      <c r="G59" s="82">
        <v>0</v>
      </c>
      <c r="H59" s="31">
        <f t="shared" si="0"/>
        <v>0</v>
      </c>
      <c r="I59" s="32">
        <f t="shared" si="1"/>
        <v>0</v>
      </c>
      <c r="J59" s="8"/>
    </row>
    <row r="60" spans="2:10" ht="15.6">
      <c r="B60" s="116"/>
      <c r="C60" s="20" t="s">
        <v>101</v>
      </c>
      <c r="D60" s="21" t="s">
        <v>102</v>
      </c>
      <c r="E60" s="18" t="s">
        <v>103</v>
      </c>
      <c r="F60" s="32">
        <v>204.08541176470578</v>
      </c>
      <c r="G60" s="82">
        <v>0</v>
      </c>
      <c r="H60" s="31">
        <f t="shared" si="0"/>
        <v>0</v>
      </c>
      <c r="I60" s="32">
        <f t="shared" si="1"/>
        <v>0</v>
      </c>
      <c r="J60" s="8"/>
    </row>
    <row r="61" spans="2:10" ht="15.6">
      <c r="B61" s="116"/>
      <c r="C61" s="20" t="s">
        <v>104</v>
      </c>
      <c r="D61" s="21" t="s">
        <v>105</v>
      </c>
      <c r="E61" s="18" t="s">
        <v>103</v>
      </c>
      <c r="F61" s="32">
        <v>204.08541176470578</v>
      </c>
      <c r="G61" s="82">
        <v>0</v>
      </c>
      <c r="H61" s="31">
        <f t="shared" si="0"/>
        <v>0</v>
      </c>
      <c r="I61" s="32">
        <f t="shared" si="1"/>
        <v>0</v>
      </c>
      <c r="J61" s="8"/>
    </row>
    <row r="62" spans="2:10" ht="15.6">
      <c r="B62" s="116"/>
      <c r="C62" s="20" t="s">
        <v>106</v>
      </c>
      <c r="D62" s="21" t="s">
        <v>107</v>
      </c>
      <c r="E62" s="18" t="s">
        <v>76</v>
      </c>
      <c r="F62" s="32">
        <v>103.57832210526308</v>
      </c>
      <c r="G62" s="82">
        <v>0</v>
      </c>
      <c r="H62" s="31">
        <f t="shared" si="0"/>
        <v>0</v>
      </c>
      <c r="I62" s="32">
        <f t="shared" si="1"/>
        <v>0</v>
      </c>
      <c r="J62" s="8"/>
    </row>
    <row r="63" spans="2:10" ht="15.6">
      <c r="B63" s="116"/>
      <c r="C63" s="20" t="s">
        <v>108</v>
      </c>
      <c r="D63" s="21" t="s">
        <v>109</v>
      </c>
      <c r="E63" s="18" t="s">
        <v>110</v>
      </c>
      <c r="F63" s="32">
        <v>162.84185647058814</v>
      </c>
      <c r="G63" s="82">
        <v>0</v>
      </c>
      <c r="H63" s="31">
        <f t="shared" si="0"/>
        <v>0</v>
      </c>
      <c r="I63" s="32">
        <f t="shared" si="1"/>
        <v>0</v>
      </c>
      <c r="J63" s="8"/>
    </row>
    <row r="64" spans="2:10" ht="15.6">
      <c r="B64" s="116"/>
      <c r="C64" s="20" t="s">
        <v>111</v>
      </c>
      <c r="D64" s="21" t="s">
        <v>112</v>
      </c>
      <c r="E64" s="18" t="s">
        <v>113</v>
      </c>
      <c r="F64" s="32">
        <v>140.56684517647054</v>
      </c>
      <c r="G64" s="82">
        <v>0</v>
      </c>
      <c r="H64" s="31">
        <f t="shared" si="0"/>
        <v>0</v>
      </c>
      <c r="I64" s="32">
        <f t="shared" si="1"/>
        <v>0</v>
      </c>
      <c r="J64" s="8"/>
    </row>
    <row r="65" spans="2:10" ht="15.6">
      <c r="B65" s="116"/>
      <c r="C65" s="20" t="s">
        <v>114</v>
      </c>
      <c r="D65" s="21" t="s">
        <v>115</v>
      </c>
      <c r="E65" s="18" t="s">
        <v>116</v>
      </c>
      <c r="F65" s="32">
        <v>177.65809270588221</v>
      </c>
      <c r="G65" s="82">
        <v>0</v>
      </c>
      <c r="H65" s="31">
        <f t="shared" si="0"/>
        <v>0</v>
      </c>
      <c r="I65" s="32">
        <f t="shared" si="1"/>
        <v>0</v>
      </c>
      <c r="J65" s="8"/>
    </row>
    <row r="66" spans="2:10" ht="15.6">
      <c r="B66" s="116"/>
      <c r="C66" s="20" t="s">
        <v>117</v>
      </c>
      <c r="D66" s="21" t="s">
        <v>118</v>
      </c>
      <c r="E66" s="22" t="s">
        <v>119</v>
      </c>
      <c r="F66" s="32">
        <v>196.62663670588225</v>
      </c>
      <c r="G66" s="82">
        <v>0</v>
      </c>
      <c r="H66" s="31">
        <f t="shared" si="0"/>
        <v>0</v>
      </c>
      <c r="I66" s="32">
        <f t="shared" si="1"/>
        <v>0</v>
      </c>
      <c r="J66" s="8"/>
    </row>
    <row r="67" spans="2:10" ht="15.6">
      <c r="B67" s="116"/>
      <c r="C67" s="20" t="s">
        <v>120</v>
      </c>
      <c r="D67" s="21" t="s">
        <v>121</v>
      </c>
      <c r="E67" s="18" t="s">
        <v>122</v>
      </c>
      <c r="F67" s="32">
        <v>174.39903157894724</v>
      </c>
      <c r="G67" s="82">
        <v>0</v>
      </c>
      <c r="H67" s="31">
        <f t="shared" si="0"/>
        <v>0</v>
      </c>
      <c r="I67" s="32">
        <f t="shared" si="1"/>
        <v>0</v>
      </c>
      <c r="J67" s="8"/>
    </row>
    <row r="68" spans="2:10" ht="15.6">
      <c r="B68" s="116"/>
      <c r="C68" s="20" t="s">
        <v>123</v>
      </c>
      <c r="D68" s="21" t="s">
        <v>124</v>
      </c>
      <c r="E68" s="18" t="s">
        <v>125</v>
      </c>
      <c r="F68" s="32">
        <v>224.86236705882339</v>
      </c>
      <c r="G68" s="82">
        <v>0</v>
      </c>
      <c r="H68" s="31">
        <f t="shared" si="0"/>
        <v>0</v>
      </c>
      <c r="I68" s="32">
        <f t="shared" si="1"/>
        <v>0</v>
      </c>
      <c r="J68" s="8"/>
    </row>
    <row r="69" spans="2:10" ht="15.6">
      <c r="B69" s="116"/>
      <c r="C69" s="20" t="s">
        <v>126</v>
      </c>
      <c r="D69" s="21" t="s">
        <v>127</v>
      </c>
      <c r="E69" s="18" t="s">
        <v>128</v>
      </c>
      <c r="F69" s="32">
        <v>296.31773788235279</v>
      </c>
      <c r="G69" s="82">
        <v>0</v>
      </c>
      <c r="H69" s="31">
        <f t="shared" si="0"/>
        <v>0</v>
      </c>
      <c r="I69" s="32">
        <f t="shared" si="1"/>
        <v>0</v>
      </c>
      <c r="J69" s="8"/>
    </row>
    <row r="70" spans="2:10" ht="15.6">
      <c r="B70" s="116"/>
      <c r="C70" s="20" t="s">
        <v>129</v>
      </c>
      <c r="D70" s="21" t="s">
        <v>130</v>
      </c>
      <c r="E70" s="18" t="s">
        <v>82</v>
      </c>
      <c r="F70" s="32">
        <v>221.02999058823519</v>
      </c>
      <c r="G70" s="82">
        <v>0</v>
      </c>
      <c r="H70" s="31">
        <f t="shared" si="0"/>
        <v>0</v>
      </c>
      <c r="I70" s="32">
        <f t="shared" si="1"/>
        <v>0</v>
      </c>
      <c r="J70" s="8"/>
    </row>
    <row r="71" spans="2:10" ht="15.6">
      <c r="B71" s="116"/>
      <c r="C71" s="20" t="s">
        <v>131</v>
      </c>
      <c r="D71" s="21" t="s">
        <v>132</v>
      </c>
      <c r="E71" s="18" t="s">
        <v>133</v>
      </c>
      <c r="F71" s="32">
        <v>99.858775058823454</v>
      </c>
      <c r="G71" s="82">
        <v>0</v>
      </c>
      <c r="H71" s="31">
        <f t="shared" si="0"/>
        <v>0</v>
      </c>
      <c r="I71" s="32">
        <f t="shared" si="1"/>
        <v>0</v>
      </c>
      <c r="J71" s="8"/>
    </row>
    <row r="72" spans="2:10" ht="15.6">
      <c r="B72" s="116"/>
      <c r="C72" s="20" t="s">
        <v>134</v>
      </c>
      <c r="D72" s="21" t="s">
        <v>135</v>
      </c>
      <c r="E72" s="18" t="s">
        <v>136</v>
      </c>
      <c r="F72" s="32">
        <v>154.77909852631566</v>
      </c>
      <c r="G72" s="82">
        <v>0</v>
      </c>
      <c r="H72" s="31">
        <f t="shared" si="0"/>
        <v>0</v>
      </c>
      <c r="I72" s="32">
        <f t="shared" si="1"/>
        <v>0</v>
      </c>
      <c r="J72" s="8"/>
    </row>
    <row r="73" spans="2:10" ht="15.6">
      <c r="B73" s="116"/>
      <c r="C73" s="20" t="s">
        <v>137</v>
      </c>
      <c r="D73" s="21" t="s">
        <v>308</v>
      </c>
      <c r="E73" s="18" t="s">
        <v>94</v>
      </c>
      <c r="F73" s="32">
        <v>199.71755011764691</v>
      </c>
      <c r="G73" s="82">
        <v>0</v>
      </c>
      <c r="H73" s="31">
        <f t="shared" si="0"/>
        <v>0</v>
      </c>
      <c r="I73" s="32">
        <f t="shared" si="1"/>
        <v>0</v>
      </c>
      <c r="J73" s="8"/>
    </row>
    <row r="74" spans="2:10" ht="15.6">
      <c r="B74" s="116"/>
      <c r="C74" s="20" t="s">
        <v>138</v>
      </c>
      <c r="D74" s="21" t="s">
        <v>309</v>
      </c>
      <c r="E74" s="18" t="s">
        <v>139</v>
      </c>
      <c r="F74" s="32">
        <v>211.38235341176457</v>
      </c>
      <c r="G74" s="82">
        <v>0</v>
      </c>
      <c r="H74" s="31">
        <f t="shared" si="0"/>
        <v>0</v>
      </c>
      <c r="I74" s="32">
        <f t="shared" si="1"/>
        <v>0</v>
      </c>
      <c r="J74" s="8"/>
    </row>
    <row r="75" spans="2:10" ht="15.6">
      <c r="B75" s="116"/>
      <c r="C75" s="20" t="s">
        <v>140</v>
      </c>
      <c r="D75" s="21" t="s">
        <v>310</v>
      </c>
      <c r="E75" s="18" t="s">
        <v>94</v>
      </c>
      <c r="F75" s="32">
        <v>199.62582315789459</v>
      </c>
      <c r="G75" s="82">
        <v>0</v>
      </c>
      <c r="H75" s="31">
        <f t="shared" si="0"/>
        <v>0</v>
      </c>
      <c r="I75" s="32">
        <f t="shared" si="1"/>
        <v>0</v>
      </c>
      <c r="J75" s="8"/>
    </row>
    <row r="76" spans="2:10" ht="15.6">
      <c r="B76" s="116"/>
      <c r="C76" s="25" t="s">
        <v>141</v>
      </c>
      <c r="D76" s="26" t="s">
        <v>142</v>
      </c>
      <c r="E76" s="27">
        <v>0.08</v>
      </c>
      <c r="F76" s="32">
        <v>133.13939873684205</v>
      </c>
      <c r="G76" s="82">
        <v>0</v>
      </c>
      <c r="H76" s="31">
        <f t="shared" si="0"/>
        <v>0</v>
      </c>
      <c r="I76" s="32">
        <f t="shared" si="1"/>
        <v>0</v>
      </c>
      <c r="J76" s="8"/>
    </row>
    <row r="77" spans="2:10" ht="15.6">
      <c r="B77" s="116"/>
      <c r="C77" s="20" t="s">
        <v>143</v>
      </c>
      <c r="D77" s="21" t="s">
        <v>144</v>
      </c>
      <c r="E77" s="18">
        <v>0.30299999999999999</v>
      </c>
      <c r="F77" s="32">
        <v>504.35905552941142</v>
      </c>
      <c r="G77" s="82">
        <v>0</v>
      </c>
      <c r="H77" s="31">
        <f t="shared" si="0"/>
        <v>0</v>
      </c>
      <c r="I77" s="32">
        <f t="shared" si="1"/>
        <v>0</v>
      </c>
      <c r="J77" s="8"/>
    </row>
    <row r="78" spans="2:10" ht="15.6">
      <c r="B78" s="117"/>
      <c r="C78" s="20" t="s">
        <v>145</v>
      </c>
      <c r="D78" s="21" t="s">
        <v>146</v>
      </c>
      <c r="E78" s="18">
        <v>0.30299999999999999</v>
      </c>
      <c r="F78" s="32">
        <v>504.35905552941142</v>
      </c>
      <c r="G78" s="82">
        <v>0</v>
      </c>
      <c r="H78" s="31">
        <f t="shared" si="0"/>
        <v>0</v>
      </c>
      <c r="I78" s="32">
        <f t="shared" si="1"/>
        <v>0</v>
      </c>
      <c r="J78" s="8"/>
    </row>
    <row r="79" spans="2:10" ht="15.6">
      <c r="B79" s="13" t="s">
        <v>7</v>
      </c>
      <c r="C79" s="13" t="s">
        <v>8</v>
      </c>
      <c r="D79" s="53" t="s">
        <v>9</v>
      </c>
      <c r="E79" s="14" t="s">
        <v>0</v>
      </c>
      <c r="F79" s="15" t="s">
        <v>10</v>
      </c>
      <c r="G79" s="15" t="s">
        <v>311</v>
      </c>
      <c r="H79" s="15" t="s">
        <v>312</v>
      </c>
      <c r="I79" s="15" t="s">
        <v>313</v>
      </c>
      <c r="J79" s="8"/>
    </row>
    <row r="80" spans="2:10" ht="15.6" customHeight="1">
      <c r="B80" s="115" t="s">
        <v>147</v>
      </c>
      <c r="C80" s="20" t="s">
        <v>148</v>
      </c>
      <c r="D80" s="21" t="s">
        <v>149</v>
      </c>
      <c r="E80" s="18" t="s">
        <v>103</v>
      </c>
      <c r="F80" s="32">
        <v>204.08541176470578</v>
      </c>
      <c r="G80" s="82">
        <v>0</v>
      </c>
      <c r="H80" s="31">
        <f t="shared" si="0"/>
        <v>0</v>
      </c>
      <c r="I80" s="32">
        <f t="shared" si="1"/>
        <v>0</v>
      </c>
      <c r="J80" s="8"/>
    </row>
    <row r="81" spans="2:10" ht="15.6">
      <c r="B81" s="116"/>
      <c r="C81" s="20" t="s">
        <v>323</v>
      </c>
      <c r="D81" s="21" t="s">
        <v>324</v>
      </c>
      <c r="E81" s="18">
        <v>1.4999999999999999E-2</v>
      </c>
      <c r="F81" s="32">
        <v>25.49</v>
      </c>
      <c r="G81" s="82">
        <v>0</v>
      </c>
      <c r="H81" s="31">
        <f t="shared" si="0"/>
        <v>0</v>
      </c>
      <c r="I81" s="32">
        <f t="shared" si="1"/>
        <v>0</v>
      </c>
      <c r="J81" s="8"/>
    </row>
    <row r="82" spans="2:10" ht="15.6">
      <c r="B82" s="116"/>
      <c r="C82" s="20" t="s">
        <v>150</v>
      </c>
      <c r="D82" s="21" t="s">
        <v>151</v>
      </c>
      <c r="E82" s="18" t="s">
        <v>152</v>
      </c>
      <c r="F82" s="32">
        <v>277.83679905882337</v>
      </c>
      <c r="G82" s="82">
        <v>0</v>
      </c>
      <c r="H82" s="31">
        <f t="shared" si="0"/>
        <v>0</v>
      </c>
      <c r="I82" s="32">
        <f t="shared" si="1"/>
        <v>0</v>
      </c>
      <c r="J82" s="8"/>
    </row>
    <row r="83" spans="2:10" ht="15.6">
      <c r="B83" s="116"/>
      <c r="C83" s="28">
        <v>463</v>
      </c>
      <c r="D83" s="29" t="s">
        <v>153</v>
      </c>
      <c r="E83" s="28">
        <v>0.114</v>
      </c>
      <c r="F83" s="32">
        <v>189.74559999999988</v>
      </c>
      <c r="G83" s="82">
        <v>0</v>
      </c>
      <c r="H83" s="31">
        <f t="shared" si="0"/>
        <v>0</v>
      </c>
      <c r="I83" s="32">
        <f t="shared" si="1"/>
        <v>0</v>
      </c>
      <c r="J83" s="8"/>
    </row>
    <row r="84" spans="2:10" ht="15.6">
      <c r="B84" s="116"/>
      <c r="C84" s="28">
        <v>464</v>
      </c>
      <c r="D84" s="29" t="s">
        <v>154</v>
      </c>
      <c r="E84" s="28">
        <v>0.115</v>
      </c>
      <c r="F84" s="32">
        <v>191.34399999999988</v>
      </c>
      <c r="G84" s="82">
        <v>0</v>
      </c>
      <c r="H84" s="31">
        <f t="shared" si="0"/>
        <v>0</v>
      </c>
      <c r="I84" s="32">
        <f t="shared" si="1"/>
        <v>0</v>
      </c>
      <c r="J84" s="8"/>
    </row>
    <row r="85" spans="2:10" ht="15.6">
      <c r="B85" s="116"/>
      <c r="C85" s="28">
        <v>465</v>
      </c>
      <c r="D85" s="29" t="s">
        <v>155</v>
      </c>
      <c r="E85" s="30">
        <v>0.2</v>
      </c>
      <c r="F85" s="32">
        <v>332.86399999999981</v>
      </c>
      <c r="G85" s="82">
        <v>0</v>
      </c>
      <c r="H85" s="31">
        <f t="shared" si="0"/>
        <v>0</v>
      </c>
      <c r="I85" s="32">
        <f t="shared" si="1"/>
        <v>0</v>
      </c>
      <c r="J85" s="8"/>
    </row>
    <row r="86" spans="2:10" ht="15.6">
      <c r="B86" s="116"/>
      <c r="C86" s="28">
        <v>466</v>
      </c>
      <c r="D86" s="29" t="s">
        <v>156</v>
      </c>
      <c r="E86" s="30">
        <v>0.2</v>
      </c>
      <c r="F86" s="32">
        <v>332.86399999999981</v>
      </c>
      <c r="G86" s="82">
        <v>0</v>
      </c>
      <c r="H86" s="31">
        <f t="shared" si="0"/>
        <v>0</v>
      </c>
      <c r="I86" s="32">
        <f t="shared" si="1"/>
        <v>0</v>
      </c>
      <c r="J86" s="8"/>
    </row>
    <row r="87" spans="2:10" ht="15.6">
      <c r="B87" s="116"/>
      <c r="C87" s="9">
        <v>470</v>
      </c>
      <c r="D87" s="10" t="s">
        <v>157</v>
      </c>
      <c r="E87" s="9">
        <v>0.122</v>
      </c>
      <c r="F87" s="32">
        <v>203.01079999999988</v>
      </c>
      <c r="G87" s="82">
        <v>0</v>
      </c>
      <c r="H87" s="31">
        <f t="shared" si="0"/>
        <v>0</v>
      </c>
      <c r="I87" s="32">
        <f t="shared" si="1"/>
        <v>0</v>
      </c>
      <c r="J87" s="8"/>
    </row>
    <row r="88" spans="2:10" ht="15.6">
      <c r="B88" s="117"/>
      <c r="C88" s="9">
        <v>471</v>
      </c>
      <c r="D88" s="10" t="s">
        <v>158</v>
      </c>
      <c r="E88" s="9">
        <v>0.122</v>
      </c>
      <c r="F88" s="32">
        <v>203.01079999999988</v>
      </c>
      <c r="G88" s="82">
        <v>0</v>
      </c>
      <c r="H88" s="31">
        <f t="shared" si="0"/>
        <v>0</v>
      </c>
      <c r="I88" s="32">
        <f t="shared" si="1"/>
        <v>0</v>
      </c>
      <c r="J88" s="8"/>
    </row>
    <row r="89" spans="2:10" ht="15.6">
      <c r="B89" s="13" t="s">
        <v>7</v>
      </c>
      <c r="C89" s="13" t="s">
        <v>8</v>
      </c>
      <c r="D89" s="53" t="s">
        <v>9</v>
      </c>
      <c r="E89" s="14" t="s">
        <v>0</v>
      </c>
      <c r="F89" s="15" t="s">
        <v>10</v>
      </c>
      <c r="G89" s="15" t="s">
        <v>311</v>
      </c>
      <c r="H89" s="15" t="s">
        <v>312</v>
      </c>
      <c r="I89" s="15" t="s">
        <v>313</v>
      </c>
      <c r="J89" s="8"/>
    </row>
    <row r="90" spans="2:10" ht="15.6">
      <c r="B90" s="115" t="s">
        <v>159</v>
      </c>
      <c r="C90" s="20" t="s">
        <v>160</v>
      </c>
      <c r="D90" s="21" t="s">
        <v>161</v>
      </c>
      <c r="E90" s="18" t="s">
        <v>162</v>
      </c>
      <c r="F90" s="32">
        <v>132.10413176470578</v>
      </c>
      <c r="G90" s="82">
        <v>0</v>
      </c>
      <c r="H90" s="31">
        <f t="shared" ref="H90:H159" si="2">SUM(E90*G90)</f>
        <v>0</v>
      </c>
      <c r="I90" s="32">
        <f t="shared" ref="I90:I156" si="3">SUM(F90*G90)</f>
        <v>0</v>
      </c>
      <c r="J90" s="8"/>
    </row>
    <row r="91" spans="2:10" ht="15.6">
      <c r="B91" s="116"/>
      <c r="C91" s="20" t="s">
        <v>163</v>
      </c>
      <c r="D91" s="21" t="s">
        <v>164</v>
      </c>
      <c r="E91" s="18" t="s">
        <v>165</v>
      </c>
      <c r="F91" s="32">
        <v>133.26990352941169</v>
      </c>
      <c r="G91" s="82">
        <v>0</v>
      </c>
      <c r="H91" s="31">
        <f t="shared" si="2"/>
        <v>0</v>
      </c>
      <c r="I91" s="32">
        <f t="shared" si="3"/>
        <v>0</v>
      </c>
      <c r="J91" s="8"/>
    </row>
    <row r="92" spans="2:10" ht="15.6">
      <c r="B92" s="116"/>
      <c r="C92" s="20" t="s">
        <v>166</v>
      </c>
      <c r="D92" s="21" t="s">
        <v>167</v>
      </c>
      <c r="E92" s="18" t="s">
        <v>168</v>
      </c>
      <c r="F92" s="32">
        <v>550.7807858823528</v>
      </c>
      <c r="G92" s="82">
        <v>0</v>
      </c>
      <c r="H92" s="31">
        <f t="shared" si="2"/>
        <v>0</v>
      </c>
      <c r="I92" s="32">
        <f t="shared" si="3"/>
        <v>0</v>
      </c>
      <c r="J92" s="8"/>
    </row>
    <row r="93" spans="2:10" ht="15.6">
      <c r="B93" s="116"/>
      <c r="C93" s="20" t="s">
        <v>169</v>
      </c>
      <c r="D93" s="21" t="s">
        <v>170</v>
      </c>
      <c r="E93" s="18" t="s">
        <v>171</v>
      </c>
      <c r="F93" s="32">
        <v>182.32951058823514</v>
      </c>
      <c r="G93" s="82">
        <v>0</v>
      </c>
      <c r="H93" s="31">
        <f t="shared" si="2"/>
        <v>0</v>
      </c>
      <c r="I93" s="32">
        <f t="shared" si="3"/>
        <v>0</v>
      </c>
      <c r="J93" s="8"/>
    </row>
    <row r="94" spans="2:10" ht="15.6">
      <c r="B94" s="116"/>
      <c r="C94" s="20" t="s">
        <v>172</v>
      </c>
      <c r="D94" s="21" t="s">
        <v>173</v>
      </c>
      <c r="E94" s="18" t="s">
        <v>55</v>
      </c>
      <c r="F94" s="32">
        <v>243.29542588235279</v>
      </c>
      <c r="G94" s="82">
        <v>0</v>
      </c>
      <c r="H94" s="31">
        <f t="shared" si="2"/>
        <v>0</v>
      </c>
      <c r="I94" s="32">
        <f t="shared" si="3"/>
        <v>0</v>
      </c>
      <c r="J94" s="8"/>
    </row>
    <row r="95" spans="2:10" ht="15.6">
      <c r="B95" s="116"/>
      <c r="C95" s="20" t="s">
        <v>174</v>
      </c>
      <c r="D95" s="21" t="s">
        <v>175</v>
      </c>
      <c r="E95" s="18" t="s">
        <v>176</v>
      </c>
      <c r="F95" s="32">
        <v>124.67408470588228</v>
      </c>
      <c r="G95" s="82">
        <v>0</v>
      </c>
      <c r="H95" s="31">
        <f t="shared" si="2"/>
        <v>0</v>
      </c>
      <c r="I95" s="32">
        <f t="shared" si="3"/>
        <v>0</v>
      </c>
      <c r="J95" s="8"/>
    </row>
    <row r="96" spans="2:10" ht="15.6">
      <c r="B96" s="116"/>
      <c r="C96" s="20" t="s">
        <v>177</v>
      </c>
      <c r="D96" s="21" t="s">
        <v>178</v>
      </c>
      <c r="E96" s="18" t="s">
        <v>133</v>
      </c>
      <c r="F96" s="32">
        <v>100.18503157894732</v>
      </c>
      <c r="G96" s="82">
        <v>0</v>
      </c>
      <c r="H96" s="31">
        <f t="shared" si="2"/>
        <v>0</v>
      </c>
      <c r="I96" s="32">
        <f t="shared" si="3"/>
        <v>0</v>
      </c>
      <c r="J96" s="8"/>
    </row>
    <row r="97" spans="2:10" ht="15.6">
      <c r="B97" s="116"/>
      <c r="C97" s="20" t="s">
        <v>179</v>
      </c>
      <c r="D97" s="21" t="s">
        <v>180</v>
      </c>
      <c r="E97" s="18" t="s">
        <v>133</v>
      </c>
      <c r="F97" s="32">
        <v>100.17592941176464</v>
      </c>
      <c r="G97" s="82">
        <v>0</v>
      </c>
      <c r="H97" s="31">
        <f t="shared" si="2"/>
        <v>0</v>
      </c>
      <c r="I97" s="32">
        <f t="shared" si="3"/>
        <v>0</v>
      </c>
      <c r="J97" s="8"/>
    </row>
    <row r="98" spans="2:10" ht="15.6">
      <c r="B98" s="116"/>
      <c r="C98" s="20" t="s">
        <v>181</v>
      </c>
      <c r="D98" s="21" t="s">
        <v>182</v>
      </c>
      <c r="E98" s="18" t="s">
        <v>133</v>
      </c>
      <c r="F98" s="32">
        <v>100.17592941176464</v>
      </c>
      <c r="G98" s="82">
        <v>0</v>
      </c>
      <c r="H98" s="31">
        <f t="shared" si="2"/>
        <v>0</v>
      </c>
      <c r="I98" s="32">
        <f t="shared" si="3"/>
        <v>0</v>
      </c>
      <c r="J98" s="8"/>
    </row>
    <row r="99" spans="2:10" ht="15.6">
      <c r="B99" s="116"/>
      <c r="C99" s="20" t="s">
        <v>183</v>
      </c>
      <c r="D99" s="21" t="s">
        <v>184</v>
      </c>
      <c r="E99" s="18" t="s">
        <v>133</v>
      </c>
      <c r="F99" s="32">
        <v>100.17592941176464</v>
      </c>
      <c r="G99" s="82">
        <v>0</v>
      </c>
      <c r="H99" s="31">
        <f t="shared" si="2"/>
        <v>0</v>
      </c>
      <c r="I99" s="32">
        <f t="shared" si="3"/>
        <v>0</v>
      </c>
      <c r="J99" s="8"/>
    </row>
    <row r="100" spans="2:10" ht="15.6">
      <c r="B100" s="116"/>
      <c r="C100" s="20" t="s">
        <v>185</v>
      </c>
      <c r="D100" s="21" t="s">
        <v>186</v>
      </c>
      <c r="E100" s="18" t="s">
        <v>79</v>
      </c>
      <c r="F100" s="32">
        <v>214.79042117647046</v>
      </c>
      <c r="G100" s="82">
        <v>0</v>
      </c>
      <c r="H100" s="31">
        <f t="shared" si="2"/>
        <v>0</v>
      </c>
      <c r="I100" s="32">
        <f t="shared" si="3"/>
        <v>0</v>
      </c>
      <c r="J100" s="8"/>
    </row>
    <row r="101" spans="2:10" ht="15.6">
      <c r="B101" s="116"/>
      <c r="C101" s="20" t="s">
        <v>187</v>
      </c>
      <c r="D101" s="21" t="s">
        <v>188</v>
      </c>
      <c r="E101" s="18" t="s">
        <v>82</v>
      </c>
      <c r="F101" s="32">
        <v>222.32514315789464</v>
      </c>
      <c r="G101" s="82">
        <v>0</v>
      </c>
      <c r="H101" s="31">
        <f t="shared" si="2"/>
        <v>0</v>
      </c>
      <c r="I101" s="32">
        <f t="shared" si="3"/>
        <v>0</v>
      </c>
      <c r="J101" s="8"/>
    </row>
    <row r="102" spans="2:10" ht="15.6">
      <c r="B102" s="116"/>
      <c r="C102" s="20" t="s">
        <v>189</v>
      </c>
      <c r="D102" s="21" t="s">
        <v>190</v>
      </c>
      <c r="E102" s="22" t="s">
        <v>133</v>
      </c>
      <c r="F102" s="32">
        <v>100.18503157894732</v>
      </c>
      <c r="G102" s="82">
        <v>0</v>
      </c>
      <c r="H102" s="31">
        <f t="shared" si="2"/>
        <v>0</v>
      </c>
      <c r="I102" s="32">
        <f t="shared" si="3"/>
        <v>0</v>
      </c>
      <c r="J102" s="8"/>
    </row>
    <row r="103" spans="2:10" ht="15.6">
      <c r="B103" s="116"/>
      <c r="C103" s="20" t="s">
        <v>191</v>
      </c>
      <c r="D103" s="21" t="s">
        <v>192</v>
      </c>
      <c r="E103" s="18" t="s">
        <v>110</v>
      </c>
      <c r="F103" s="32">
        <v>162.95303294117642</v>
      </c>
      <c r="G103" s="82">
        <v>0</v>
      </c>
      <c r="H103" s="31">
        <f t="shared" si="2"/>
        <v>0</v>
      </c>
      <c r="I103" s="32">
        <f t="shared" si="3"/>
        <v>0</v>
      </c>
      <c r="J103" s="8"/>
    </row>
    <row r="104" spans="2:10" ht="15.6">
      <c r="B104" s="116"/>
      <c r="C104" s="20" t="s">
        <v>193</v>
      </c>
      <c r="D104" s="21" t="s">
        <v>194</v>
      </c>
      <c r="E104" s="18" t="s">
        <v>195</v>
      </c>
      <c r="F104" s="32">
        <v>148.00061684210516</v>
      </c>
      <c r="G104" s="82">
        <v>0</v>
      </c>
      <c r="H104" s="31">
        <f t="shared" si="2"/>
        <v>0</v>
      </c>
      <c r="I104" s="32">
        <f t="shared" si="3"/>
        <v>0</v>
      </c>
      <c r="J104" s="8"/>
    </row>
    <row r="105" spans="2:10" ht="15.6">
      <c r="B105" s="116"/>
      <c r="C105" s="20" t="s">
        <v>196</v>
      </c>
      <c r="D105" s="21" t="s">
        <v>197</v>
      </c>
      <c r="E105" s="18" t="s">
        <v>165</v>
      </c>
      <c r="F105" s="32">
        <v>131.67024705882343</v>
      </c>
      <c r="G105" s="82">
        <v>0</v>
      </c>
      <c r="H105" s="31">
        <f t="shared" si="2"/>
        <v>0</v>
      </c>
      <c r="I105" s="32">
        <f t="shared" si="3"/>
        <v>0</v>
      </c>
      <c r="J105" s="8"/>
    </row>
    <row r="106" spans="2:10" ht="15.6">
      <c r="B106" s="116"/>
      <c r="C106" s="20" t="s">
        <v>198</v>
      </c>
      <c r="D106" s="21" t="s">
        <v>199</v>
      </c>
      <c r="E106" s="18" t="s">
        <v>200</v>
      </c>
      <c r="F106" s="32">
        <v>105.81949411764698</v>
      </c>
      <c r="G106" s="82">
        <v>0</v>
      </c>
      <c r="H106" s="31">
        <f t="shared" si="2"/>
        <v>0</v>
      </c>
      <c r="I106" s="32">
        <f t="shared" si="3"/>
        <v>0</v>
      </c>
      <c r="J106" s="8"/>
    </row>
    <row r="107" spans="2:10" ht="15.6">
      <c r="B107" s="116"/>
      <c r="C107" s="20" t="s">
        <v>201</v>
      </c>
      <c r="D107" s="21" t="s">
        <v>202</v>
      </c>
      <c r="E107" s="18" t="s">
        <v>203</v>
      </c>
      <c r="F107" s="32">
        <v>503.50679152941149</v>
      </c>
      <c r="G107" s="82">
        <v>0</v>
      </c>
      <c r="H107" s="31">
        <f t="shared" si="2"/>
        <v>0</v>
      </c>
      <c r="I107" s="32">
        <f t="shared" si="3"/>
        <v>0</v>
      </c>
      <c r="J107" s="8"/>
    </row>
    <row r="108" spans="2:10" ht="15.6">
      <c r="B108" s="116"/>
      <c r="C108" s="20" t="s">
        <v>204</v>
      </c>
      <c r="D108" s="21" t="s">
        <v>205</v>
      </c>
      <c r="E108" s="18" t="s">
        <v>206</v>
      </c>
      <c r="F108" s="32">
        <v>183.07097364705874</v>
      </c>
      <c r="G108" s="82">
        <v>0</v>
      </c>
      <c r="H108" s="31">
        <f t="shared" si="2"/>
        <v>0</v>
      </c>
      <c r="I108" s="32">
        <f t="shared" si="3"/>
        <v>0</v>
      </c>
      <c r="J108" s="8"/>
    </row>
    <row r="109" spans="2:10" ht="15.6">
      <c r="B109" s="116"/>
      <c r="C109" s="20" t="s">
        <v>207</v>
      </c>
      <c r="D109" s="21" t="s">
        <v>208</v>
      </c>
      <c r="E109" s="18" t="s">
        <v>209</v>
      </c>
      <c r="F109" s="32">
        <v>151.37345505882345</v>
      </c>
      <c r="G109" s="82">
        <v>0</v>
      </c>
      <c r="H109" s="31">
        <f t="shared" si="2"/>
        <v>0</v>
      </c>
      <c r="I109" s="32">
        <f t="shared" si="3"/>
        <v>0</v>
      </c>
      <c r="J109" s="8"/>
    </row>
    <row r="110" spans="2:10" ht="15.6">
      <c r="B110" s="116"/>
      <c r="C110" s="20" t="s">
        <v>210</v>
      </c>
      <c r="D110" s="21" t="s">
        <v>211</v>
      </c>
      <c r="E110" s="18" t="s">
        <v>212</v>
      </c>
      <c r="F110" s="32">
        <v>171.4139722105262</v>
      </c>
      <c r="G110" s="82">
        <v>0</v>
      </c>
      <c r="H110" s="31">
        <f t="shared" si="2"/>
        <v>0</v>
      </c>
      <c r="I110" s="32">
        <f t="shared" si="3"/>
        <v>0</v>
      </c>
      <c r="J110" s="8"/>
    </row>
    <row r="111" spans="2:10" ht="15.6">
      <c r="B111" s="116"/>
      <c r="C111" s="20" t="s">
        <v>213</v>
      </c>
      <c r="D111" s="21" t="s">
        <v>214</v>
      </c>
      <c r="E111" s="18" t="s">
        <v>113</v>
      </c>
      <c r="F111" s="32">
        <v>139.84418147368413</v>
      </c>
      <c r="G111" s="82">
        <v>0</v>
      </c>
      <c r="H111" s="31">
        <f t="shared" si="2"/>
        <v>0</v>
      </c>
      <c r="I111" s="32">
        <f t="shared" si="3"/>
        <v>0</v>
      </c>
      <c r="J111" s="8"/>
    </row>
    <row r="112" spans="2:10" ht="15.6">
      <c r="B112" s="116"/>
      <c r="C112" s="20" t="s">
        <v>215</v>
      </c>
      <c r="D112" s="21" t="s">
        <v>216</v>
      </c>
      <c r="E112" s="18" t="s">
        <v>67</v>
      </c>
      <c r="F112" s="32">
        <v>757.1995595294112</v>
      </c>
      <c r="G112" s="82">
        <v>0</v>
      </c>
      <c r="H112" s="31">
        <f t="shared" si="2"/>
        <v>0</v>
      </c>
      <c r="I112" s="32">
        <f t="shared" si="3"/>
        <v>0</v>
      </c>
      <c r="J112" s="8"/>
    </row>
    <row r="113" spans="2:10" ht="15.6">
      <c r="B113" s="116"/>
      <c r="C113" s="20" t="s">
        <v>217</v>
      </c>
      <c r="D113" s="21" t="s">
        <v>218</v>
      </c>
      <c r="E113" s="18" t="s">
        <v>219</v>
      </c>
      <c r="F113" s="32">
        <v>98.164317176470533</v>
      </c>
      <c r="G113" s="82">
        <v>0</v>
      </c>
      <c r="H113" s="31">
        <f t="shared" si="2"/>
        <v>0</v>
      </c>
      <c r="I113" s="32">
        <f t="shared" si="3"/>
        <v>0</v>
      </c>
      <c r="J113" s="8"/>
    </row>
    <row r="114" spans="2:10" ht="15.6">
      <c r="B114" s="116"/>
      <c r="C114" s="20" t="s">
        <v>220</v>
      </c>
      <c r="D114" s="21" t="s">
        <v>221</v>
      </c>
      <c r="E114" s="18" t="s">
        <v>219</v>
      </c>
      <c r="F114" s="32">
        <v>98.164317176470533</v>
      </c>
      <c r="G114" s="82">
        <v>0</v>
      </c>
      <c r="H114" s="31">
        <f t="shared" si="2"/>
        <v>0</v>
      </c>
      <c r="I114" s="32">
        <f t="shared" si="3"/>
        <v>0</v>
      </c>
      <c r="J114" s="8"/>
    </row>
    <row r="115" spans="2:10" ht="15.6">
      <c r="B115" s="116"/>
      <c r="C115" s="20" t="s">
        <v>222</v>
      </c>
      <c r="D115" s="21" t="s">
        <v>223</v>
      </c>
      <c r="E115" s="18" t="s">
        <v>224</v>
      </c>
      <c r="F115" s="32">
        <v>153.08724126315781</v>
      </c>
      <c r="G115" s="82">
        <v>0</v>
      </c>
      <c r="H115" s="31">
        <f t="shared" si="2"/>
        <v>0</v>
      </c>
      <c r="I115" s="32">
        <f t="shared" si="3"/>
        <v>0</v>
      </c>
      <c r="J115" s="8"/>
    </row>
    <row r="116" spans="2:10" ht="15.6">
      <c r="B116" s="116"/>
      <c r="C116" s="20" t="s">
        <v>225</v>
      </c>
      <c r="D116" s="21" t="s">
        <v>226</v>
      </c>
      <c r="E116" s="18" t="s">
        <v>113</v>
      </c>
      <c r="F116" s="32">
        <v>139.71450315789465</v>
      </c>
      <c r="G116" s="82">
        <v>0</v>
      </c>
      <c r="H116" s="31">
        <f t="shared" si="2"/>
        <v>0</v>
      </c>
      <c r="I116" s="32">
        <f t="shared" si="3"/>
        <v>0</v>
      </c>
      <c r="J116" s="8"/>
    </row>
    <row r="117" spans="2:10" ht="15.6">
      <c r="B117" s="116"/>
      <c r="C117" s="20" t="s">
        <v>227</v>
      </c>
      <c r="D117" s="21" t="s">
        <v>228</v>
      </c>
      <c r="E117" s="18" t="s">
        <v>79</v>
      </c>
      <c r="F117" s="32">
        <v>214.66689176470578</v>
      </c>
      <c r="G117" s="82">
        <v>0</v>
      </c>
      <c r="H117" s="31">
        <f t="shared" si="2"/>
        <v>0</v>
      </c>
      <c r="I117" s="32">
        <f t="shared" si="3"/>
        <v>0</v>
      </c>
      <c r="J117" s="8"/>
    </row>
    <row r="118" spans="2:10" ht="15.6">
      <c r="B118" s="117"/>
      <c r="C118" s="20" t="s">
        <v>229</v>
      </c>
      <c r="D118" s="21" t="s">
        <v>230</v>
      </c>
      <c r="E118" s="18" t="s">
        <v>219</v>
      </c>
      <c r="F118" s="32">
        <v>98.164317176470533</v>
      </c>
      <c r="G118" s="82">
        <v>0</v>
      </c>
      <c r="H118" s="31">
        <f t="shared" si="2"/>
        <v>0</v>
      </c>
      <c r="I118" s="32">
        <f t="shared" si="3"/>
        <v>0</v>
      </c>
      <c r="J118" s="8"/>
    </row>
    <row r="119" spans="2:10" ht="15.6">
      <c r="B119" s="13" t="s">
        <v>7</v>
      </c>
      <c r="C119" s="13" t="s">
        <v>8</v>
      </c>
      <c r="D119" s="53" t="s">
        <v>9</v>
      </c>
      <c r="E119" s="14" t="s">
        <v>0</v>
      </c>
      <c r="F119" s="15" t="s">
        <v>10</v>
      </c>
      <c r="G119" s="15" t="s">
        <v>311</v>
      </c>
      <c r="H119" s="15" t="s">
        <v>312</v>
      </c>
      <c r="I119" s="15" t="s">
        <v>313</v>
      </c>
      <c r="J119" s="8"/>
    </row>
    <row r="120" spans="2:10" ht="15.6" customHeight="1">
      <c r="B120" s="115" t="s">
        <v>231</v>
      </c>
      <c r="C120" s="20" t="s">
        <v>174</v>
      </c>
      <c r="D120" s="21" t="s">
        <v>175</v>
      </c>
      <c r="E120" s="18" t="s">
        <v>176</v>
      </c>
      <c r="F120" s="32">
        <v>124.67408470588228</v>
      </c>
      <c r="G120" s="82">
        <v>0</v>
      </c>
      <c r="H120" s="31">
        <f t="shared" si="2"/>
        <v>0</v>
      </c>
      <c r="I120" s="32">
        <f t="shared" si="3"/>
        <v>0</v>
      </c>
      <c r="J120" s="8"/>
    </row>
    <row r="121" spans="2:10" ht="15.6">
      <c r="B121" s="116"/>
      <c r="C121" s="20" t="s">
        <v>232</v>
      </c>
      <c r="D121" s="21" t="s">
        <v>233</v>
      </c>
      <c r="E121" s="18" t="s">
        <v>234</v>
      </c>
      <c r="F121" s="32">
        <v>23.431207058823517</v>
      </c>
      <c r="G121" s="82">
        <v>0</v>
      </c>
      <c r="H121" s="31">
        <f t="shared" si="2"/>
        <v>0</v>
      </c>
      <c r="I121" s="32">
        <f t="shared" si="3"/>
        <v>0</v>
      </c>
      <c r="J121" s="8"/>
    </row>
    <row r="122" spans="2:10" ht="15.6">
      <c r="B122" s="116"/>
      <c r="C122" s="20" t="s">
        <v>235</v>
      </c>
      <c r="D122" s="21" t="s">
        <v>236</v>
      </c>
      <c r="E122" s="22" t="s">
        <v>237</v>
      </c>
      <c r="F122" s="32">
        <v>51.636258947368397</v>
      </c>
      <c r="G122" s="82">
        <v>0</v>
      </c>
      <c r="H122" s="31">
        <f t="shared" si="2"/>
        <v>0</v>
      </c>
      <c r="I122" s="32">
        <f t="shared" si="3"/>
        <v>0</v>
      </c>
      <c r="J122" s="8"/>
    </row>
    <row r="123" spans="2:10" ht="15.6">
      <c r="B123" s="116"/>
      <c r="C123" s="20" t="s">
        <v>238</v>
      </c>
      <c r="D123" s="21" t="s">
        <v>239</v>
      </c>
      <c r="E123" s="18" t="s">
        <v>165</v>
      </c>
      <c r="F123" s="32">
        <v>133.26990352941169</v>
      </c>
      <c r="G123" s="82">
        <v>0</v>
      </c>
      <c r="H123" s="31">
        <f t="shared" si="2"/>
        <v>0</v>
      </c>
      <c r="I123" s="32">
        <f t="shared" si="3"/>
        <v>0</v>
      </c>
      <c r="J123" s="8"/>
    </row>
    <row r="124" spans="2:10" ht="15.6">
      <c r="B124" s="116"/>
      <c r="C124" s="20" t="s">
        <v>240</v>
      </c>
      <c r="D124" s="21" t="s">
        <v>241</v>
      </c>
      <c r="E124" s="24">
        <v>5.1999999999999998E-2</v>
      </c>
      <c r="F124" s="32">
        <v>85.340541176470538</v>
      </c>
      <c r="G124" s="82">
        <v>0</v>
      </c>
      <c r="H124" s="31">
        <f t="shared" si="2"/>
        <v>0</v>
      </c>
      <c r="I124" s="32">
        <f t="shared" si="3"/>
        <v>0</v>
      </c>
      <c r="J124" s="8"/>
    </row>
    <row r="125" spans="2:10" ht="15.6">
      <c r="B125" s="116"/>
      <c r="C125" s="20" t="s">
        <v>242</v>
      </c>
      <c r="D125" s="21" t="s">
        <v>243</v>
      </c>
      <c r="E125" s="24">
        <v>3.5999999999999997E-2</v>
      </c>
      <c r="F125" s="32">
        <v>58.808844705882322</v>
      </c>
      <c r="G125" s="82">
        <v>0</v>
      </c>
      <c r="H125" s="31">
        <f t="shared" si="2"/>
        <v>0</v>
      </c>
      <c r="I125" s="32">
        <f t="shared" si="3"/>
        <v>0</v>
      </c>
      <c r="J125" s="8"/>
    </row>
    <row r="126" spans="2:10" ht="15.6">
      <c r="B126" s="116"/>
      <c r="C126" s="20" t="s">
        <v>244</v>
      </c>
      <c r="D126" s="21" t="s">
        <v>245</v>
      </c>
      <c r="E126" s="22" t="s">
        <v>246</v>
      </c>
      <c r="F126" s="32">
        <v>48.231915789473653</v>
      </c>
      <c r="G126" s="82">
        <v>0</v>
      </c>
      <c r="H126" s="31">
        <f t="shared" si="2"/>
        <v>0</v>
      </c>
      <c r="I126" s="32">
        <f t="shared" si="3"/>
        <v>0</v>
      </c>
      <c r="J126" s="8"/>
    </row>
    <row r="127" spans="2:10" ht="15.6">
      <c r="B127" s="116"/>
      <c r="C127" s="20" t="s">
        <v>247</v>
      </c>
      <c r="D127" s="21" t="s">
        <v>248</v>
      </c>
      <c r="E127" s="22" t="s">
        <v>133</v>
      </c>
      <c r="F127" s="32">
        <v>100.18503157894732</v>
      </c>
      <c r="G127" s="82">
        <v>0</v>
      </c>
      <c r="H127" s="31">
        <f t="shared" si="2"/>
        <v>0</v>
      </c>
      <c r="I127" s="32">
        <f t="shared" si="3"/>
        <v>0</v>
      </c>
      <c r="J127" s="8"/>
    </row>
    <row r="128" spans="2:10" ht="15.6">
      <c r="B128" s="116"/>
      <c r="C128" s="20" t="s">
        <v>249</v>
      </c>
      <c r="D128" s="21" t="s">
        <v>250</v>
      </c>
      <c r="E128" s="22" t="s">
        <v>133</v>
      </c>
      <c r="F128" s="32">
        <v>100.18503157894732</v>
      </c>
      <c r="G128" s="82">
        <v>0</v>
      </c>
      <c r="H128" s="31">
        <f t="shared" si="2"/>
        <v>0</v>
      </c>
      <c r="I128" s="32">
        <f t="shared" si="3"/>
        <v>0</v>
      </c>
      <c r="J128" s="8"/>
    </row>
    <row r="129" spans="2:10" ht="15.6">
      <c r="B129" s="116"/>
      <c r="C129" s="20" t="s">
        <v>251</v>
      </c>
      <c r="D129" s="21" t="s">
        <v>252</v>
      </c>
      <c r="E129" s="22" t="s">
        <v>136</v>
      </c>
      <c r="F129" s="32">
        <v>155.4241623529411</v>
      </c>
      <c r="G129" s="82">
        <v>0</v>
      </c>
      <c r="H129" s="31">
        <f t="shared" si="2"/>
        <v>0</v>
      </c>
      <c r="I129" s="32">
        <f t="shared" si="3"/>
        <v>0</v>
      </c>
      <c r="J129" s="8"/>
    </row>
    <row r="130" spans="2:10" ht="15.6">
      <c r="B130" s="116"/>
      <c r="C130" s="20" t="s">
        <v>253</v>
      </c>
      <c r="D130" s="21" t="s">
        <v>254</v>
      </c>
      <c r="E130" s="22" t="s">
        <v>255</v>
      </c>
      <c r="F130" s="32">
        <v>296.42861684210516</v>
      </c>
      <c r="G130" s="82">
        <v>0</v>
      </c>
      <c r="H130" s="31">
        <f t="shared" si="2"/>
        <v>0</v>
      </c>
      <c r="I130" s="32">
        <f t="shared" si="3"/>
        <v>0</v>
      </c>
      <c r="J130" s="8"/>
    </row>
    <row r="131" spans="2:10" ht="15.6">
      <c r="B131" s="116"/>
      <c r="C131" s="20" t="s">
        <v>256</v>
      </c>
      <c r="D131" s="21" t="s">
        <v>257</v>
      </c>
      <c r="E131" s="22" t="s">
        <v>255</v>
      </c>
      <c r="F131" s="32">
        <v>296.42861684210516</v>
      </c>
      <c r="G131" s="82">
        <v>0</v>
      </c>
      <c r="H131" s="31">
        <f t="shared" si="2"/>
        <v>0</v>
      </c>
      <c r="I131" s="32">
        <f t="shared" si="3"/>
        <v>0</v>
      </c>
      <c r="J131" s="8"/>
    </row>
    <row r="132" spans="2:10" ht="15.6">
      <c r="B132" s="116"/>
      <c r="C132" s="20" t="s">
        <v>258</v>
      </c>
      <c r="D132" s="21" t="s">
        <v>259</v>
      </c>
      <c r="E132" s="22" t="s">
        <v>260</v>
      </c>
      <c r="F132" s="32">
        <v>115.76791058823524</v>
      </c>
      <c r="G132" s="82">
        <v>0</v>
      </c>
      <c r="H132" s="31">
        <f t="shared" si="2"/>
        <v>0</v>
      </c>
      <c r="I132" s="32">
        <f t="shared" si="3"/>
        <v>0</v>
      </c>
      <c r="J132" s="8"/>
    </row>
    <row r="133" spans="2:10" ht="15.6">
      <c r="B133" s="116"/>
      <c r="C133" s="20" t="s">
        <v>261</v>
      </c>
      <c r="D133" s="21" t="s">
        <v>262</v>
      </c>
      <c r="E133" s="22" t="s">
        <v>260</v>
      </c>
      <c r="F133" s="32">
        <v>115.76791058823524</v>
      </c>
      <c r="G133" s="82">
        <v>0</v>
      </c>
      <c r="H133" s="31">
        <f t="shared" si="2"/>
        <v>0</v>
      </c>
      <c r="I133" s="32">
        <f t="shared" si="3"/>
        <v>0</v>
      </c>
      <c r="J133" s="8"/>
    </row>
    <row r="134" spans="2:10" ht="15.6">
      <c r="B134" s="116"/>
      <c r="C134" s="20" t="s">
        <v>263</v>
      </c>
      <c r="D134" s="21" t="s">
        <v>264</v>
      </c>
      <c r="E134" s="22" t="s">
        <v>265</v>
      </c>
      <c r="F134" s="32">
        <v>44.848201263157875</v>
      </c>
      <c r="G134" s="82">
        <v>0</v>
      </c>
      <c r="H134" s="31">
        <f t="shared" si="2"/>
        <v>0</v>
      </c>
      <c r="I134" s="32">
        <f t="shared" si="3"/>
        <v>0</v>
      </c>
      <c r="J134" s="8"/>
    </row>
    <row r="135" spans="2:10" ht="15.6">
      <c r="B135" s="116"/>
      <c r="C135" s="20" t="s">
        <v>266</v>
      </c>
      <c r="D135" s="21" t="s">
        <v>267</v>
      </c>
      <c r="E135" s="22" t="s">
        <v>268</v>
      </c>
      <c r="F135" s="32">
        <v>164.83431670588223</v>
      </c>
      <c r="G135" s="82">
        <v>0</v>
      </c>
      <c r="H135" s="31">
        <f t="shared" si="2"/>
        <v>0</v>
      </c>
      <c r="I135" s="32">
        <f t="shared" si="3"/>
        <v>0</v>
      </c>
      <c r="J135" s="8"/>
    </row>
    <row r="136" spans="2:10" ht="15.6">
      <c r="B136" s="116"/>
      <c r="C136" s="20" t="s">
        <v>325</v>
      </c>
      <c r="D136" s="21" t="s">
        <v>330</v>
      </c>
      <c r="E136" s="22">
        <v>1.7000000000000001E-2</v>
      </c>
      <c r="F136" s="32">
        <v>28.31</v>
      </c>
      <c r="G136" s="82">
        <v>0</v>
      </c>
      <c r="H136" s="31">
        <f t="shared" si="2"/>
        <v>0</v>
      </c>
      <c r="I136" s="32">
        <f t="shared" si="3"/>
        <v>0</v>
      </c>
      <c r="J136" s="8"/>
    </row>
    <row r="137" spans="2:10" ht="15.6">
      <c r="B137" s="116"/>
      <c r="C137" s="20" t="s">
        <v>326</v>
      </c>
      <c r="D137" s="21" t="s">
        <v>331</v>
      </c>
      <c r="E137" s="22">
        <v>9.6000000000000002E-2</v>
      </c>
      <c r="F137" s="32">
        <v>159.74</v>
      </c>
      <c r="G137" s="82">
        <v>0</v>
      </c>
      <c r="H137" s="31">
        <f t="shared" si="2"/>
        <v>0</v>
      </c>
      <c r="I137" s="32">
        <f t="shared" si="3"/>
        <v>0</v>
      </c>
      <c r="J137" s="8"/>
    </row>
    <row r="138" spans="2:10" ht="15.6">
      <c r="B138" s="116"/>
      <c r="C138" s="20" t="s">
        <v>329</v>
      </c>
      <c r="D138" s="21" t="s">
        <v>332</v>
      </c>
      <c r="E138" s="22">
        <v>9.6000000000000002E-2</v>
      </c>
      <c r="F138" s="32">
        <v>159.74</v>
      </c>
      <c r="G138" s="82">
        <v>0</v>
      </c>
      <c r="H138" s="31">
        <f t="shared" si="2"/>
        <v>0</v>
      </c>
      <c r="I138" s="32">
        <f t="shared" si="3"/>
        <v>0</v>
      </c>
      <c r="J138" s="8"/>
    </row>
    <row r="139" spans="2:10" ht="15.6">
      <c r="B139" s="116"/>
      <c r="C139" s="20" t="s">
        <v>327</v>
      </c>
      <c r="D139" s="21" t="s">
        <v>333</v>
      </c>
      <c r="E139" s="22">
        <v>9.6000000000000002E-2</v>
      </c>
      <c r="F139" s="32">
        <v>159.74</v>
      </c>
      <c r="G139" s="82">
        <v>0</v>
      </c>
      <c r="H139" s="31">
        <f t="shared" si="2"/>
        <v>0</v>
      </c>
      <c r="I139" s="32">
        <f t="shared" si="3"/>
        <v>0</v>
      </c>
      <c r="J139" s="8"/>
    </row>
    <row r="140" spans="2:10" ht="15.6">
      <c r="B140" s="116"/>
      <c r="C140" s="20" t="s">
        <v>328</v>
      </c>
      <c r="D140" s="21" t="s">
        <v>334</v>
      </c>
      <c r="E140" s="22">
        <v>9.6000000000000002E-2</v>
      </c>
      <c r="F140" s="32">
        <v>159.74</v>
      </c>
      <c r="G140" s="82">
        <v>0</v>
      </c>
      <c r="H140" s="31">
        <f t="shared" si="2"/>
        <v>0</v>
      </c>
      <c r="I140" s="32">
        <f t="shared" si="3"/>
        <v>0</v>
      </c>
      <c r="J140" s="8"/>
    </row>
    <row r="141" spans="2:10" ht="15.6">
      <c r="B141" s="117"/>
      <c r="C141" s="28">
        <v>462</v>
      </c>
      <c r="D141" s="29" t="s">
        <v>269</v>
      </c>
      <c r="E141" s="30">
        <v>0.02</v>
      </c>
      <c r="F141" s="32">
        <v>33.280399999999986</v>
      </c>
      <c r="G141" s="82">
        <v>0</v>
      </c>
      <c r="H141" s="31">
        <f t="shared" si="2"/>
        <v>0</v>
      </c>
      <c r="I141" s="32">
        <f t="shared" si="3"/>
        <v>0</v>
      </c>
      <c r="J141" s="8"/>
    </row>
    <row r="142" spans="2:10" ht="15.6">
      <c r="B142" s="13" t="s">
        <v>7</v>
      </c>
      <c r="C142" s="13" t="s">
        <v>8</v>
      </c>
      <c r="D142" s="53" t="s">
        <v>9</v>
      </c>
      <c r="E142" s="14" t="s">
        <v>0</v>
      </c>
      <c r="F142" s="15" t="s">
        <v>10</v>
      </c>
      <c r="G142" s="15" t="s">
        <v>311</v>
      </c>
      <c r="H142" s="15" t="s">
        <v>312</v>
      </c>
      <c r="I142" s="15" t="s">
        <v>313</v>
      </c>
      <c r="J142" s="8"/>
    </row>
    <row r="143" spans="2:10" ht="15.6" customHeight="1">
      <c r="B143" s="115" t="s">
        <v>270</v>
      </c>
      <c r="C143" s="16" t="s">
        <v>320</v>
      </c>
      <c r="D143" s="17" t="s">
        <v>321</v>
      </c>
      <c r="E143" s="18">
        <v>4.4999999999999998E-2</v>
      </c>
      <c r="F143" s="32">
        <v>73.900000000000006</v>
      </c>
      <c r="G143" s="82">
        <v>0</v>
      </c>
      <c r="H143" s="31">
        <f t="shared" ref="H143" si="4">SUM(E143*G143)</f>
        <v>0</v>
      </c>
      <c r="I143" s="32">
        <f t="shared" si="3"/>
        <v>0</v>
      </c>
      <c r="J143" s="8"/>
    </row>
    <row r="144" spans="2:10" ht="15.6" customHeight="1">
      <c r="B144" s="116"/>
      <c r="C144" s="20" t="s">
        <v>271</v>
      </c>
      <c r="D144" s="21" t="s">
        <v>272</v>
      </c>
      <c r="E144" s="18" t="s">
        <v>273</v>
      </c>
      <c r="F144" s="32">
        <v>996.88679115789421</v>
      </c>
      <c r="G144" s="82">
        <v>0</v>
      </c>
      <c r="H144" s="31">
        <f t="shared" si="2"/>
        <v>0</v>
      </c>
      <c r="I144" s="32">
        <f t="shared" si="3"/>
        <v>0</v>
      </c>
      <c r="J144" s="8"/>
    </row>
    <row r="145" spans="2:10" ht="15.6">
      <c r="B145" s="116"/>
      <c r="C145" s="20" t="s">
        <v>274</v>
      </c>
      <c r="D145" s="21" t="s">
        <v>275</v>
      </c>
      <c r="E145" s="18" t="s">
        <v>276</v>
      </c>
      <c r="F145" s="32">
        <v>213.0768112941175</v>
      </c>
      <c r="G145" s="82">
        <v>0</v>
      </c>
      <c r="H145" s="31">
        <f t="shared" si="2"/>
        <v>0</v>
      </c>
      <c r="I145" s="32">
        <f t="shared" si="3"/>
        <v>0</v>
      </c>
      <c r="J145" s="8"/>
    </row>
    <row r="146" spans="2:10" ht="15.6">
      <c r="B146" s="116"/>
      <c r="C146" s="20" t="s">
        <v>277</v>
      </c>
      <c r="D146" s="21" t="s">
        <v>278</v>
      </c>
      <c r="E146" s="18" t="s">
        <v>61</v>
      </c>
      <c r="F146" s="32">
        <v>159.74136705882344</v>
      </c>
      <c r="G146" s="82">
        <v>0</v>
      </c>
      <c r="H146" s="31">
        <f t="shared" si="2"/>
        <v>0</v>
      </c>
      <c r="I146" s="32">
        <f t="shared" si="3"/>
        <v>0</v>
      </c>
      <c r="J146" s="8"/>
    </row>
    <row r="147" spans="2:10" ht="15.6">
      <c r="B147" s="116"/>
      <c r="C147" s="20" t="s">
        <v>279</v>
      </c>
      <c r="D147" s="21" t="s">
        <v>280</v>
      </c>
      <c r="E147" s="18" t="s">
        <v>276</v>
      </c>
      <c r="F147" s="32">
        <v>213.0768112941175</v>
      </c>
      <c r="G147" s="82">
        <v>0</v>
      </c>
      <c r="H147" s="31">
        <f t="shared" si="2"/>
        <v>0</v>
      </c>
      <c r="I147" s="32">
        <f t="shared" si="3"/>
        <v>0</v>
      </c>
      <c r="J147" s="8"/>
    </row>
    <row r="148" spans="2:10" ht="15.6">
      <c r="B148" s="116"/>
      <c r="C148" s="20" t="s">
        <v>281</v>
      </c>
      <c r="D148" s="21" t="s">
        <v>282</v>
      </c>
      <c r="E148" s="18" t="s">
        <v>103</v>
      </c>
      <c r="F148" s="32">
        <v>203.00208847058812</v>
      </c>
      <c r="G148" s="82">
        <v>0</v>
      </c>
      <c r="H148" s="31">
        <f t="shared" si="2"/>
        <v>0</v>
      </c>
      <c r="I148" s="32">
        <f t="shared" si="3"/>
        <v>0</v>
      </c>
      <c r="J148" s="8"/>
    </row>
    <row r="149" spans="2:10" ht="15.6">
      <c r="B149" s="116"/>
      <c r="C149" s="20" t="s">
        <v>283</v>
      </c>
      <c r="D149" s="21" t="s">
        <v>284</v>
      </c>
      <c r="E149" s="18" t="s">
        <v>285</v>
      </c>
      <c r="F149" s="32">
        <v>264.59799284210504</v>
      </c>
      <c r="G149" s="82">
        <v>0</v>
      </c>
      <c r="H149" s="31">
        <f t="shared" si="2"/>
        <v>0</v>
      </c>
      <c r="I149" s="32">
        <f t="shared" si="3"/>
        <v>0</v>
      </c>
      <c r="J149" s="8"/>
    </row>
    <row r="150" spans="2:10" ht="15.6">
      <c r="B150" s="116"/>
      <c r="C150" s="20" t="s">
        <v>286</v>
      </c>
      <c r="D150" s="21" t="s">
        <v>287</v>
      </c>
      <c r="E150" s="18" t="s">
        <v>82</v>
      </c>
      <c r="F150" s="32">
        <v>221.02999058823519</v>
      </c>
      <c r="G150" s="82">
        <v>0</v>
      </c>
      <c r="H150" s="31">
        <f t="shared" si="2"/>
        <v>0</v>
      </c>
      <c r="I150" s="32">
        <f t="shared" si="3"/>
        <v>0</v>
      </c>
      <c r="J150" s="8"/>
    </row>
    <row r="151" spans="2:10" ht="15.6">
      <c r="B151" s="13" t="s">
        <v>7</v>
      </c>
      <c r="C151" s="13" t="s">
        <v>8</v>
      </c>
      <c r="D151" s="53" t="s">
        <v>9</v>
      </c>
      <c r="E151" s="14" t="s">
        <v>0</v>
      </c>
      <c r="F151" s="15" t="s">
        <v>10</v>
      </c>
      <c r="G151" s="15" t="s">
        <v>311</v>
      </c>
      <c r="H151" s="15" t="s">
        <v>312</v>
      </c>
      <c r="I151" s="15" t="s">
        <v>313</v>
      </c>
      <c r="J151" s="8"/>
    </row>
    <row r="152" spans="2:10" ht="15.6" customHeight="1">
      <c r="B152" s="152" t="s">
        <v>288</v>
      </c>
      <c r="C152" s="28">
        <v>371</v>
      </c>
      <c r="D152" s="29" t="s">
        <v>289</v>
      </c>
      <c r="E152" s="28">
        <v>0.158</v>
      </c>
      <c r="F152" s="32">
        <v>262.90319999999991</v>
      </c>
      <c r="G152" s="82">
        <v>0</v>
      </c>
      <c r="H152" s="31">
        <f t="shared" si="2"/>
        <v>0</v>
      </c>
      <c r="I152" s="32">
        <f t="shared" si="3"/>
        <v>0</v>
      </c>
      <c r="J152" s="8"/>
    </row>
    <row r="153" spans="2:10" ht="15.6">
      <c r="B153" s="153"/>
      <c r="C153" s="28">
        <v>372</v>
      </c>
      <c r="D153" s="29" t="s">
        <v>290</v>
      </c>
      <c r="E153" s="28">
        <v>0.158</v>
      </c>
      <c r="F153" s="32">
        <v>262.90319999999991</v>
      </c>
      <c r="G153" s="82">
        <v>0</v>
      </c>
      <c r="H153" s="31">
        <f t="shared" si="2"/>
        <v>0</v>
      </c>
      <c r="I153" s="32">
        <f t="shared" si="3"/>
        <v>0</v>
      </c>
      <c r="J153" s="8"/>
    </row>
    <row r="154" spans="2:10" ht="15.6">
      <c r="B154" s="154"/>
      <c r="C154" s="28">
        <v>373</v>
      </c>
      <c r="D154" s="29" t="s">
        <v>291</v>
      </c>
      <c r="E154" s="28">
        <v>0.158</v>
      </c>
      <c r="F154" s="32">
        <v>262.90319999999991</v>
      </c>
      <c r="G154" s="82">
        <v>0</v>
      </c>
      <c r="H154" s="31">
        <f t="shared" si="2"/>
        <v>0</v>
      </c>
      <c r="I154" s="32">
        <f t="shared" si="3"/>
        <v>0</v>
      </c>
      <c r="J154" s="8"/>
    </row>
    <row r="155" spans="2:10" ht="15.6">
      <c r="B155" s="13" t="s">
        <v>7</v>
      </c>
      <c r="C155" s="13" t="s">
        <v>8</v>
      </c>
      <c r="D155" s="53" t="s">
        <v>9</v>
      </c>
      <c r="E155" s="14" t="s">
        <v>0</v>
      </c>
      <c r="F155" s="15" t="s">
        <v>10</v>
      </c>
      <c r="G155" s="15" t="s">
        <v>311</v>
      </c>
      <c r="H155" s="15" t="s">
        <v>312</v>
      </c>
      <c r="I155" s="15" t="s">
        <v>313</v>
      </c>
      <c r="J155" s="8"/>
    </row>
    <row r="156" spans="2:10" ht="15.6" customHeight="1">
      <c r="B156" s="165" t="s">
        <v>292</v>
      </c>
      <c r="C156" s="20" t="s">
        <v>293</v>
      </c>
      <c r="D156" s="21" t="s">
        <v>294</v>
      </c>
      <c r="E156" s="10">
        <v>8.2000000000000003E-2</v>
      </c>
      <c r="F156" s="32">
        <v>136.43405999999987</v>
      </c>
      <c r="G156" s="82">
        <v>0</v>
      </c>
      <c r="H156" s="31">
        <f t="shared" si="2"/>
        <v>0</v>
      </c>
      <c r="I156" s="32">
        <f t="shared" si="3"/>
        <v>0</v>
      </c>
      <c r="J156" s="8"/>
    </row>
    <row r="157" spans="2:10" ht="15.6">
      <c r="B157" s="166"/>
      <c r="C157" s="20" t="s">
        <v>295</v>
      </c>
      <c r="D157" s="21" t="s">
        <v>296</v>
      </c>
      <c r="E157" s="10">
        <v>0.13100000000000001</v>
      </c>
      <c r="F157" s="32">
        <v>217.94975999999986</v>
      </c>
      <c r="G157" s="82">
        <v>0</v>
      </c>
      <c r="H157" s="31">
        <f t="shared" si="2"/>
        <v>0</v>
      </c>
      <c r="I157" s="32">
        <f t="shared" ref="I157:I163" si="5">SUM(F156*G157)</f>
        <v>0</v>
      </c>
      <c r="J157" s="8"/>
    </row>
    <row r="158" spans="2:10" ht="15.6">
      <c r="B158" s="166"/>
      <c r="C158" s="20" t="s">
        <v>297</v>
      </c>
      <c r="D158" s="21" t="s">
        <v>298</v>
      </c>
      <c r="E158" s="10">
        <v>6.9000000000000006E-2</v>
      </c>
      <c r="F158" s="32">
        <v>114.81145199999993</v>
      </c>
      <c r="G158" s="82">
        <v>0</v>
      </c>
      <c r="H158" s="31">
        <f t="shared" si="2"/>
        <v>0</v>
      </c>
      <c r="I158" s="32">
        <f t="shared" si="5"/>
        <v>0</v>
      </c>
      <c r="J158" s="8"/>
    </row>
    <row r="159" spans="2:10" ht="15.6">
      <c r="B159" s="166"/>
      <c r="C159" s="20" t="s">
        <v>299</v>
      </c>
      <c r="D159" s="21" t="s">
        <v>300</v>
      </c>
      <c r="E159" s="10">
        <v>9.7000000000000003E-2</v>
      </c>
      <c r="F159" s="32">
        <v>161.34602399999989</v>
      </c>
      <c r="G159" s="82">
        <v>0</v>
      </c>
      <c r="H159" s="31">
        <f t="shared" si="2"/>
        <v>0</v>
      </c>
      <c r="I159" s="32">
        <f t="shared" si="5"/>
        <v>0</v>
      </c>
      <c r="J159" s="8"/>
    </row>
    <row r="160" spans="2:10" ht="15.6">
      <c r="B160" s="166"/>
      <c r="C160" s="20" t="s">
        <v>301</v>
      </c>
      <c r="D160" s="21" t="s">
        <v>302</v>
      </c>
      <c r="E160" s="10">
        <v>0.11600000000000001</v>
      </c>
      <c r="F160" s="32">
        <v>193.0377959999999</v>
      </c>
      <c r="G160" s="82">
        <v>0</v>
      </c>
      <c r="H160" s="31">
        <f t="shared" ref="H160:H163" si="6">SUM(E160*G160)</f>
        <v>0</v>
      </c>
      <c r="I160" s="32">
        <f t="shared" si="5"/>
        <v>0</v>
      </c>
      <c r="J160" s="8"/>
    </row>
    <row r="161" spans="2:10" ht="15.6">
      <c r="B161" s="166"/>
      <c r="C161" s="20" t="s">
        <v>303</v>
      </c>
      <c r="D161" s="21" t="s">
        <v>304</v>
      </c>
      <c r="E161" s="10">
        <v>0.13500000000000001</v>
      </c>
      <c r="F161" s="32">
        <v>224.62901999999985</v>
      </c>
      <c r="G161" s="82">
        <v>0</v>
      </c>
      <c r="H161" s="31">
        <f t="shared" si="6"/>
        <v>0</v>
      </c>
      <c r="I161" s="32">
        <f t="shared" si="5"/>
        <v>0</v>
      </c>
      <c r="J161" s="8"/>
    </row>
    <row r="162" spans="2:10" ht="15.6">
      <c r="B162" s="166"/>
      <c r="C162" s="20" t="s">
        <v>305</v>
      </c>
      <c r="D162" s="21" t="s">
        <v>306</v>
      </c>
      <c r="E162" s="10">
        <v>0.193</v>
      </c>
      <c r="F162" s="32">
        <v>321.20776799999982</v>
      </c>
      <c r="G162" s="82">
        <v>0</v>
      </c>
      <c r="H162" s="31">
        <f t="shared" si="6"/>
        <v>0</v>
      </c>
      <c r="I162" s="32">
        <f t="shared" si="5"/>
        <v>0</v>
      </c>
      <c r="J162" s="8"/>
    </row>
    <row r="163" spans="2:10" ht="15.6">
      <c r="B163" s="166"/>
      <c r="C163" s="20" t="s">
        <v>42</v>
      </c>
      <c r="D163" s="21" t="s">
        <v>307</v>
      </c>
      <c r="E163" s="10">
        <v>0.14499999999999999</v>
      </c>
      <c r="F163" s="32">
        <v>241.27689599999988</v>
      </c>
      <c r="G163" s="82">
        <v>0</v>
      </c>
      <c r="H163" s="31">
        <f t="shared" si="6"/>
        <v>0</v>
      </c>
      <c r="I163" s="32">
        <f t="shared" si="5"/>
        <v>0</v>
      </c>
      <c r="J163" s="8"/>
    </row>
    <row r="164" spans="2:10" ht="14.4" customHeight="1">
      <c r="B164" s="167"/>
      <c r="C164" s="168"/>
      <c r="D164" s="168"/>
      <c r="E164" s="168"/>
      <c r="F164" s="168"/>
      <c r="G164" s="168"/>
      <c r="H164" s="168"/>
      <c r="I164" s="169"/>
      <c r="J164" s="12"/>
    </row>
    <row r="165" spans="2:10" ht="14.4" customHeight="1">
      <c r="B165" s="174" t="s">
        <v>521</v>
      </c>
      <c r="C165" s="174"/>
      <c r="D165" s="174"/>
      <c r="E165" s="174"/>
      <c r="F165" s="174"/>
      <c r="G165" s="174"/>
      <c r="H165" s="174"/>
      <c r="I165" s="174"/>
      <c r="J165" s="12"/>
    </row>
    <row r="166" spans="2:10" ht="14.4" customHeight="1">
      <c r="B166" s="170" t="s">
        <v>590</v>
      </c>
      <c r="C166" s="170"/>
      <c r="D166" s="170"/>
      <c r="E166" s="170"/>
      <c r="F166" s="170"/>
      <c r="G166" s="170"/>
      <c r="H166" s="170"/>
      <c r="I166" s="170"/>
      <c r="J166" s="12"/>
    </row>
    <row r="167" spans="2:10" ht="14.4" customHeight="1">
      <c r="B167" s="13" t="s">
        <v>7</v>
      </c>
      <c r="C167" s="13" t="s">
        <v>8</v>
      </c>
      <c r="D167" s="53" t="s">
        <v>591</v>
      </c>
      <c r="E167" s="36"/>
      <c r="F167" s="15" t="s">
        <v>10</v>
      </c>
      <c r="G167" s="15" t="s">
        <v>311</v>
      </c>
      <c r="H167" s="15"/>
      <c r="I167" s="15" t="s">
        <v>313</v>
      </c>
      <c r="J167" s="12"/>
    </row>
    <row r="168" spans="2:10" ht="15.6" customHeight="1">
      <c r="B168" s="118" t="s">
        <v>336</v>
      </c>
      <c r="C168" s="45">
        <v>1000</v>
      </c>
      <c r="D168" s="49" t="s">
        <v>337</v>
      </c>
      <c r="E168" s="36"/>
      <c r="F168" s="54">
        <v>4.4223529411764702</v>
      </c>
      <c r="G168" s="84">
        <v>0</v>
      </c>
      <c r="H168" s="15"/>
      <c r="I168" s="57">
        <f>SUM(F168*G168)</f>
        <v>0</v>
      </c>
      <c r="J168" s="12"/>
    </row>
    <row r="169" spans="2:10" ht="15.6">
      <c r="B169" s="118"/>
      <c r="C169" s="45">
        <v>1001</v>
      </c>
      <c r="D169" s="49" t="s">
        <v>338</v>
      </c>
      <c r="E169" s="36"/>
      <c r="F169" s="54">
        <v>12.445263157894736</v>
      </c>
      <c r="G169" s="85">
        <v>0</v>
      </c>
      <c r="H169" s="15"/>
      <c r="I169" s="57">
        <f t="shared" ref="I169:I232" si="7">SUM(F169*G169)</f>
        <v>0</v>
      </c>
      <c r="J169" s="12"/>
    </row>
    <row r="170" spans="2:10" ht="15.6">
      <c r="B170" s="118"/>
      <c r="C170" s="45">
        <v>1004</v>
      </c>
      <c r="D170" s="49" t="s">
        <v>339</v>
      </c>
      <c r="E170" s="36"/>
      <c r="F170" s="55">
        <v>100.07</v>
      </c>
      <c r="G170" s="85">
        <v>0</v>
      </c>
      <c r="H170" s="15"/>
      <c r="I170" s="57">
        <f t="shared" si="7"/>
        <v>0</v>
      </c>
      <c r="J170" s="12"/>
    </row>
    <row r="171" spans="2:10" ht="15.6">
      <c r="B171" s="118"/>
      <c r="C171" s="45">
        <v>1005</v>
      </c>
      <c r="D171" s="49" t="s">
        <v>340</v>
      </c>
      <c r="E171" s="36"/>
      <c r="F171" s="55">
        <v>100.07</v>
      </c>
      <c r="G171" s="84">
        <v>0</v>
      </c>
      <c r="H171" s="15"/>
      <c r="I171" s="57">
        <f t="shared" si="7"/>
        <v>0</v>
      </c>
      <c r="J171" s="12"/>
    </row>
    <row r="172" spans="2:10" ht="15.6">
      <c r="B172" s="118"/>
      <c r="C172" s="45">
        <v>1006</v>
      </c>
      <c r="D172" s="49" t="s">
        <v>341</v>
      </c>
      <c r="E172" s="36"/>
      <c r="F172" s="55">
        <v>100.07</v>
      </c>
      <c r="G172" s="85">
        <v>0</v>
      </c>
      <c r="H172" s="15"/>
      <c r="I172" s="57">
        <f t="shared" si="7"/>
        <v>0</v>
      </c>
      <c r="J172" s="12"/>
    </row>
    <row r="173" spans="2:10" ht="15.6">
      <c r="B173" s="118"/>
      <c r="C173" s="45">
        <v>1007</v>
      </c>
      <c r="D173" s="49" t="s">
        <v>342</v>
      </c>
      <c r="E173" s="36"/>
      <c r="F173" s="55">
        <v>100.07</v>
      </c>
      <c r="G173" s="85">
        <v>0</v>
      </c>
      <c r="H173" s="15"/>
      <c r="I173" s="57">
        <f t="shared" si="7"/>
        <v>0</v>
      </c>
      <c r="J173" s="12"/>
    </row>
    <row r="174" spans="2:10" ht="15.6">
      <c r="B174" s="118"/>
      <c r="C174" s="45">
        <v>1002</v>
      </c>
      <c r="D174" s="49" t="s">
        <v>343</v>
      </c>
      <c r="E174" s="36"/>
      <c r="F174" s="55">
        <v>100.07</v>
      </c>
      <c r="G174" s="84">
        <v>0</v>
      </c>
      <c r="H174" s="15"/>
      <c r="I174" s="57">
        <f t="shared" si="7"/>
        <v>0</v>
      </c>
      <c r="J174" s="12"/>
    </row>
    <row r="175" spans="2:10" ht="15.6">
      <c r="B175" s="118"/>
      <c r="C175" s="45">
        <v>1008</v>
      </c>
      <c r="D175" s="49" t="s">
        <v>344</v>
      </c>
      <c r="E175" s="36"/>
      <c r="F175" s="54">
        <v>15</v>
      </c>
      <c r="G175" s="85">
        <v>0</v>
      </c>
      <c r="H175" s="15"/>
      <c r="I175" s="57">
        <f t="shared" si="7"/>
        <v>0</v>
      </c>
      <c r="J175" s="12"/>
    </row>
    <row r="176" spans="2:10" ht="15.6">
      <c r="B176" s="118"/>
      <c r="C176" s="45">
        <v>1009</v>
      </c>
      <c r="D176" s="49" t="s">
        <v>516</v>
      </c>
      <c r="E176" s="36"/>
      <c r="F176" s="54">
        <v>15</v>
      </c>
      <c r="G176" s="85">
        <v>0</v>
      </c>
      <c r="H176" s="15"/>
      <c r="I176" s="57">
        <f t="shared" si="7"/>
        <v>0</v>
      </c>
      <c r="J176" s="12"/>
    </row>
    <row r="177" spans="2:10" ht="15.6">
      <c r="B177" s="118"/>
      <c r="C177" s="46">
        <v>1134</v>
      </c>
      <c r="D177" s="50" t="s">
        <v>345</v>
      </c>
      <c r="E177" s="36"/>
      <c r="F177" s="54">
        <v>1.3152631578947367</v>
      </c>
      <c r="G177" s="84">
        <v>0</v>
      </c>
      <c r="H177" s="15"/>
      <c r="I177" s="57">
        <f t="shared" si="7"/>
        <v>0</v>
      </c>
      <c r="J177" s="12"/>
    </row>
    <row r="178" spans="2:10" ht="15.6">
      <c r="B178" s="118"/>
      <c r="C178" s="45">
        <v>1406</v>
      </c>
      <c r="D178" s="49" t="s">
        <v>346</v>
      </c>
      <c r="E178" s="36"/>
      <c r="F178" s="55">
        <v>62.01</v>
      </c>
      <c r="G178" s="85">
        <v>0</v>
      </c>
      <c r="H178" s="15"/>
      <c r="I178" s="57">
        <f t="shared" si="7"/>
        <v>0</v>
      </c>
      <c r="J178" s="12"/>
    </row>
    <row r="179" spans="2:10" ht="15.6">
      <c r="B179" s="118"/>
      <c r="C179" s="45">
        <v>1408</v>
      </c>
      <c r="D179" s="49" t="s">
        <v>347</v>
      </c>
      <c r="E179" s="36"/>
      <c r="F179" s="55">
        <v>62.01</v>
      </c>
      <c r="G179" s="85">
        <v>0</v>
      </c>
      <c r="H179" s="15"/>
      <c r="I179" s="57">
        <f t="shared" si="7"/>
        <v>0</v>
      </c>
      <c r="J179" s="12"/>
    </row>
    <row r="180" spans="2:10" ht="15.6">
      <c r="B180" s="118"/>
      <c r="C180" s="45">
        <v>1407</v>
      </c>
      <c r="D180" s="49" t="s">
        <v>348</v>
      </c>
      <c r="E180" s="36"/>
      <c r="F180" s="55">
        <v>62.01</v>
      </c>
      <c r="G180" s="84">
        <v>0</v>
      </c>
      <c r="H180" s="15"/>
      <c r="I180" s="57">
        <f t="shared" si="7"/>
        <v>0</v>
      </c>
      <c r="J180" s="12"/>
    </row>
    <row r="181" spans="2:10" ht="15.6">
      <c r="B181" s="118"/>
      <c r="C181" s="45">
        <v>1409</v>
      </c>
      <c r="D181" s="49" t="s">
        <v>349</v>
      </c>
      <c r="E181" s="36"/>
      <c r="F181" s="55">
        <v>62.01</v>
      </c>
      <c r="G181" s="85">
        <v>0</v>
      </c>
      <c r="H181" s="15"/>
      <c r="I181" s="57">
        <f t="shared" si="7"/>
        <v>0</v>
      </c>
      <c r="J181" s="12"/>
    </row>
    <row r="182" spans="2:10" ht="15.6">
      <c r="B182" s="118"/>
      <c r="C182" s="45">
        <v>1410</v>
      </c>
      <c r="D182" s="49" t="s">
        <v>350</v>
      </c>
      <c r="E182" s="36"/>
      <c r="F182" s="55">
        <v>62.01</v>
      </c>
      <c r="G182" s="84">
        <v>0</v>
      </c>
      <c r="H182" s="15"/>
      <c r="I182" s="57">
        <f t="shared" si="7"/>
        <v>0</v>
      </c>
      <c r="J182" s="12"/>
    </row>
    <row r="183" spans="2:10" ht="15.6">
      <c r="B183" s="13" t="s">
        <v>7</v>
      </c>
      <c r="C183" s="13" t="s">
        <v>8</v>
      </c>
      <c r="D183" s="53" t="s">
        <v>591</v>
      </c>
      <c r="E183" s="36"/>
      <c r="F183" s="15" t="s">
        <v>10</v>
      </c>
      <c r="G183" s="15" t="s">
        <v>311</v>
      </c>
      <c r="H183" s="15"/>
      <c r="I183" s="15" t="s">
        <v>313</v>
      </c>
      <c r="J183" s="12"/>
    </row>
    <row r="184" spans="2:10" ht="15.6" customHeight="1">
      <c r="B184" s="118" t="s">
        <v>351</v>
      </c>
      <c r="C184" s="45">
        <v>1011</v>
      </c>
      <c r="D184" s="49" t="s">
        <v>352</v>
      </c>
      <c r="E184" s="36"/>
      <c r="F184" s="55">
        <v>14.95</v>
      </c>
      <c r="G184" s="84">
        <v>0</v>
      </c>
      <c r="H184" s="15"/>
      <c r="I184" s="57">
        <f t="shared" si="7"/>
        <v>0</v>
      </c>
      <c r="J184" s="12"/>
    </row>
    <row r="185" spans="2:10" ht="15.6">
      <c r="B185" s="118"/>
      <c r="C185" s="45">
        <v>1100</v>
      </c>
      <c r="D185" s="49" t="s">
        <v>353</v>
      </c>
      <c r="E185" s="36"/>
      <c r="F185" s="55">
        <v>8.01</v>
      </c>
      <c r="G185" s="84">
        <v>0</v>
      </c>
      <c r="H185" s="15"/>
      <c r="I185" s="57">
        <f t="shared" si="7"/>
        <v>0</v>
      </c>
      <c r="J185" s="12"/>
    </row>
    <row r="186" spans="2:10" ht="15.6">
      <c r="B186" s="118"/>
      <c r="C186" s="45">
        <v>1101</v>
      </c>
      <c r="D186" s="49" t="s">
        <v>354</v>
      </c>
      <c r="E186" s="36"/>
      <c r="F186" s="54">
        <v>2.5076470588235291</v>
      </c>
      <c r="G186" s="84">
        <v>0</v>
      </c>
      <c r="H186" s="15"/>
      <c r="I186" s="57">
        <f t="shared" si="7"/>
        <v>0</v>
      </c>
      <c r="J186" s="12"/>
    </row>
    <row r="187" spans="2:10" ht="15.6">
      <c r="B187" s="118"/>
      <c r="C187" s="45">
        <v>1102</v>
      </c>
      <c r="D187" s="49" t="s">
        <v>355</v>
      </c>
      <c r="E187" s="36"/>
      <c r="F187" s="55">
        <v>1.32</v>
      </c>
      <c r="G187" s="84">
        <v>0</v>
      </c>
      <c r="H187" s="15"/>
      <c r="I187" s="57">
        <f t="shared" si="7"/>
        <v>0</v>
      </c>
      <c r="J187" s="12"/>
    </row>
    <row r="188" spans="2:10" ht="15.6">
      <c r="B188" s="118"/>
      <c r="C188" s="45">
        <v>1105</v>
      </c>
      <c r="D188" s="49" t="s">
        <v>356</v>
      </c>
      <c r="E188" s="36"/>
      <c r="F188" s="55">
        <v>1.68</v>
      </c>
      <c r="G188" s="84">
        <v>0</v>
      </c>
      <c r="H188" s="15"/>
      <c r="I188" s="57">
        <f t="shared" si="7"/>
        <v>0</v>
      </c>
      <c r="J188" s="12"/>
    </row>
    <row r="189" spans="2:10" ht="15.6">
      <c r="B189" s="118"/>
      <c r="C189" s="45">
        <v>1103</v>
      </c>
      <c r="D189" s="49" t="s">
        <v>357</v>
      </c>
      <c r="E189" s="36"/>
      <c r="F189" s="55">
        <v>14.95</v>
      </c>
      <c r="G189" s="84">
        <v>0</v>
      </c>
      <c r="H189" s="15"/>
      <c r="I189" s="57">
        <f t="shared" si="7"/>
        <v>0</v>
      </c>
      <c r="J189" s="12"/>
    </row>
    <row r="190" spans="2:10" ht="15.6">
      <c r="B190" s="118"/>
      <c r="C190" s="45">
        <v>1104</v>
      </c>
      <c r="D190" s="49" t="s">
        <v>358</v>
      </c>
      <c r="E190" s="36"/>
      <c r="F190" s="55">
        <v>14.95</v>
      </c>
      <c r="G190" s="84">
        <v>0</v>
      </c>
      <c r="H190" s="15"/>
      <c r="I190" s="57">
        <f t="shared" si="7"/>
        <v>0</v>
      </c>
      <c r="J190" s="12"/>
    </row>
    <row r="191" spans="2:10" ht="15.6">
      <c r="B191" s="118"/>
      <c r="C191" s="45">
        <v>1106</v>
      </c>
      <c r="D191" s="49" t="s">
        <v>359</v>
      </c>
      <c r="E191" s="36"/>
      <c r="F191" s="54">
        <v>2.5076470588235291</v>
      </c>
      <c r="G191" s="84">
        <v>0</v>
      </c>
      <c r="H191" s="15"/>
      <c r="I191" s="57">
        <f t="shared" si="7"/>
        <v>0</v>
      </c>
      <c r="J191" s="12"/>
    </row>
    <row r="192" spans="2:10" ht="15.6">
      <c r="B192" s="118"/>
      <c r="C192" s="45">
        <v>1107</v>
      </c>
      <c r="D192" s="49" t="s">
        <v>360</v>
      </c>
      <c r="E192" s="36"/>
      <c r="F192" s="54">
        <v>2.5076470588235291</v>
      </c>
      <c r="G192" s="84">
        <v>0</v>
      </c>
      <c r="H192" s="15"/>
      <c r="I192" s="57">
        <f t="shared" si="7"/>
        <v>0</v>
      </c>
      <c r="J192" s="12"/>
    </row>
    <row r="193" spans="2:10" ht="15.6">
      <c r="B193" s="118"/>
      <c r="C193" s="45">
        <v>1108</v>
      </c>
      <c r="D193" s="49" t="s">
        <v>361</v>
      </c>
      <c r="E193" s="36"/>
      <c r="F193" s="55">
        <v>1.32</v>
      </c>
      <c r="G193" s="84">
        <v>0</v>
      </c>
      <c r="H193" s="15"/>
      <c r="I193" s="57">
        <f t="shared" si="7"/>
        <v>0</v>
      </c>
      <c r="J193" s="12"/>
    </row>
    <row r="194" spans="2:10" ht="15.6">
      <c r="B194" s="118"/>
      <c r="C194" s="45">
        <v>1113</v>
      </c>
      <c r="D194" s="49" t="s">
        <v>362</v>
      </c>
      <c r="E194" s="36"/>
      <c r="F194" s="54">
        <v>2.5076470588235291</v>
      </c>
      <c r="G194" s="84">
        <v>0</v>
      </c>
      <c r="H194" s="15"/>
      <c r="I194" s="57">
        <f t="shared" si="7"/>
        <v>0</v>
      </c>
      <c r="J194" s="12"/>
    </row>
    <row r="195" spans="2:10" ht="15.6">
      <c r="B195" s="118"/>
      <c r="C195" s="45">
        <v>1120</v>
      </c>
      <c r="D195" s="49" t="s">
        <v>363</v>
      </c>
      <c r="E195" s="36"/>
      <c r="F195" s="55">
        <v>1.32</v>
      </c>
      <c r="G195" s="84">
        <v>0</v>
      </c>
      <c r="H195" s="15"/>
      <c r="I195" s="57">
        <f t="shared" si="7"/>
        <v>0</v>
      </c>
      <c r="J195" s="12"/>
    </row>
    <row r="196" spans="2:10" ht="15.6">
      <c r="B196" s="118"/>
      <c r="C196" s="45">
        <v>1121</v>
      </c>
      <c r="D196" s="49" t="s">
        <v>364</v>
      </c>
      <c r="E196" s="36"/>
      <c r="F196" s="55">
        <v>2.5099999999999998</v>
      </c>
      <c r="G196" s="84">
        <v>0</v>
      </c>
      <c r="H196" s="15"/>
      <c r="I196" s="57">
        <f t="shared" si="7"/>
        <v>0</v>
      </c>
      <c r="J196" s="12"/>
    </row>
    <row r="197" spans="2:10" ht="15.6">
      <c r="B197" s="118"/>
      <c r="C197" s="45">
        <v>1123</v>
      </c>
      <c r="D197" s="49" t="s">
        <v>365</v>
      </c>
      <c r="E197" s="36"/>
      <c r="F197" s="54">
        <v>4.4210526315789469</v>
      </c>
      <c r="G197" s="84">
        <v>0</v>
      </c>
      <c r="H197" s="15"/>
      <c r="I197" s="57">
        <f t="shared" si="7"/>
        <v>0</v>
      </c>
      <c r="J197" s="12"/>
    </row>
    <row r="198" spans="2:10" ht="15.6">
      <c r="B198" s="118"/>
      <c r="C198" s="45">
        <v>1124</v>
      </c>
      <c r="D198" s="49" t="s">
        <v>366</v>
      </c>
      <c r="E198" s="36"/>
      <c r="F198" s="54">
        <v>1.3152631578947367</v>
      </c>
      <c r="G198" s="84">
        <v>0</v>
      </c>
      <c r="H198" s="15"/>
      <c r="I198" s="57">
        <f t="shared" si="7"/>
        <v>0</v>
      </c>
      <c r="J198" s="12"/>
    </row>
    <row r="199" spans="2:10" ht="15.6">
      <c r="B199" s="118"/>
      <c r="C199" s="45">
        <v>1130</v>
      </c>
      <c r="D199" s="49" t="s">
        <v>367</v>
      </c>
      <c r="E199" s="36"/>
      <c r="F199" s="55">
        <v>1.32</v>
      </c>
      <c r="G199" s="84">
        <v>0</v>
      </c>
      <c r="H199" s="15"/>
      <c r="I199" s="57">
        <f t="shared" si="7"/>
        <v>0</v>
      </c>
      <c r="J199" s="12"/>
    </row>
    <row r="200" spans="2:10" ht="15.6">
      <c r="B200" s="118"/>
      <c r="C200" s="45">
        <v>1133</v>
      </c>
      <c r="D200" s="49" t="s">
        <v>368</v>
      </c>
      <c r="E200" s="36"/>
      <c r="F200" s="54">
        <v>49.792105263157886</v>
      </c>
      <c r="G200" s="84">
        <v>0</v>
      </c>
      <c r="H200" s="15"/>
      <c r="I200" s="57">
        <f t="shared" si="7"/>
        <v>0</v>
      </c>
      <c r="J200" s="12"/>
    </row>
    <row r="201" spans="2:10" ht="15.6">
      <c r="B201" s="118"/>
      <c r="C201" s="45">
        <v>1136</v>
      </c>
      <c r="D201" s="49" t="s">
        <v>369</v>
      </c>
      <c r="E201" s="36"/>
      <c r="F201" s="54">
        <v>5.0276470588235309</v>
      </c>
      <c r="G201" s="84">
        <v>0</v>
      </c>
      <c r="H201" s="15"/>
      <c r="I201" s="57">
        <f t="shared" si="7"/>
        <v>0</v>
      </c>
      <c r="J201" s="12"/>
    </row>
    <row r="202" spans="2:10" ht="15.6">
      <c r="B202" s="13" t="s">
        <v>7</v>
      </c>
      <c r="C202" s="13" t="s">
        <v>8</v>
      </c>
      <c r="D202" s="53" t="s">
        <v>591</v>
      </c>
      <c r="E202" s="36"/>
      <c r="F202" s="15" t="s">
        <v>10</v>
      </c>
      <c r="G202" s="15" t="s">
        <v>311</v>
      </c>
      <c r="H202" s="15"/>
      <c r="I202" s="15" t="s">
        <v>313</v>
      </c>
      <c r="J202" s="12"/>
    </row>
    <row r="203" spans="2:10" ht="15.6" customHeight="1">
      <c r="B203" s="118" t="s">
        <v>517</v>
      </c>
      <c r="C203" s="45">
        <v>1201</v>
      </c>
      <c r="D203" s="49" t="s">
        <v>370</v>
      </c>
      <c r="E203" s="36"/>
      <c r="F203" s="54">
        <v>49.792105263157886</v>
      </c>
      <c r="G203" s="84">
        <v>0</v>
      </c>
      <c r="H203" s="15"/>
      <c r="I203" s="57">
        <f t="shared" si="7"/>
        <v>0</v>
      </c>
      <c r="J203" s="12"/>
    </row>
    <row r="204" spans="2:10" ht="15.6">
      <c r="B204" s="118"/>
      <c r="C204" s="45">
        <v>1202</v>
      </c>
      <c r="D204" s="49" t="s">
        <v>371</v>
      </c>
      <c r="E204" s="36"/>
      <c r="F204" s="54">
        <v>6</v>
      </c>
      <c r="G204" s="84">
        <v>0</v>
      </c>
      <c r="H204" s="15"/>
      <c r="I204" s="57">
        <f t="shared" si="7"/>
        <v>0</v>
      </c>
      <c r="J204" s="12"/>
    </row>
    <row r="205" spans="2:10" ht="15.6">
      <c r="B205" s="118"/>
      <c r="C205" s="45">
        <v>1204</v>
      </c>
      <c r="D205" s="49" t="s">
        <v>372</v>
      </c>
      <c r="E205" s="36"/>
      <c r="F205" s="54">
        <v>2</v>
      </c>
      <c r="G205" s="84">
        <v>0</v>
      </c>
      <c r="H205" s="15"/>
      <c r="I205" s="57">
        <f t="shared" si="7"/>
        <v>0</v>
      </c>
      <c r="J205" s="12"/>
    </row>
    <row r="206" spans="2:10" ht="15.6">
      <c r="B206" s="118"/>
      <c r="C206" s="45">
        <v>1210</v>
      </c>
      <c r="D206" s="49" t="s">
        <v>373</v>
      </c>
      <c r="E206" s="36"/>
      <c r="F206" s="55">
        <v>80.069999999999993</v>
      </c>
      <c r="G206" s="84">
        <v>0</v>
      </c>
      <c r="H206" s="15"/>
      <c r="I206" s="57">
        <f t="shared" si="7"/>
        <v>0</v>
      </c>
      <c r="J206" s="12"/>
    </row>
    <row r="207" spans="2:10" ht="15.6">
      <c r="B207" s="118"/>
      <c r="C207" s="149">
        <v>1502</v>
      </c>
      <c r="D207" s="49" t="s">
        <v>374</v>
      </c>
      <c r="E207" s="36"/>
      <c r="F207" s="54">
        <v>62.005263157894738</v>
      </c>
      <c r="G207" s="84">
        <v>0</v>
      </c>
      <c r="H207" s="15"/>
      <c r="I207" s="57">
        <f t="shared" si="7"/>
        <v>0</v>
      </c>
      <c r="J207" s="12"/>
    </row>
    <row r="208" spans="2:10" ht="15.6">
      <c r="B208" s="118"/>
      <c r="C208" s="150"/>
      <c r="D208" s="49" t="s">
        <v>375</v>
      </c>
      <c r="E208" s="36"/>
      <c r="F208" s="54">
        <v>124.01052631578948</v>
      </c>
      <c r="G208" s="84">
        <v>0</v>
      </c>
      <c r="H208" s="15"/>
      <c r="I208" s="57">
        <f t="shared" si="7"/>
        <v>0</v>
      </c>
      <c r="J208" s="12"/>
    </row>
    <row r="209" spans="2:10" ht="15.6">
      <c r="B209" s="118"/>
      <c r="C209" s="151"/>
      <c r="D209" s="49" t="s">
        <v>376</v>
      </c>
      <c r="E209" s="36"/>
      <c r="F209" s="54">
        <v>186.01578947368421</v>
      </c>
      <c r="G209" s="84">
        <v>0</v>
      </c>
      <c r="H209" s="15"/>
      <c r="I209" s="57">
        <f t="shared" si="7"/>
        <v>0</v>
      </c>
      <c r="J209" s="12"/>
    </row>
    <row r="210" spans="2:10" ht="15.6">
      <c r="B210" s="118"/>
      <c r="C210" s="45">
        <v>1505</v>
      </c>
      <c r="D210" s="49" t="s">
        <v>377</v>
      </c>
      <c r="E210" s="36"/>
      <c r="F210" s="54">
        <v>425.5263157894737</v>
      </c>
      <c r="G210" s="84">
        <v>0</v>
      </c>
      <c r="H210" s="15"/>
      <c r="I210" s="57">
        <f t="shared" si="7"/>
        <v>0</v>
      </c>
      <c r="J210" s="12"/>
    </row>
    <row r="211" spans="2:10" ht="15.6">
      <c r="B211" s="118"/>
      <c r="C211" s="45">
        <v>1536</v>
      </c>
      <c r="D211" s="49" t="s">
        <v>378</v>
      </c>
      <c r="E211" s="36"/>
      <c r="F211" s="54">
        <v>488.61473684210523</v>
      </c>
      <c r="G211" s="84">
        <v>0</v>
      </c>
      <c r="H211" s="15"/>
      <c r="I211" s="57">
        <f t="shared" si="7"/>
        <v>0</v>
      </c>
      <c r="J211" s="12"/>
    </row>
    <row r="212" spans="2:10" ht="15.6">
      <c r="B212" s="118"/>
      <c r="C212" s="45">
        <v>1301</v>
      </c>
      <c r="D212" s="49" t="s">
        <v>379</v>
      </c>
      <c r="E212" s="36"/>
      <c r="F212" s="54">
        <v>50</v>
      </c>
      <c r="G212" s="84">
        <v>0</v>
      </c>
      <c r="H212" s="15"/>
      <c r="I212" s="57">
        <f t="shared" si="7"/>
        <v>0</v>
      </c>
      <c r="J212" s="12"/>
    </row>
    <row r="213" spans="2:10" ht="15.6">
      <c r="B213" s="13" t="s">
        <v>7</v>
      </c>
      <c r="C213" s="13" t="s">
        <v>8</v>
      </c>
      <c r="D213" s="53" t="s">
        <v>591</v>
      </c>
      <c r="E213" s="36"/>
      <c r="F213" s="15" t="s">
        <v>10</v>
      </c>
      <c r="G213" s="15" t="s">
        <v>311</v>
      </c>
      <c r="H213" s="15"/>
      <c r="I213" s="15" t="s">
        <v>313</v>
      </c>
      <c r="J213" s="12"/>
    </row>
    <row r="214" spans="2:10" ht="15.6" customHeight="1">
      <c r="B214" s="155" t="s">
        <v>518</v>
      </c>
      <c r="C214" s="45">
        <v>1212</v>
      </c>
      <c r="D214" s="49" t="s">
        <v>519</v>
      </c>
      <c r="E214" s="36"/>
      <c r="F214" s="54">
        <v>0</v>
      </c>
      <c r="G214" s="84">
        <v>0</v>
      </c>
      <c r="H214" s="15"/>
      <c r="I214" s="57">
        <f t="shared" si="7"/>
        <v>0</v>
      </c>
      <c r="J214" s="12"/>
    </row>
    <row r="215" spans="2:10" ht="15.6">
      <c r="B215" s="155"/>
      <c r="C215" s="47">
        <v>1537</v>
      </c>
      <c r="D215" s="51" t="s">
        <v>380</v>
      </c>
      <c r="E215" s="36"/>
      <c r="F215" s="54">
        <v>0</v>
      </c>
      <c r="G215" s="84">
        <v>0</v>
      </c>
      <c r="H215" s="15"/>
      <c r="I215" s="57">
        <f t="shared" si="7"/>
        <v>0</v>
      </c>
      <c r="J215" s="12"/>
    </row>
    <row r="216" spans="2:10" ht="15.6">
      <c r="B216" s="13" t="s">
        <v>7</v>
      </c>
      <c r="C216" s="13" t="s">
        <v>8</v>
      </c>
      <c r="D216" s="53" t="s">
        <v>591</v>
      </c>
      <c r="E216" s="36"/>
      <c r="F216" s="15" t="s">
        <v>10</v>
      </c>
      <c r="G216" s="15" t="s">
        <v>311</v>
      </c>
      <c r="H216" s="15"/>
      <c r="I216" s="15" t="s">
        <v>313</v>
      </c>
      <c r="J216" s="12"/>
    </row>
    <row r="217" spans="2:10" ht="15.6" customHeight="1">
      <c r="B217" s="118" t="s">
        <v>381</v>
      </c>
      <c r="C217" s="45">
        <v>1207</v>
      </c>
      <c r="D217" s="49" t="s">
        <v>382</v>
      </c>
      <c r="E217" s="36"/>
      <c r="F217" s="54">
        <v>150.1</v>
      </c>
      <c r="G217" s="84">
        <v>0</v>
      </c>
      <c r="H217" s="15"/>
      <c r="I217" s="57">
        <f t="shared" si="7"/>
        <v>0</v>
      </c>
      <c r="J217" s="12"/>
    </row>
    <row r="218" spans="2:10" ht="15.6">
      <c r="B218" s="118"/>
      <c r="C218" s="45">
        <v>1402</v>
      </c>
      <c r="D218" s="49" t="s">
        <v>383</v>
      </c>
      <c r="E218" s="36"/>
      <c r="F218" s="54">
        <v>62.005263157894738</v>
      </c>
      <c r="G218" s="84">
        <v>0</v>
      </c>
      <c r="H218" s="15"/>
      <c r="I218" s="57">
        <f t="shared" si="7"/>
        <v>0</v>
      </c>
      <c r="J218" s="12"/>
    </row>
    <row r="219" spans="2:10" ht="15.6">
      <c r="B219" s="118"/>
      <c r="C219" s="45">
        <v>1418</v>
      </c>
      <c r="D219" s="49" t="s">
        <v>384</v>
      </c>
      <c r="E219" s="36"/>
      <c r="F219" s="55">
        <v>62.01</v>
      </c>
      <c r="G219" s="84">
        <v>0</v>
      </c>
      <c r="H219" s="15"/>
      <c r="I219" s="57">
        <f t="shared" si="7"/>
        <v>0</v>
      </c>
      <c r="J219" s="12"/>
    </row>
    <row r="220" spans="2:10" ht="15.6">
      <c r="B220" s="118"/>
      <c r="C220" s="45">
        <v>1419</v>
      </c>
      <c r="D220" s="49" t="s">
        <v>385</v>
      </c>
      <c r="E220" s="36"/>
      <c r="F220" s="55">
        <v>62.01</v>
      </c>
      <c r="G220" s="84">
        <v>0</v>
      </c>
      <c r="H220" s="15"/>
      <c r="I220" s="57">
        <f t="shared" si="7"/>
        <v>0</v>
      </c>
      <c r="J220" s="12"/>
    </row>
    <row r="221" spans="2:10" ht="15.6">
      <c r="B221" s="118"/>
      <c r="C221" s="45">
        <v>1420</v>
      </c>
      <c r="D221" s="49" t="s">
        <v>386</v>
      </c>
      <c r="E221" s="36"/>
      <c r="F221" s="55">
        <v>200.01</v>
      </c>
      <c r="G221" s="84">
        <v>0</v>
      </c>
      <c r="H221" s="15"/>
      <c r="I221" s="57">
        <f t="shared" si="7"/>
        <v>0</v>
      </c>
      <c r="J221" s="12"/>
    </row>
    <row r="222" spans="2:10" ht="15.6">
      <c r="B222" s="118"/>
      <c r="C222" s="45">
        <v>1503</v>
      </c>
      <c r="D222" s="49" t="s">
        <v>387</v>
      </c>
      <c r="E222" s="36"/>
      <c r="F222" s="55">
        <v>1341.07</v>
      </c>
      <c r="G222" s="84">
        <v>0</v>
      </c>
      <c r="H222" s="15"/>
      <c r="I222" s="57">
        <f t="shared" si="7"/>
        <v>0</v>
      </c>
      <c r="J222" s="12"/>
    </row>
    <row r="223" spans="2:10" ht="15.6">
      <c r="B223" s="118"/>
      <c r="C223" s="45">
        <v>1538</v>
      </c>
      <c r="D223" s="49" t="s">
        <v>388</v>
      </c>
      <c r="E223" s="36"/>
      <c r="F223" s="55">
        <v>350.03</v>
      </c>
      <c r="G223" s="84">
        <v>0</v>
      </c>
      <c r="H223" s="15"/>
      <c r="I223" s="57">
        <f t="shared" si="7"/>
        <v>0</v>
      </c>
      <c r="J223" s="12"/>
    </row>
    <row r="224" spans="2:10" ht="15.6">
      <c r="B224" s="118"/>
      <c r="C224" s="45">
        <v>1508</v>
      </c>
      <c r="D224" s="49" t="s">
        <v>389</v>
      </c>
      <c r="E224" s="36"/>
      <c r="F224" s="55">
        <v>600.08000000000004</v>
      </c>
      <c r="G224" s="84">
        <v>0</v>
      </c>
      <c r="H224" s="15"/>
      <c r="I224" s="57">
        <f t="shared" si="7"/>
        <v>0</v>
      </c>
      <c r="J224" s="12"/>
    </row>
    <row r="225" spans="2:10" ht="15.6">
      <c r="B225" s="118"/>
      <c r="C225" s="45">
        <v>1509</v>
      </c>
      <c r="D225" s="49" t="s">
        <v>390</v>
      </c>
      <c r="E225" s="36"/>
      <c r="F225" s="55">
        <v>600.08000000000004</v>
      </c>
      <c r="G225" s="84">
        <v>0</v>
      </c>
      <c r="H225" s="15"/>
      <c r="I225" s="57">
        <f t="shared" si="7"/>
        <v>0</v>
      </c>
      <c r="J225" s="12"/>
    </row>
    <row r="226" spans="2:10" ht="15.6">
      <c r="B226" s="118"/>
      <c r="C226" s="45">
        <v>1510</v>
      </c>
      <c r="D226" s="49" t="s">
        <v>391</v>
      </c>
      <c r="E226" s="36"/>
      <c r="F226" s="55">
        <v>600.08000000000004</v>
      </c>
      <c r="G226" s="84">
        <v>0</v>
      </c>
      <c r="H226" s="15"/>
      <c r="I226" s="57">
        <f t="shared" si="7"/>
        <v>0</v>
      </c>
      <c r="J226" s="12"/>
    </row>
    <row r="227" spans="2:10" ht="15.6">
      <c r="B227" s="118"/>
      <c r="C227" s="45">
        <v>1511</v>
      </c>
      <c r="D227" s="49" t="s">
        <v>392</v>
      </c>
      <c r="E227" s="36"/>
      <c r="F227" s="55">
        <v>600.08000000000004</v>
      </c>
      <c r="G227" s="84">
        <v>0</v>
      </c>
      <c r="H227" s="15"/>
      <c r="I227" s="57">
        <f t="shared" si="7"/>
        <v>0</v>
      </c>
      <c r="J227" s="12"/>
    </row>
    <row r="228" spans="2:10" ht="15.6">
      <c r="B228" s="118"/>
      <c r="C228" s="45">
        <v>1512</v>
      </c>
      <c r="D228" s="49" t="s">
        <v>393</v>
      </c>
      <c r="E228" s="36"/>
      <c r="F228" s="55">
        <v>600.08000000000004</v>
      </c>
      <c r="G228" s="84">
        <v>0</v>
      </c>
      <c r="H228" s="15"/>
      <c r="I228" s="57">
        <f t="shared" si="7"/>
        <v>0</v>
      </c>
      <c r="J228" s="12"/>
    </row>
    <row r="229" spans="2:10" ht="15.6">
      <c r="B229" s="118"/>
      <c r="C229" s="45">
        <v>1513</v>
      </c>
      <c r="D229" s="49" t="s">
        <v>394</v>
      </c>
      <c r="E229" s="36"/>
      <c r="F229" s="55">
        <v>600.08000000000004</v>
      </c>
      <c r="G229" s="84">
        <v>0</v>
      </c>
      <c r="H229" s="15"/>
      <c r="I229" s="57">
        <f t="shared" si="7"/>
        <v>0</v>
      </c>
      <c r="J229" s="12"/>
    </row>
    <row r="230" spans="2:10" ht="15.6">
      <c r="B230" s="118"/>
      <c r="C230" s="45">
        <v>1514</v>
      </c>
      <c r="D230" s="49" t="s">
        <v>395</v>
      </c>
      <c r="E230" s="36"/>
      <c r="F230" s="55">
        <v>600.08000000000004</v>
      </c>
      <c r="G230" s="84">
        <v>0</v>
      </c>
      <c r="H230" s="15"/>
      <c r="I230" s="57">
        <f t="shared" si="7"/>
        <v>0</v>
      </c>
      <c r="J230" s="12"/>
    </row>
    <row r="231" spans="2:10" ht="15.6">
      <c r="B231" s="118"/>
      <c r="C231" s="45">
        <v>1515</v>
      </c>
      <c r="D231" s="49" t="s">
        <v>396</v>
      </c>
      <c r="E231" s="36"/>
      <c r="F231" s="55">
        <v>600.08000000000004</v>
      </c>
      <c r="G231" s="84">
        <v>0</v>
      </c>
      <c r="H231" s="15"/>
      <c r="I231" s="57">
        <f t="shared" si="7"/>
        <v>0</v>
      </c>
      <c r="J231" s="12"/>
    </row>
    <row r="232" spans="2:10" ht="15.6">
      <c r="B232" s="118"/>
      <c r="C232" s="45">
        <v>1516</v>
      </c>
      <c r="D232" s="49" t="s">
        <v>397</v>
      </c>
      <c r="E232" s="36"/>
      <c r="F232" s="55">
        <v>600.08000000000004</v>
      </c>
      <c r="G232" s="84">
        <v>0</v>
      </c>
      <c r="H232" s="15"/>
      <c r="I232" s="57">
        <f t="shared" si="7"/>
        <v>0</v>
      </c>
      <c r="J232" s="12"/>
    </row>
    <row r="233" spans="2:10" ht="15.6">
      <c r="B233" s="118"/>
      <c r="C233" s="45">
        <v>1518</v>
      </c>
      <c r="D233" s="49" t="s">
        <v>398</v>
      </c>
      <c r="E233" s="36"/>
      <c r="F233" s="55">
        <v>600.08000000000004</v>
      </c>
      <c r="G233" s="84">
        <v>0</v>
      </c>
      <c r="H233" s="15"/>
      <c r="I233" s="57">
        <f t="shared" ref="I233:I299" si="8">SUM(F233*G233)</f>
        <v>0</v>
      </c>
      <c r="J233" s="12"/>
    </row>
    <row r="234" spans="2:10" ht="15.6">
      <c r="B234" s="118"/>
      <c r="C234" s="45">
        <v>1528</v>
      </c>
      <c r="D234" s="49" t="s">
        <v>399</v>
      </c>
      <c r="E234" s="36"/>
      <c r="F234" s="55">
        <v>600.08000000000004</v>
      </c>
      <c r="G234" s="84">
        <v>0</v>
      </c>
      <c r="H234" s="15"/>
      <c r="I234" s="57">
        <f t="shared" si="8"/>
        <v>0</v>
      </c>
      <c r="J234" s="12"/>
    </row>
    <row r="235" spans="2:10" ht="15.6">
      <c r="B235" s="118"/>
      <c r="C235" s="45">
        <v>1532</v>
      </c>
      <c r="D235" s="49" t="s">
        <v>400</v>
      </c>
      <c r="E235" s="36"/>
      <c r="F235" s="55">
        <v>670.05</v>
      </c>
      <c r="G235" s="84">
        <v>0</v>
      </c>
      <c r="H235" s="15"/>
      <c r="I235" s="57">
        <f t="shared" si="8"/>
        <v>0</v>
      </c>
      <c r="J235" s="12"/>
    </row>
    <row r="236" spans="2:10" ht="15.6">
      <c r="B236" s="118"/>
      <c r="C236" s="45">
        <v>1533</v>
      </c>
      <c r="D236" s="49" t="s">
        <v>401</v>
      </c>
      <c r="E236" s="36"/>
      <c r="F236" s="55">
        <v>600.08000000000004</v>
      </c>
      <c r="G236" s="84">
        <v>0</v>
      </c>
      <c r="H236" s="15"/>
      <c r="I236" s="57">
        <f t="shared" si="8"/>
        <v>0</v>
      </c>
      <c r="J236" s="12"/>
    </row>
    <row r="237" spans="2:10" ht="15.6">
      <c r="B237" s="118"/>
      <c r="C237" s="45">
        <v>1534</v>
      </c>
      <c r="D237" s="49" t="s">
        <v>402</v>
      </c>
      <c r="E237" s="36"/>
      <c r="F237" s="55">
        <v>600.08000000000004</v>
      </c>
      <c r="G237" s="84">
        <v>0</v>
      </c>
      <c r="H237" s="15"/>
      <c r="I237" s="57">
        <f t="shared" si="8"/>
        <v>0</v>
      </c>
      <c r="J237" s="12"/>
    </row>
    <row r="238" spans="2:10" ht="15.6">
      <c r="B238" s="118"/>
      <c r="C238" s="45">
        <v>1535</v>
      </c>
      <c r="D238" s="49" t="s">
        <v>403</v>
      </c>
      <c r="E238" s="36"/>
      <c r="F238" s="55">
        <v>600.08000000000004</v>
      </c>
      <c r="G238" s="84">
        <v>0</v>
      </c>
      <c r="H238" s="15"/>
      <c r="I238" s="57">
        <f t="shared" si="8"/>
        <v>0</v>
      </c>
      <c r="J238" s="12"/>
    </row>
    <row r="239" spans="2:10" ht="15.6">
      <c r="B239" s="118"/>
      <c r="C239" s="45">
        <v>1539</v>
      </c>
      <c r="D239" s="49" t="s">
        <v>404</v>
      </c>
      <c r="E239" s="36"/>
      <c r="F239" s="55">
        <v>600.08000000000004</v>
      </c>
      <c r="G239" s="84">
        <v>0</v>
      </c>
      <c r="H239" s="15"/>
      <c r="I239" s="57">
        <f t="shared" si="8"/>
        <v>0</v>
      </c>
      <c r="J239" s="12"/>
    </row>
    <row r="240" spans="2:10" ht="15.6">
      <c r="B240" s="118"/>
      <c r="C240" s="45">
        <v>1540</v>
      </c>
      <c r="D240" s="49" t="s">
        <v>405</v>
      </c>
      <c r="E240" s="36"/>
      <c r="F240" s="55">
        <v>600.08000000000004</v>
      </c>
      <c r="G240" s="84">
        <v>0</v>
      </c>
      <c r="H240" s="15"/>
      <c r="I240" s="57">
        <f t="shared" si="8"/>
        <v>0</v>
      </c>
      <c r="J240" s="12"/>
    </row>
    <row r="241" spans="2:10" ht="15.6">
      <c r="B241" s="118"/>
      <c r="C241" s="45">
        <v>1541</v>
      </c>
      <c r="D241" s="49" t="s">
        <v>406</v>
      </c>
      <c r="E241" s="36"/>
      <c r="F241" s="55">
        <v>600.08000000000004</v>
      </c>
      <c r="G241" s="84">
        <v>0</v>
      </c>
      <c r="H241" s="15"/>
      <c r="I241" s="57">
        <f t="shared" si="8"/>
        <v>0</v>
      </c>
      <c r="J241" s="12"/>
    </row>
    <row r="242" spans="2:10" ht="15.6">
      <c r="B242" s="118"/>
      <c r="C242" s="45">
        <v>1602</v>
      </c>
      <c r="D242" s="49" t="s">
        <v>407</v>
      </c>
      <c r="E242" s="36"/>
      <c r="F242" s="55">
        <v>11.13</v>
      </c>
      <c r="G242" s="84">
        <v>0</v>
      </c>
      <c r="H242" s="15"/>
      <c r="I242" s="57">
        <f t="shared" si="8"/>
        <v>0</v>
      </c>
      <c r="J242" s="12"/>
    </row>
    <row r="243" spans="2:10" ht="15.6">
      <c r="B243" s="118"/>
      <c r="C243" s="45">
        <v>1605</v>
      </c>
      <c r="D243" s="49" t="s">
        <v>408</v>
      </c>
      <c r="E243" s="36"/>
      <c r="F243" s="54">
        <v>10</v>
      </c>
      <c r="G243" s="84">
        <v>0</v>
      </c>
      <c r="H243" s="15"/>
      <c r="I243" s="57">
        <f t="shared" si="8"/>
        <v>0</v>
      </c>
      <c r="J243" s="12"/>
    </row>
    <row r="244" spans="2:10" ht="15.6">
      <c r="B244" s="118"/>
      <c r="C244" s="45">
        <v>1614</v>
      </c>
      <c r="D244" s="49" t="s">
        <v>409</v>
      </c>
      <c r="E244" s="36"/>
      <c r="F244" s="54">
        <v>10</v>
      </c>
      <c r="G244" s="84">
        <v>0</v>
      </c>
      <c r="H244" s="15"/>
      <c r="I244" s="57">
        <f t="shared" si="8"/>
        <v>0</v>
      </c>
      <c r="J244" s="12"/>
    </row>
    <row r="245" spans="2:10" ht="15.6">
      <c r="B245" s="118"/>
      <c r="C245" s="45">
        <v>1800</v>
      </c>
      <c r="D245" s="49" t="s">
        <v>410</v>
      </c>
      <c r="E245" s="36"/>
      <c r="F245" s="55">
        <v>1.68</v>
      </c>
      <c r="G245" s="84">
        <v>0</v>
      </c>
      <c r="H245" s="15"/>
      <c r="I245" s="57">
        <f t="shared" si="8"/>
        <v>0</v>
      </c>
      <c r="J245" s="12"/>
    </row>
    <row r="246" spans="2:10" ht="15.6">
      <c r="B246" s="118"/>
      <c r="C246" s="45">
        <v>1801</v>
      </c>
      <c r="D246" s="49" t="s">
        <v>411</v>
      </c>
      <c r="E246" s="36"/>
      <c r="F246" s="54">
        <v>8.621052631578948</v>
      </c>
      <c r="G246" s="84">
        <v>0</v>
      </c>
      <c r="H246" s="15"/>
      <c r="I246" s="57">
        <f t="shared" si="8"/>
        <v>0</v>
      </c>
      <c r="J246" s="12"/>
    </row>
    <row r="247" spans="2:10" ht="15.6">
      <c r="B247" s="118"/>
      <c r="C247" s="45">
        <v>1803</v>
      </c>
      <c r="D247" s="49" t="s">
        <v>412</v>
      </c>
      <c r="E247" s="36"/>
      <c r="F247" s="55">
        <v>0.96</v>
      </c>
      <c r="G247" s="84">
        <v>0</v>
      </c>
      <c r="H247" s="15"/>
      <c r="I247" s="57">
        <f t="shared" si="8"/>
        <v>0</v>
      </c>
      <c r="J247" s="12"/>
    </row>
    <row r="248" spans="2:10" ht="15.6">
      <c r="B248" s="118"/>
      <c r="C248" s="45">
        <v>6015</v>
      </c>
      <c r="D248" s="49" t="s">
        <v>413</v>
      </c>
      <c r="E248" s="36"/>
      <c r="F248" s="54">
        <v>12.445263157894736</v>
      </c>
      <c r="G248" s="84">
        <v>0</v>
      </c>
      <c r="H248" s="15"/>
      <c r="I248" s="57">
        <f t="shared" si="8"/>
        <v>0</v>
      </c>
      <c r="J248" s="12"/>
    </row>
    <row r="249" spans="2:10" ht="15.6">
      <c r="B249" s="118"/>
      <c r="C249" s="45">
        <v>6016</v>
      </c>
      <c r="D249" s="49" t="s">
        <v>414</v>
      </c>
      <c r="E249" s="36"/>
      <c r="F249" s="55">
        <v>12.45</v>
      </c>
      <c r="G249" s="84">
        <v>0</v>
      </c>
      <c r="H249" s="15"/>
      <c r="I249" s="57">
        <f t="shared" si="8"/>
        <v>0</v>
      </c>
      <c r="J249" s="12"/>
    </row>
    <row r="250" spans="2:10" ht="15.6">
      <c r="B250" s="118"/>
      <c r="C250" s="46">
        <v>6017</v>
      </c>
      <c r="D250" s="50" t="s">
        <v>415</v>
      </c>
      <c r="E250" s="36"/>
      <c r="F250" s="55">
        <v>12.45</v>
      </c>
      <c r="G250" s="84">
        <v>0</v>
      </c>
      <c r="H250" s="15"/>
      <c r="I250" s="57">
        <f t="shared" si="8"/>
        <v>0</v>
      </c>
      <c r="J250" s="12"/>
    </row>
    <row r="251" spans="2:10" ht="15.6">
      <c r="B251" s="118"/>
      <c r="C251" s="45">
        <v>7003</v>
      </c>
      <c r="D251" s="49" t="s">
        <v>416</v>
      </c>
      <c r="E251" s="36"/>
      <c r="F251" s="54">
        <v>250</v>
      </c>
      <c r="G251" s="84">
        <v>0</v>
      </c>
      <c r="H251" s="15"/>
      <c r="I251" s="57">
        <f t="shared" ref="I251" si="9">SUM(F251*G251)</f>
        <v>0</v>
      </c>
      <c r="J251" s="12"/>
    </row>
    <row r="252" spans="2:10" ht="15.6">
      <c r="B252" s="118"/>
      <c r="C252" s="45">
        <v>7004</v>
      </c>
      <c r="D252" s="49" t="s">
        <v>579</v>
      </c>
      <c r="E252" s="36"/>
      <c r="F252" s="54">
        <v>250</v>
      </c>
      <c r="G252" s="84">
        <v>0</v>
      </c>
      <c r="H252" s="15"/>
      <c r="I252" s="57">
        <f t="shared" ref="I252:I253" si="10">SUM(F252*G252)</f>
        <v>0</v>
      </c>
      <c r="J252" s="12"/>
    </row>
    <row r="253" spans="2:10" ht="15.6">
      <c r="B253" s="118"/>
      <c r="C253" s="45">
        <v>7005</v>
      </c>
      <c r="D253" s="49" t="s">
        <v>580</v>
      </c>
      <c r="E253" s="36"/>
      <c r="F253" s="54">
        <v>250</v>
      </c>
      <c r="G253" s="84">
        <v>0</v>
      </c>
      <c r="H253" s="15"/>
      <c r="I253" s="57">
        <f t="shared" si="10"/>
        <v>0</v>
      </c>
      <c r="J253" s="12"/>
    </row>
    <row r="254" spans="2:10" ht="15.6">
      <c r="B254" s="13" t="s">
        <v>7</v>
      </c>
      <c r="C254" s="13" t="s">
        <v>8</v>
      </c>
      <c r="D254" s="53" t="s">
        <v>591</v>
      </c>
      <c r="E254" s="36"/>
      <c r="F254" s="15" t="s">
        <v>10</v>
      </c>
      <c r="G254" s="15" t="s">
        <v>311</v>
      </c>
      <c r="H254" s="15"/>
      <c r="I254" s="15" t="s">
        <v>313</v>
      </c>
      <c r="J254" s="12"/>
    </row>
    <row r="255" spans="2:10" ht="15.6" customHeight="1">
      <c r="B255" s="118" t="s">
        <v>417</v>
      </c>
      <c r="C255" s="48" t="s">
        <v>418</v>
      </c>
      <c r="D255" s="49" t="s">
        <v>419</v>
      </c>
      <c r="E255" s="36"/>
      <c r="F255" s="54">
        <v>370.35157894736841</v>
      </c>
      <c r="G255" s="84">
        <v>0</v>
      </c>
      <c r="H255" s="15"/>
      <c r="I255" s="57">
        <f t="shared" si="8"/>
        <v>0</v>
      </c>
      <c r="J255" s="12"/>
    </row>
    <row r="256" spans="2:10" ht="15.6">
      <c r="B256" s="118"/>
      <c r="C256" s="48" t="s">
        <v>420</v>
      </c>
      <c r="D256" s="49" t="s">
        <v>421</v>
      </c>
      <c r="E256" s="36"/>
      <c r="F256" s="54">
        <v>247.05882352941177</v>
      </c>
      <c r="G256" s="84">
        <v>0</v>
      </c>
      <c r="H256" s="15"/>
      <c r="I256" s="57">
        <f t="shared" si="8"/>
        <v>0</v>
      </c>
      <c r="J256" s="12"/>
    </row>
    <row r="257" spans="2:10" ht="15.6">
      <c r="B257" s="118"/>
      <c r="C257" s="48" t="s">
        <v>422</v>
      </c>
      <c r="D257" s="49" t="s">
        <v>423</v>
      </c>
      <c r="E257" s="36"/>
      <c r="F257" s="54">
        <v>247.05882352941177</v>
      </c>
      <c r="G257" s="84">
        <v>0</v>
      </c>
      <c r="H257" s="15"/>
      <c r="I257" s="57">
        <f t="shared" si="8"/>
        <v>0</v>
      </c>
      <c r="J257" s="12"/>
    </row>
    <row r="258" spans="2:10" ht="15.6">
      <c r="B258" s="118"/>
      <c r="C258" s="48" t="s">
        <v>424</v>
      </c>
      <c r="D258" s="49" t="s">
        <v>425</v>
      </c>
      <c r="E258" s="36"/>
      <c r="F258" s="54">
        <v>247.05882352941177</v>
      </c>
      <c r="G258" s="84">
        <v>0</v>
      </c>
      <c r="H258" s="15"/>
      <c r="I258" s="57">
        <f t="shared" si="8"/>
        <v>0</v>
      </c>
      <c r="J258" s="12"/>
    </row>
    <row r="259" spans="2:10" ht="15.6">
      <c r="B259" s="118"/>
      <c r="C259" s="45">
        <v>1608</v>
      </c>
      <c r="D259" s="49" t="s">
        <v>426</v>
      </c>
      <c r="E259" s="36"/>
      <c r="F259" s="54">
        <v>135.98117647058825</v>
      </c>
      <c r="G259" s="84">
        <v>0</v>
      </c>
      <c r="H259" s="15"/>
      <c r="I259" s="57">
        <f t="shared" si="8"/>
        <v>0</v>
      </c>
      <c r="J259" s="12"/>
    </row>
    <row r="260" spans="2:10" ht="15.6">
      <c r="B260" s="118"/>
      <c r="C260" s="45">
        <v>1609</v>
      </c>
      <c r="D260" s="49" t="s">
        <v>427</v>
      </c>
      <c r="E260" s="36"/>
      <c r="F260" s="54">
        <v>148.2970588235294</v>
      </c>
      <c r="G260" s="84">
        <v>0</v>
      </c>
      <c r="H260" s="15"/>
      <c r="I260" s="57">
        <f t="shared" si="8"/>
        <v>0</v>
      </c>
      <c r="J260" s="12"/>
    </row>
    <row r="261" spans="2:10" ht="15.6">
      <c r="B261" s="118"/>
      <c r="C261" s="45">
        <v>1610</v>
      </c>
      <c r="D261" s="49" t="s">
        <v>428</v>
      </c>
      <c r="E261" s="36"/>
      <c r="F261" s="54">
        <v>62.005263157894738</v>
      </c>
      <c r="G261" s="84">
        <v>0</v>
      </c>
      <c r="H261" s="15"/>
      <c r="I261" s="57">
        <f t="shared" si="8"/>
        <v>0</v>
      </c>
      <c r="J261" s="12"/>
    </row>
    <row r="262" spans="2:10" ht="15.6">
      <c r="B262" s="118"/>
      <c r="C262" s="45">
        <v>1611</v>
      </c>
      <c r="D262" s="49" t="s">
        <v>429</v>
      </c>
      <c r="E262" s="36"/>
      <c r="F262" s="55">
        <v>180.03</v>
      </c>
      <c r="G262" s="84">
        <v>0</v>
      </c>
      <c r="H262" s="15"/>
      <c r="I262" s="57">
        <f t="shared" si="8"/>
        <v>0</v>
      </c>
      <c r="J262" s="12"/>
    </row>
    <row r="263" spans="2:10" ht="15.6">
      <c r="B263" s="118"/>
      <c r="C263" s="45">
        <v>1612</v>
      </c>
      <c r="D263" s="49" t="s">
        <v>430</v>
      </c>
      <c r="E263" s="36"/>
      <c r="F263" s="54">
        <v>123.87789473684211</v>
      </c>
      <c r="G263" s="84">
        <v>0</v>
      </c>
      <c r="H263" s="15"/>
      <c r="I263" s="57">
        <f t="shared" si="8"/>
        <v>0</v>
      </c>
      <c r="J263" s="12"/>
    </row>
    <row r="264" spans="2:10" ht="15.6">
      <c r="B264" s="118"/>
      <c r="C264" s="45">
        <v>1613</v>
      </c>
      <c r="D264" s="49" t="s">
        <v>431</v>
      </c>
      <c r="E264" s="69" t="s">
        <v>589</v>
      </c>
      <c r="F264" s="88">
        <v>0</v>
      </c>
      <c r="G264" s="84">
        <v>0</v>
      </c>
      <c r="H264" s="15"/>
      <c r="I264" s="57">
        <f t="shared" si="8"/>
        <v>0</v>
      </c>
      <c r="J264" s="12"/>
    </row>
    <row r="265" spans="2:10" ht="15.6">
      <c r="B265" s="118"/>
      <c r="C265" s="48" t="s">
        <v>432</v>
      </c>
      <c r="D265" s="49" t="s">
        <v>433</v>
      </c>
      <c r="E265" s="69" t="s">
        <v>589</v>
      </c>
      <c r="F265" s="88">
        <v>0</v>
      </c>
      <c r="G265" s="84">
        <v>0</v>
      </c>
      <c r="H265" s="15"/>
      <c r="I265" s="57">
        <f t="shared" si="8"/>
        <v>0</v>
      </c>
      <c r="J265" s="12"/>
    </row>
    <row r="266" spans="2:10" ht="15.6">
      <c r="B266" s="118"/>
      <c r="C266" s="48" t="s">
        <v>434</v>
      </c>
      <c r="D266" s="49" t="s">
        <v>435</v>
      </c>
      <c r="E266" s="69" t="s">
        <v>589</v>
      </c>
      <c r="F266" s="88">
        <v>0</v>
      </c>
      <c r="G266" s="84">
        <v>0</v>
      </c>
      <c r="H266" s="15"/>
      <c r="I266" s="57">
        <f t="shared" si="8"/>
        <v>0</v>
      </c>
      <c r="J266" s="12"/>
    </row>
    <row r="267" spans="2:10" ht="15.6">
      <c r="B267" s="118"/>
      <c r="C267" s="48" t="s">
        <v>436</v>
      </c>
      <c r="D267" s="49" t="s">
        <v>437</v>
      </c>
      <c r="E267" s="69" t="s">
        <v>589</v>
      </c>
      <c r="F267" s="88">
        <v>0</v>
      </c>
      <c r="G267" s="84">
        <v>0</v>
      </c>
      <c r="H267" s="15"/>
      <c r="I267" s="57">
        <f t="shared" si="8"/>
        <v>0</v>
      </c>
      <c r="J267" s="12"/>
    </row>
    <row r="268" spans="2:10" ht="15.6">
      <c r="B268" s="118"/>
      <c r="C268" s="48" t="s">
        <v>438</v>
      </c>
      <c r="D268" s="49" t="s">
        <v>439</v>
      </c>
      <c r="E268" s="69" t="s">
        <v>589</v>
      </c>
      <c r="F268" s="88">
        <v>0</v>
      </c>
      <c r="G268" s="84">
        <v>0</v>
      </c>
      <c r="H268" s="15"/>
      <c r="I268" s="57">
        <f t="shared" si="8"/>
        <v>0</v>
      </c>
      <c r="J268" s="12"/>
    </row>
    <row r="269" spans="2:10" ht="15.6">
      <c r="B269" s="118"/>
      <c r="C269" s="48" t="s">
        <v>440</v>
      </c>
      <c r="D269" s="49" t="s">
        <v>441</v>
      </c>
      <c r="E269" s="69" t="s">
        <v>589</v>
      </c>
      <c r="F269" s="88">
        <v>0</v>
      </c>
      <c r="G269" s="84">
        <v>0</v>
      </c>
      <c r="H269" s="15"/>
      <c r="I269" s="57">
        <f t="shared" si="8"/>
        <v>0</v>
      </c>
      <c r="J269" s="12"/>
    </row>
    <row r="270" spans="2:10" ht="15.6">
      <c r="B270" s="118"/>
      <c r="C270" s="48" t="s">
        <v>442</v>
      </c>
      <c r="D270" s="49" t="s">
        <v>443</v>
      </c>
      <c r="E270" s="69" t="s">
        <v>589</v>
      </c>
      <c r="F270" s="88">
        <v>0</v>
      </c>
      <c r="G270" s="84">
        <v>0</v>
      </c>
      <c r="H270" s="15"/>
      <c r="I270" s="57">
        <f t="shared" si="8"/>
        <v>0</v>
      </c>
      <c r="J270" s="12"/>
    </row>
    <row r="271" spans="2:10" ht="15.6">
      <c r="B271" s="118"/>
      <c r="C271" s="45">
        <v>1621</v>
      </c>
      <c r="D271" s="49" t="s">
        <v>444</v>
      </c>
      <c r="E271" s="69" t="s">
        <v>589</v>
      </c>
      <c r="F271" s="88">
        <v>0</v>
      </c>
      <c r="G271" s="84">
        <v>0</v>
      </c>
      <c r="H271" s="15"/>
      <c r="I271" s="57">
        <f t="shared" si="8"/>
        <v>0</v>
      </c>
      <c r="J271" s="12"/>
    </row>
    <row r="272" spans="2:10" ht="15.6">
      <c r="B272" s="118"/>
      <c r="C272" s="45">
        <v>1622</v>
      </c>
      <c r="D272" s="49" t="s">
        <v>445</v>
      </c>
      <c r="E272" s="69" t="s">
        <v>589</v>
      </c>
      <c r="F272" s="88">
        <v>0</v>
      </c>
      <c r="G272" s="84">
        <v>0</v>
      </c>
      <c r="H272" s="15"/>
      <c r="I272" s="57">
        <f t="shared" si="8"/>
        <v>0</v>
      </c>
      <c r="J272" s="12"/>
    </row>
    <row r="273" spans="2:10" ht="15.6">
      <c r="B273" s="118"/>
      <c r="C273" s="45">
        <v>1623</v>
      </c>
      <c r="D273" s="49" t="s">
        <v>446</v>
      </c>
      <c r="E273" s="69" t="s">
        <v>589</v>
      </c>
      <c r="F273" s="88">
        <v>0</v>
      </c>
      <c r="G273" s="84">
        <v>0</v>
      </c>
      <c r="H273" s="15"/>
      <c r="I273" s="57">
        <f t="shared" si="8"/>
        <v>0</v>
      </c>
      <c r="J273" s="12"/>
    </row>
    <row r="274" spans="2:10" ht="15.6">
      <c r="B274" s="118"/>
      <c r="C274" s="45">
        <v>1624</v>
      </c>
      <c r="D274" s="49" t="s">
        <v>447</v>
      </c>
      <c r="E274" s="69" t="s">
        <v>589</v>
      </c>
      <c r="F274" s="88">
        <v>0</v>
      </c>
      <c r="G274" s="84">
        <v>0</v>
      </c>
      <c r="H274" s="15"/>
      <c r="I274" s="57">
        <f t="shared" si="8"/>
        <v>0</v>
      </c>
      <c r="J274" s="12"/>
    </row>
    <row r="275" spans="2:10" ht="15.6">
      <c r="B275" s="118"/>
      <c r="C275" s="45">
        <v>1625</v>
      </c>
      <c r="D275" s="49" t="s">
        <v>448</v>
      </c>
      <c r="E275" s="69" t="s">
        <v>589</v>
      </c>
      <c r="F275" s="88">
        <v>0</v>
      </c>
      <c r="G275" s="84">
        <v>0</v>
      </c>
      <c r="H275" s="15"/>
      <c r="I275" s="57">
        <f t="shared" si="8"/>
        <v>0</v>
      </c>
      <c r="J275" s="12"/>
    </row>
    <row r="276" spans="2:10" ht="15.6">
      <c r="B276" s="118"/>
      <c r="C276" s="45">
        <v>1626</v>
      </c>
      <c r="D276" s="49" t="s">
        <v>449</v>
      </c>
      <c r="E276" s="69" t="s">
        <v>589</v>
      </c>
      <c r="F276" s="88">
        <v>0</v>
      </c>
      <c r="G276" s="84">
        <v>0</v>
      </c>
      <c r="H276" s="15"/>
      <c r="I276" s="57">
        <f t="shared" si="8"/>
        <v>0</v>
      </c>
      <c r="J276" s="12"/>
    </row>
    <row r="277" spans="2:10" ht="15.6">
      <c r="B277" s="118"/>
      <c r="C277" s="45">
        <v>1627</v>
      </c>
      <c r="D277" s="49" t="s">
        <v>450</v>
      </c>
      <c r="E277" s="69" t="s">
        <v>589</v>
      </c>
      <c r="F277" s="88">
        <v>0</v>
      </c>
      <c r="G277" s="84">
        <v>0</v>
      </c>
      <c r="H277" s="15"/>
      <c r="I277" s="57">
        <f t="shared" si="8"/>
        <v>0</v>
      </c>
      <c r="J277" s="12"/>
    </row>
    <row r="278" spans="2:10" ht="15.6">
      <c r="B278" s="118"/>
      <c r="C278" s="45">
        <v>1628</v>
      </c>
      <c r="D278" s="49" t="s">
        <v>451</v>
      </c>
      <c r="E278" s="69" t="s">
        <v>589</v>
      </c>
      <c r="F278" s="88">
        <v>0</v>
      </c>
      <c r="G278" s="84">
        <v>0</v>
      </c>
      <c r="H278" s="15"/>
      <c r="I278" s="57">
        <f t="shared" si="8"/>
        <v>0</v>
      </c>
      <c r="J278" s="12"/>
    </row>
    <row r="279" spans="2:10" ht="15.6">
      <c r="B279" s="118"/>
      <c r="C279" s="45">
        <v>1629</v>
      </c>
      <c r="D279" s="49" t="s">
        <v>452</v>
      </c>
      <c r="E279" s="69" t="s">
        <v>589</v>
      </c>
      <c r="F279" s="88">
        <v>0</v>
      </c>
      <c r="G279" s="84">
        <v>0</v>
      </c>
      <c r="H279" s="15"/>
      <c r="I279" s="57">
        <f t="shared" si="8"/>
        <v>0</v>
      </c>
      <c r="J279" s="12"/>
    </row>
    <row r="280" spans="2:10" ht="15.6">
      <c r="B280" s="118"/>
      <c r="C280" s="45">
        <v>1630</v>
      </c>
      <c r="D280" s="49" t="s">
        <v>453</v>
      </c>
      <c r="E280" s="69" t="s">
        <v>589</v>
      </c>
      <c r="F280" s="88">
        <v>0</v>
      </c>
      <c r="G280" s="84">
        <v>0</v>
      </c>
      <c r="H280" s="15"/>
      <c r="I280" s="57">
        <f t="shared" si="8"/>
        <v>0</v>
      </c>
      <c r="J280" s="12"/>
    </row>
    <row r="281" spans="2:10" ht="15.6">
      <c r="B281" s="118"/>
      <c r="C281" s="45">
        <v>1631</v>
      </c>
      <c r="D281" s="52" t="s">
        <v>454</v>
      </c>
      <c r="E281" s="69" t="s">
        <v>589</v>
      </c>
      <c r="F281" s="88">
        <v>0</v>
      </c>
      <c r="G281" s="84">
        <v>0</v>
      </c>
      <c r="H281" s="15"/>
      <c r="I281" s="57">
        <f t="shared" si="8"/>
        <v>0</v>
      </c>
      <c r="J281" s="12"/>
    </row>
    <row r="282" spans="2:10" ht="15.6">
      <c r="B282" s="118"/>
      <c r="C282" s="45">
        <v>1632</v>
      </c>
      <c r="D282" s="52" t="s">
        <v>455</v>
      </c>
      <c r="E282" s="69" t="s">
        <v>589</v>
      </c>
      <c r="F282" s="88">
        <v>0</v>
      </c>
      <c r="G282" s="84">
        <v>0</v>
      </c>
      <c r="H282" s="15"/>
      <c r="I282" s="57">
        <f t="shared" si="8"/>
        <v>0</v>
      </c>
      <c r="J282" s="12"/>
    </row>
    <row r="283" spans="2:10" ht="15.6">
      <c r="B283" s="118"/>
      <c r="C283" s="45">
        <v>1633</v>
      </c>
      <c r="D283" s="52" t="s">
        <v>456</v>
      </c>
      <c r="E283" s="69" t="s">
        <v>589</v>
      </c>
      <c r="F283" s="88">
        <v>0</v>
      </c>
      <c r="G283" s="84">
        <v>0</v>
      </c>
      <c r="H283" s="15"/>
      <c r="I283" s="57">
        <f t="shared" si="8"/>
        <v>0</v>
      </c>
      <c r="J283" s="12"/>
    </row>
    <row r="284" spans="2:10" ht="15.6">
      <c r="B284" s="118"/>
      <c r="C284" s="45">
        <v>1634</v>
      </c>
      <c r="D284" s="52" t="s">
        <v>457</v>
      </c>
      <c r="E284" s="69" t="s">
        <v>589</v>
      </c>
      <c r="F284" s="88">
        <v>0</v>
      </c>
      <c r="G284" s="84">
        <v>0</v>
      </c>
      <c r="H284" s="15"/>
      <c r="I284" s="57">
        <f t="shared" si="8"/>
        <v>0</v>
      </c>
      <c r="J284" s="12"/>
    </row>
    <row r="285" spans="2:10" ht="15.6">
      <c r="B285" s="118"/>
      <c r="C285" s="45">
        <v>1634</v>
      </c>
      <c r="D285" s="52" t="s">
        <v>457</v>
      </c>
      <c r="E285" s="69" t="s">
        <v>589</v>
      </c>
      <c r="F285" s="88">
        <v>0</v>
      </c>
      <c r="G285" s="84">
        <v>0</v>
      </c>
      <c r="H285" s="15"/>
      <c r="I285" s="57">
        <f t="shared" si="8"/>
        <v>0</v>
      </c>
      <c r="J285" s="12"/>
    </row>
    <row r="286" spans="2:10" ht="15.6">
      <c r="B286" s="118"/>
      <c r="C286" s="45">
        <v>1635</v>
      </c>
      <c r="D286" s="49" t="s">
        <v>458</v>
      </c>
      <c r="E286" s="69" t="s">
        <v>589</v>
      </c>
      <c r="F286" s="88">
        <v>0</v>
      </c>
      <c r="G286" s="84">
        <v>0</v>
      </c>
      <c r="H286" s="15"/>
      <c r="I286" s="57">
        <f t="shared" si="8"/>
        <v>0</v>
      </c>
      <c r="J286" s="12"/>
    </row>
    <row r="287" spans="2:10" ht="15.6">
      <c r="B287" s="118"/>
      <c r="C287" s="45">
        <v>1636</v>
      </c>
      <c r="D287" s="49" t="s">
        <v>459</v>
      </c>
      <c r="E287" s="36"/>
      <c r="F287" s="55">
        <v>300.08</v>
      </c>
      <c r="G287" s="84">
        <v>0</v>
      </c>
      <c r="H287" s="15"/>
      <c r="I287" s="57">
        <f t="shared" si="8"/>
        <v>0</v>
      </c>
      <c r="J287" s="12"/>
    </row>
    <row r="288" spans="2:10" ht="15.6">
      <c r="B288" s="13" t="s">
        <v>7</v>
      </c>
      <c r="C288" s="13" t="s">
        <v>8</v>
      </c>
      <c r="D288" s="53" t="s">
        <v>591</v>
      </c>
      <c r="E288" s="36"/>
      <c r="F288" s="15" t="s">
        <v>10</v>
      </c>
      <c r="G288" s="15" t="s">
        <v>311</v>
      </c>
      <c r="H288" s="15"/>
      <c r="I288" s="15" t="s">
        <v>313</v>
      </c>
      <c r="J288" s="12"/>
    </row>
    <row r="289" spans="2:10" ht="15.6" customHeight="1">
      <c r="B289" s="171" t="s">
        <v>460</v>
      </c>
      <c r="C289" s="48" t="s">
        <v>461</v>
      </c>
      <c r="D289" s="49" t="s">
        <v>462</v>
      </c>
      <c r="E289" s="36"/>
      <c r="F289" s="54">
        <v>30.991578947368421</v>
      </c>
      <c r="G289" s="84">
        <v>0</v>
      </c>
      <c r="H289" s="15"/>
      <c r="I289" s="57">
        <f t="shared" si="8"/>
        <v>0</v>
      </c>
      <c r="J289" s="12"/>
    </row>
    <row r="290" spans="2:10" ht="15.6">
      <c r="B290" s="171"/>
      <c r="C290" s="48" t="s">
        <v>463</v>
      </c>
      <c r="D290" s="49" t="s">
        <v>178</v>
      </c>
      <c r="E290" s="36"/>
      <c r="F290" s="54">
        <v>30.991578947368421</v>
      </c>
      <c r="G290" s="84">
        <v>0</v>
      </c>
      <c r="H290" s="15"/>
      <c r="I290" s="57">
        <f t="shared" si="8"/>
        <v>0</v>
      </c>
      <c r="J290" s="12"/>
    </row>
    <row r="291" spans="2:10" ht="15.6">
      <c r="B291" s="171"/>
      <c r="C291" s="48" t="s">
        <v>464</v>
      </c>
      <c r="D291" s="49" t="s">
        <v>465</v>
      </c>
      <c r="E291" s="36"/>
      <c r="F291" s="54">
        <v>30.991578947368421</v>
      </c>
      <c r="G291" s="84">
        <v>0</v>
      </c>
      <c r="H291" s="15"/>
      <c r="I291" s="57">
        <f t="shared" si="8"/>
        <v>0</v>
      </c>
      <c r="J291" s="12"/>
    </row>
    <row r="292" spans="2:10" ht="15.6">
      <c r="B292" s="171"/>
      <c r="C292" s="48" t="s">
        <v>466</v>
      </c>
      <c r="D292" s="49" t="s">
        <v>184</v>
      </c>
      <c r="E292" s="36"/>
      <c r="F292" s="54">
        <v>30.991578947368421</v>
      </c>
      <c r="G292" s="84">
        <v>0</v>
      </c>
      <c r="H292" s="15"/>
      <c r="I292" s="57">
        <f t="shared" si="8"/>
        <v>0</v>
      </c>
      <c r="J292" s="12"/>
    </row>
    <row r="293" spans="2:10" ht="15.6">
      <c r="B293" s="171"/>
      <c r="C293" s="48" t="s">
        <v>467</v>
      </c>
      <c r="D293" s="49" t="s">
        <v>468</v>
      </c>
      <c r="E293" s="36"/>
      <c r="F293" s="54">
        <v>30.991578947368421</v>
      </c>
      <c r="G293" s="84">
        <v>0</v>
      </c>
      <c r="H293" s="15"/>
      <c r="I293" s="57">
        <f t="shared" si="8"/>
        <v>0</v>
      </c>
      <c r="J293" s="12"/>
    </row>
    <row r="294" spans="2:10" ht="15.6">
      <c r="B294" s="171"/>
      <c r="C294" s="48" t="s">
        <v>469</v>
      </c>
      <c r="D294" s="49" t="s">
        <v>236</v>
      </c>
      <c r="E294" s="36"/>
      <c r="F294" s="54">
        <v>30.991578947368421</v>
      </c>
      <c r="G294" s="84">
        <v>0</v>
      </c>
      <c r="H294" s="15"/>
      <c r="I294" s="57">
        <f t="shared" si="8"/>
        <v>0</v>
      </c>
      <c r="J294" s="12"/>
    </row>
    <row r="295" spans="2:10" ht="15.6">
      <c r="B295" s="171"/>
      <c r="C295" s="48" t="s">
        <v>470</v>
      </c>
      <c r="D295" s="49" t="s">
        <v>259</v>
      </c>
      <c r="E295" s="36"/>
      <c r="F295" s="54">
        <v>30.991578947368421</v>
      </c>
      <c r="G295" s="84">
        <v>0</v>
      </c>
      <c r="H295" s="15"/>
      <c r="I295" s="57">
        <f t="shared" si="8"/>
        <v>0</v>
      </c>
      <c r="J295" s="12"/>
    </row>
    <row r="296" spans="2:10" ht="15.6">
      <c r="B296" s="171"/>
      <c r="C296" s="48" t="s">
        <v>471</v>
      </c>
      <c r="D296" s="49" t="s">
        <v>472</v>
      </c>
      <c r="E296" s="36"/>
      <c r="F296" s="54">
        <v>30.991578947368421</v>
      </c>
      <c r="G296" s="84">
        <v>0</v>
      </c>
      <c r="H296" s="15"/>
      <c r="I296" s="57">
        <f t="shared" si="8"/>
        <v>0</v>
      </c>
      <c r="J296" s="12"/>
    </row>
    <row r="297" spans="2:10" ht="15.6">
      <c r="B297" s="13" t="s">
        <v>7</v>
      </c>
      <c r="C297" s="13" t="s">
        <v>8</v>
      </c>
      <c r="D297" s="53" t="s">
        <v>591</v>
      </c>
      <c r="E297" s="36"/>
      <c r="F297" s="15" t="s">
        <v>10</v>
      </c>
      <c r="G297" s="15" t="s">
        <v>311</v>
      </c>
      <c r="H297" s="15"/>
      <c r="I297" s="15" t="s">
        <v>313</v>
      </c>
      <c r="J297" s="12"/>
    </row>
    <row r="298" spans="2:10" ht="15.6" customHeight="1">
      <c r="B298" s="172" t="s">
        <v>520</v>
      </c>
      <c r="C298" s="48" t="s">
        <v>473</v>
      </c>
      <c r="D298" s="49" t="s">
        <v>474</v>
      </c>
      <c r="E298" s="36"/>
      <c r="F298" s="54">
        <v>24.901578947368421</v>
      </c>
      <c r="G298" s="84">
        <v>0</v>
      </c>
      <c r="H298" s="15"/>
      <c r="I298" s="57">
        <f t="shared" si="8"/>
        <v>0</v>
      </c>
      <c r="J298" s="12"/>
    </row>
    <row r="299" spans="2:10" ht="15.6">
      <c r="B299" s="172"/>
      <c r="C299" s="48" t="s">
        <v>475</v>
      </c>
      <c r="D299" s="49" t="s">
        <v>476</v>
      </c>
      <c r="E299" s="36"/>
      <c r="F299" s="54">
        <v>34.588235294117645</v>
      </c>
      <c r="G299" s="84">
        <v>0</v>
      </c>
      <c r="H299" s="15"/>
      <c r="I299" s="57">
        <f t="shared" si="8"/>
        <v>0</v>
      </c>
      <c r="J299" s="12"/>
    </row>
    <row r="300" spans="2:10" ht="15.6">
      <c r="B300" s="172"/>
      <c r="C300" s="48" t="s">
        <v>477</v>
      </c>
      <c r="D300" s="49" t="s">
        <v>478</v>
      </c>
      <c r="E300" s="36"/>
      <c r="F300" s="55">
        <v>100.07</v>
      </c>
      <c r="G300" s="84">
        <v>0</v>
      </c>
      <c r="H300" s="15"/>
      <c r="I300" s="57">
        <f t="shared" ref="I300:I327" si="11">SUM(F300*G300)</f>
        <v>0</v>
      </c>
      <c r="J300" s="12"/>
    </row>
    <row r="301" spans="2:10" ht="15.6">
      <c r="B301" s="172"/>
      <c r="C301" s="48" t="s">
        <v>479</v>
      </c>
      <c r="D301" s="49" t="s">
        <v>480</v>
      </c>
      <c r="E301" s="36"/>
      <c r="F301" s="54">
        <v>74.085789473684216</v>
      </c>
      <c r="G301" s="84">
        <v>0</v>
      </c>
      <c r="H301" s="15"/>
      <c r="I301" s="57">
        <f t="shared" si="11"/>
        <v>0</v>
      </c>
      <c r="J301" s="12"/>
    </row>
    <row r="302" spans="2:10" ht="15.6">
      <c r="B302" s="172"/>
      <c r="C302" s="48" t="s">
        <v>481</v>
      </c>
      <c r="D302" s="49" t="s">
        <v>482</v>
      </c>
      <c r="E302" s="36"/>
      <c r="F302" s="54">
        <v>43.20473684210527</v>
      </c>
      <c r="G302" s="84">
        <v>0</v>
      </c>
      <c r="H302" s="15"/>
      <c r="I302" s="57">
        <f t="shared" si="11"/>
        <v>0</v>
      </c>
      <c r="J302" s="12"/>
    </row>
    <row r="303" spans="2:10" ht="15.6">
      <c r="B303" s="172"/>
      <c r="C303" s="48" t="s">
        <v>483</v>
      </c>
      <c r="D303" s="49" t="s">
        <v>484</v>
      </c>
      <c r="E303" s="36"/>
      <c r="F303" s="54">
        <v>55.296315789473688</v>
      </c>
      <c r="G303" s="84">
        <v>0</v>
      </c>
      <c r="H303" s="15"/>
      <c r="I303" s="57">
        <f t="shared" si="11"/>
        <v>0</v>
      </c>
      <c r="J303" s="12"/>
    </row>
    <row r="304" spans="2:10" ht="15.6">
      <c r="B304" s="172"/>
      <c r="C304" s="48" t="s">
        <v>485</v>
      </c>
      <c r="D304" s="49" t="s">
        <v>486</v>
      </c>
      <c r="E304" s="36"/>
      <c r="F304" s="54">
        <v>43.20473684210527</v>
      </c>
      <c r="G304" s="84">
        <v>0</v>
      </c>
      <c r="H304" s="15"/>
      <c r="I304" s="57">
        <f t="shared" si="11"/>
        <v>0</v>
      </c>
      <c r="J304" s="12"/>
    </row>
    <row r="305" spans="2:10" ht="15.6">
      <c r="B305" s="172"/>
      <c r="C305" s="48" t="s">
        <v>487</v>
      </c>
      <c r="D305" s="49" t="s">
        <v>488</v>
      </c>
      <c r="E305" s="36"/>
      <c r="F305" s="54">
        <v>21.6</v>
      </c>
      <c r="G305" s="84">
        <v>0</v>
      </c>
      <c r="H305" s="15"/>
      <c r="I305" s="57">
        <f t="shared" si="11"/>
        <v>0</v>
      </c>
      <c r="J305" s="12"/>
    </row>
    <row r="306" spans="2:10" ht="15.6">
      <c r="B306" s="172"/>
      <c r="C306" s="48" t="s">
        <v>489</v>
      </c>
      <c r="D306" s="49" t="s">
        <v>490</v>
      </c>
      <c r="E306" s="36"/>
      <c r="F306" s="54">
        <v>43.2</v>
      </c>
      <c r="G306" s="84">
        <v>0</v>
      </c>
      <c r="H306" s="15"/>
      <c r="I306" s="57">
        <f t="shared" si="11"/>
        <v>0</v>
      </c>
      <c r="J306" s="12"/>
    </row>
    <row r="307" spans="2:10" ht="15.6">
      <c r="B307" s="172"/>
      <c r="C307" s="48" t="s">
        <v>491</v>
      </c>
      <c r="D307" s="49" t="s">
        <v>492</v>
      </c>
      <c r="E307" s="36"/>
      <c r="F307" s="54">
        <v>43.2</v>
      </c>
      <c r="G307" s="84">
        <v>0</v>
      </c>
      <c r="H307" s="15"/>
      <c r="I307" s="57">
        <f t="shared" si="11"/>
        <v>0</v>
      </c>
      <c r="J307" s="12"/>
    </row>
    <row r="308" spans="2:10" ht="15.6">
      <c r="B308" s="172"/>
      <c r="C308" s="48" t="s">
        <v>493</v>
      </c>
      <c r="D308" s="49" t="s">
        <v>494</v>
      </c>
      <c r="E308" s="36"/>
      <c r="F308" s="54">
        <v>43.2</v>
      </c>
      <c r="G308" s="84">
        <v>0</v>
      </c>
      <c r="H308" s="15"/>
      <c r="I308" s="57">
        <f t="shared" si="11"/>
        <v>0</v>
      </c>
      <c r="J308" s="12"/>
    </row>
    <row r="309" spans="2:10" ht="15.6">
      <c r="B309" s="172"/>
      <c r="C309" s="48" t="s">
        <v>495</v>
      </c>
      <c r="D309" s="49" t="s">
        <v>496</v>
      </c>
      <c r="E309" s="36"/>
      <c r="F309" s="54">
        <v>21.6</v>
      </c>
      <c r="G309" s="84">
        <v>0</v>
      </c>
      <c r="H309" s="15"/>
      <c r="I309" s="57">
        <f t="shared" si="11"/>
        <v>0</v>
      </c>
      <c r="J309" s="12"/>
    </row>
    <row r="310" spans="2:10" ht="15.6">
      <c r="B310" s="13" t="s">
        <v>7</v>
      </c>
      <c r="C310" s="13" t="s">
        <v>8</v>
      </c>
      <c r="D310" s="53" t="s">
        <v>591</v>
      </c>
      <c r="E310" s="36"/>
      <c r="F310" s="15" t="s">
        <v>10</v>
      </c>
      <c r="G310" s="15" t="s">
        <v>311</v>
      </c>
      <c r="H310" s="15"/>
      <c r="I310" s="15" t="s">
        <v>313</v>
      </c>
      <c r="J310" s="12"/>
    </row>
    <row r="311" spans="2:10" ht="15.6" customHeight="1">
      <c r="B311" s="173" t="s">
        <v>497</v>
      </c>
      <c r="C311" s="48" t="s">
        <v>622</v>
      </c>
      <c r="D311" s="49" t="s">
        <v>623</v>
      </c>
      <c r="E311" s="36"/>
      <c r="F311" s="54">
        <v>170</v>
      </c>
      <c r="G311" s="84">
        <v>0</v>
      </c>
      <c r="H311" s="15"/>
      <c r="I311" s="57">
        <f t="shared" si="11"/>
        <v>0</v>
      </c>
      <c r="J311" s="12"/>
    </row>
    <row r="312" spans="2:10" ht="15.6">
      <c r="B312" s="173"/>
      <c r="C312" s="48" t="s">
        <v>498</v>
      </c>
      <c r="D312" s="49" t="s">
        <v>499</v>
      </c>
      <c r="E312" s="36"/>
      <c r="F312" s="54">
        <v>148.19368421052633</v>
      </c>
      <c r="G312" s="84">
        <v>0</v>
      </c>
      <c r="H312" s="15"/>
      <c r="I312" s="57">
        <f t="shared" si="11"/>
        <v>0</v>
      </c>
      <c r="J312" s="12"/>
    </row>
    <row r="313" spans="2:10" ht="15.6">
      <c r="B313" s="173"/>
      <c r="C313" s="48" t="s">
        <v>500</v>
      </c>
      <c r="D313" s="49" t="s">
        <v>501</v>
      </c>
      <c r="E313" s="36"/>
      <c r="F313" s="54">
        <v>276.38210526315788</v>
      </c>
      <c r="G313" s="84">
        <v>0</v>
      </c>
      <c r="H313" s="15"/>
      <c r="I313" s="57">
        <f t="shared" si="11"/>
        <v>0</v>
      </c>
      <c r="J313" s="12"/>
    </row>
    <row r="314" spans="2:10" ht="15.6">
      <c r="B314" s="173"/>
      <c r="C314" s="45">
        <v>6043</v>
      </c>
      <c r="D314" s="49" t="s">
        <v>502</v>
      </c>
      <c r="E314" s="36"/>
      <c r="F314" s="54">
        <v>331.67842105263156</v>
      </c>
      <c r="G314" s="84">
        <v>0</v>
      </c>
      <c r="H314" s="15"/>
      <c r="I314" s="57">
        <f t="shared" si="11"/>
        <v>0</v>
      </c>
      <c r="J314" s="12"/>
    </row>
    <row r="315" spans="2:10" ht="15.6">
      <c r="B315" s="173"/>
      <c r="C315" s="45">
        <v>6043</v>
      </c>
      <c r="D315" s="49" t="s">
        <v>503</v>
      </c>
      <c r="E315" s="36"/>
      <c r="F315" s="54">
        <v>331.67842105263156</v>
      </c>
      <c r="G315" s="84">
        <v>0</v>
      </c>
      <c r="H315" s="15"/>
      <c r="I315" s="57">
        <f t="shared" si="11"/>
        <v>0</v>
      </c>
      <c r="J315" s="12"/>
    </row>
    <row r="316" spans="2:10" ht="15.6">
      <c r="B316" s="173"/>
      <c r="C316" s="45">
        <v>6020</v>
      </c>
      <c r="D316" s="49" t="s">
        <v>504</v>
      </c>
      <c r="E316" s="36"/>
      <c r="F316" s="54">
        <v>160</v>
      </c>
      <c r="G316" s="84">
        <v>0</v>
      </c>
      <c r="H316" s="15"/>
      <c r="I316" s="57">
        <f t="shared" si="11"/>
        <v>0</v>
      </c>
      <c r="J316" s="12"/>
    </row>
    <row r="317" spans="2:10" ht="15.6">
      <c r="B317" s="173"/>
      <c r="C317" s="45">
        <v>6021</v>
      </c>
      <c r="D317" s="49" t="s">
        <v>505</v>
      </c>
      <c r="E317" s="36"/>
      <c r="F317" s="54">
        <v>160</v>
      </c>
      <c r="G317" s="84">
        <v>0</v>
      </c>
      <c r="H317" s="15"/>
      <c r="I317" s="57">
        <f t="shared" si="11"/>
        <v>0</v>
      </c>
      <c r="J317" s="12"/>
    </row>
    <row r="318" spans="2:10" ht="15.6">
      <c r="B318" s="173"/>
      <c r="C318" s="45">
        <v>6022</v>
      </c>
      <c r="D318" s="49" t="s">
        <v>506</v>
      </c>
      <c r="E318" s="36"/>
      <c r="F318" s="33">
        <v>160</v>
      </c>
      <c r="G318" s="84">
        <v>0</v>
      </c>
      <c r="H318" s="15"/>
      <c r="I318" s="57">
        <f t="shared" si="11"/>
        <v>0</v>
      </c>
    </row>
    <row r="319" spans="2:10" ht="15.6">
      <c r="B319" s="173"/>
      <c r="C319" s="45">
        <v>6030</v>
      </c>
      <c r="D319" s="49" t="s">
        <v>507</v>
      </c>
      <c r="E319" s="36"/>
      <c r="F319" s="33">
        <v>160</v>
      </c>
      <c r="G319" s="84">
        <v>0</v>
      </c>
      <c r="H319" s="15"/>
      <c r="I319" s="57">
        <f t="shared" si="11"/>
        <v>0</v>
      </c>
    </row>
    <row r="320" spans="2:10" ht="15.6">
      <c r="B320" s="173"/>
      <c r="C320" s="45">
        <v>6034</v>
      </c>
      <c r="D320" s="49" t="s">
        <v>508</v>
      </c>
      <c r="E320" s="36"/>
      <c r="F320" s="56">
        <v>59.96</v>
      </c>
      <c r="G320" s="84">
        <v>0</v>
      </c>
      <c r="H320" s="15"/>
      <c r="I320" s="57">
        <f t="shared" si="11"/>
        <v>0</v>
      </c>
    </row>
    <row r="321" spans="2:9" ht="15.6">
      <c r="B321" s="173"/>
      <c r="C321" s="45">
        <v>6033</v>
      </c>
      <c r="D321" s="49" t="s">
        <v>509</v>
      </c>
      <c r="E321" s="36"/>
      <c r="F321" s="33">
        <v>160</v>
      </c>
      <c r="G321" s="84">
        <v>0</v>
      </c>
      <c r="H321" s="15"/>
      <c r="I321" s="57">
        <f t="shared" si="11"/>
        <v>0</v>
      </c>
    </row>
    <row r="322" spans="2:9" ht="15.6">
      <c r="B322" s="173"/>
      <c r="C322" s="45">
        <v>6061</v>
      </c>
      <c r="D322" s="49" t="s">
        <v>510</v>
      </c>
      <c r="E322" s="36"/>
      <c r="F322" s="33">
        <v>40</v>
      </c>
      <c r="G322" s="84">
        <v>0</v>
      </c>
      <c r="H322" s="15"/>
      <c r="I322" s="57">
        <f t="shared" si="11"/>
        <v>0</v>
      </c>
    </row>
    <row r="323" spans="2:9" ht="15.6">
      <c r="B323" s="173"/>
      <c r="C323" s="45">
        <v>6023</v>
      </c>
      <c r="D323" s="49" t="s">
        <v>511</v>
      </c>
      <c r="E323" s="36"/>
      <c r="F323" s="33">
        <v>40</v>
      </c>
      <c r="G323" s="84">
        <v>0</v>
      </c>
      <c r="H323" s="15"/>
      <c r="I323" s="57">
        <f t="shared" si="11"/>
        <v>0</v>
      </c>
    </row>
    <row r="324" spans="2:9" ht="15.6">
      <c r="B324" s="173"/>
      <c r="C324" s="45">
        <v>6018</v>
      </c>
      <c r="D324" s="49" t="s">
        <v>512</v>
      </c>
      <c r="E324" s="36"/>
      <c r="F324" s="56">
        <v>12.45</v>
      </c>
      <c r="G324" s="84">
        <v>0</v>
      </c>
      <c r="H324" s="15"/>
      <c r="I324" s="57">
        <f t="shared" si="11"/>
        <v>0</v>
      </c>
    </row>
    <row r="325" spans="2:9" ht="15.6">
      <c r="B325" s="173"/>
      <c r="C325" s="45">
        <v>6024</v>
      </c>
      <c r="D325" s="49" t="s">
        <v>513</v>
      </c>
      <c r="E325" s="36"/>
      <c r="F325" s="33">
        <v>100</v>
      </c>
      <c r="G325" s="84">
        <v>0</v>
      </c>
      <c r="H325" s="15"/>
      <c r="I325" s="57">
        <f t="shared" si="11"/>
        <v>0</v>
      </c>
    </row>
    <row r="326" spans="2:9" ht="15.6">
      <c r="B326" s="173"/>
      <c r="C326" s="45">
        <v>6025</v>
      </c>
      <c r="D326" s="49" t="s">
        <v>514</v>
      </c>
      <c r="E326" s="36"/>
      <c r="F326" s="33">
        <v>20</v>
      </c>
      <c r="G326" s="84">
        <v>0</v>
      </c>
      <c r="H326" s="15"/>
      <c r="I326" s="57">
        <f t="shared" si="11"/>
        <v>0</v>
      </c>
    </row>
    <row r="327" spans="2:9" ht="15.6">
      <c r="B327" s="173"/>
      <c r="C327" s="45">
        <v>6026</v>
      </c>
      <c r="D327" s="49" t="s">
        <v>515</v>
      </c>
      <c r="E327" s="36"/>
      <c r="F327" s="33">
        <v>10</v>
      </c>
      <c r="G327" s="84">
        <v>0</v>
      </c>
      <c r="H327" s="15"/>
      <c r="I327" s="57">
        <f t="shared" si="11"/>
        <v>0</v>
      </c>
    </row>
    <row r="328" spans="2:9" ht="15" thickBot="1"/>
    <row r="329" spans="2:9">
      <c r="G329" s="101" t="s">
        <v>525</v>
      </c>
      <c r="H329" s="192"/>
      <c r="I329" s="61">
        <f>SUM(I23:I164)</f>
        <v>0</v>
      </c>
    </row>
    <row r="330" spans="2:9">
      <c r="G330" s="103" t="s">
        <v>592</v>
      </c>
      <c r="H330" s="186"/>
      <c r="I330" s="62">
        <f>SUM(I168:I327)</f>
        <v>0</v>
      </c>
    </row>
    <row r="331" spans="2:9" ht="15" thickBot="1">
      <c r="G331" s="103" t="s">
        <v>576</v>
      </c>
      <c r="H331" s="187"/>
      <c r="I331" s="62">
        <f>SUM(I329)*0.129139571+I329+I330</f>
        <v>0</v>
      </c>
    </row>
    <row r="332" spans="2:9" ht="15" thickBot="1">
      <c r="G332" s="71" t="s">
        <v>577</v>
      </c>
      <c r="H332" s="92" t="s">
        <v>585</v>
      </c>
      <c r="I332" s="86">
        <v>0</v>
      </c>
    </row>
    <row r="333" spans="2:9">
      <c r="G333" s="103" t="s">
        <v>335</v>
      </c>
      <c r="H333" s="186"/>
      <c r="I333" s="62">
        <f>SUM(I329,I330,I332)*100/114</f>
        <v>0</v>
      </c>
    </row>
    <row r="334" spans="2:9">
      <c r="G334" s="103" t="s">
        <v>6</v>
      </c>
      <c r="H334" s="186"/>
      <c r="I334" s="62">
        <f>SUM(I333)*14/100</f>
        <v>0</v>
      </c>
    </row>
    <row r="335" spans="2:9" ht="15" thickBot="1">
      <c r="G335" s="194" t="s">
        <v>524</v>
      </c>
      <c r="H335" s="195"/>
      <c r="I335" s="63">
        <f>SUM(H23:H37,H39:H48,H50:H52,H54:H78,H80:H88,H90:H118,H120:H141,H143:H150,H152:H154,H156:H163)</f>
        <v>0</v>
      </c>
    </row>
    <row r="336" spans="2:9" ht="15" thickBot="1">
      <c r="G336" s="3"/>
      <c r="H336" s="70" t="s">
        <v>598</v>
      </c>
      <c r="I336" s="93">
        <f>SUM(I337)/1.2</f>
        <v>0</v>
      </c>
    </row>
    <row r="337" spans="3:9" ht="15" thickBot="1">
      <c r="G337" s="97" t="s">
        <v>599</v>
      </c>
      <c r="H337" s="98"/>
      <c r="I337" s="95">
        <f>SUM(I333:I334)</f>
        <v>0</v>
      </c>
    </row>
    <row r="340" spans="3:9">
      <c r="D340" s="77" t="s">
        <v>602</v>
      </c>
      <c r="E340" s="78" t="s">
        <v>601</v>
      </c>
    </row>
    <row r="341" spans="3:9">
      <c r="D341" s="76"/>
      <c r="E341" s="76"/>
    </row>
    <row r="342" spans="3:9">
      <c r="C342" s="173" t="s">
        <v>606</v>
      </c>
      <c r="D342" s="76" t="s">
        <v>603</v>
      </c>
      <c r="E342" s="76"/>
    </row>
    <row r="343" spans="3:9">
      <c r="C343" s="173"/>
      <c r="D343" s="76" t="s">
        <v>604</v>
      </c>
      <c r="E343" s="76"/>
    </row>
    <row r="344" spans="3:9">
      <c r="C344" s="173"/>
      <c r="D344" s="76" t="s">
        <v>612</v>
      </c>
      <c r="E344" s="76"/>
    </row>
    <row r="345" spans="3:9">
      <c r="C345" s="173"/>
      <c r="D345" s="76" t="s">
        <v>605</v>
      </c>
      <c r="E345" s="76"/>
    </row>
  </sheetData>
  <sheetProtection sheet="1" objects="1" scenarios="1" selectLockedCells="1"/>
  <mergeCells count="51">
    <mergeCell ref="B166:I166"/>
    <mergeCell ref="B39:B48"/>
    <mergeCell ref="B50:B52"/>
    <mergeCell ref="B54:B78"/>
    <mergeCell ref="B80:B88"/>
    <mergeCell ref="B90:B118"/>
    <mergeCell ref="B120:B141"/>
    <mergeCell ref="B143:B150"/>
    <mergeCell ref="B152:B154"/>
    <mergeCell ref="B156:B163"/>
    <mergeCell ref="B164:I164"/>
    <mergeCell ref="G334:H334"/>
    <mergeCell ref="G335:H335"/>
    <mergeCell ref="G337:H337"/>
    <mergeCell ref="C342:C345"/>
    <mergeCell ref="G331:H331"/>
    <mergeCell ref="G333:H333"/>
    <mergeCell ref="B168:B182"/>
    <mergeCell ref="B184:B201"/>
    <mergeCell ref="B203:B212"/>
    <mergeCell ref="C207:C209"/>
    <mergeCell ref="B214:B215"/>
    <mergeCell ref="B217:B253"/>
    <mergeCell ref="G330:H330"/>
    <mergeCell ref="B255:B287"/>
    <mergeCell ref="B289:B296"/>
    <mergeCell ref="B298:B309"/>
    <mergeCell ref="B311:B327"/>
    <mergeCell ref="G329:H329"/>
    <mergeCell ref="B165:I165"/>
    <mergeCell ref="B23:B37"/>
    <mergeCell ref="B9:E16"/>
    <mergeCell ref="H9:I9"/>
    <mergeCell ref="H14:I14"/>
    <mergeCell ref="H15:I15"/>
    <mergeCell ref="H16:I16"/>
    <mergeCell ref="B18:I18"/>
    <mergeCell ref="B19:C19"/>
    <mergeCell ref="D19:F19"/>
    <mergeCell ref="G19:I19"/>
    <mergeCell ref="B21:I21"/>
    <mergeCell ref="G10:G11"/>
    <mergeCell ref="H10:I11"/>
    <mergeCell ref="H12:I12"/>
    <mergeCell ref="H13:I13"/>
    <mergeCell ref="G2:I2"/>
    <mergeCell ref="G3:H3"/>
    <mergeCell ref="G4:H4"/>
    <mergeCell ref="G5:H5"/>
    <mergeCell ref="B7:E7"/>
    <mergeCell ref="G7:I7"/>
  </mergeCells>
  <dataValidations count="2">
    <dataValidation type="list" allowBlank="1" showInputMessage="1" showErrorMessage="1" sqref="H332">
      <formula1>CourierRange</formula1>
    </dataValidation>
    <dataValidation type="list" allowBlank="1" showInputMessage="1" showErrorMessage="1" sqref="I332">
      <formula1>INDIRECT($H$332)</formula1>
    </dataValidation>
  </dataValidations>
  <pageMargins left="0.7" right="0.7" top="0.75" bottom="0.75" header="0.3" footer="0.3"/>
  <pageSetup paperSize="9" scale="14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B1:J345"/>
  <sheetViews>
    <sheetView zoomScaleNormal="100" workbookViewId="0">
      <selection activeCell="I3" sqref="I3"/>
    </sheetView>
  </sheetViews>
  <sheetFormatPr defaultRowHeight="14.4"/>
  <cols>
    <col min="1" max="1" width="3.21875" customWidth="1"/>
    <col min="2" max="2" width="11.21875" customWidth="1"/>
    <col min="3" max="3" width="6.33203125" bestFit="1" customWidth="1"/>
    <col min="4" max="4" width="61.44140625" bestFit="1" customWidth="1"/>
    <col min="5" max="5" width="11.33203125" bestFit="1" customWidth="1"/>
    <col min="6" max="6" width="13" customWidth="1"/>
    <col min="7" max="7" width="21.21875" customWidth="1"/>
    <col min="8" max="8" width="15.33203125" customWidth="1"/>
    <col min="9" max="9" width="18.6640625" bestFit="1" customWidth="1"/>
    <col min="10" max="10" width="5.44140625" customWidth="1"/>
  </cols>
  <sheetData>
    <row r="1" spans="2:9" ht="15" thickBot="1"/>
    <row r="2" spans="2:9" ht="23.4">
      <c r="G2" s="135" t="s">
        <v>613</v>
      </c>
      <c r="H2" s="136"/>
      <c r="I2" s="137"/>
    </row>
    <row r="3" spans="2:9" ht="15.6">
      <c r="G3" s="138" t="s">
        <v>597</v>
      </c>
      <c r="H3" s="139"/>
      <c r="I3" s="80"/>
    </row>
    <row r="4" spans="2:9" ht="15.6">
      <c r="G4" s="138" t="s">
        <v>621</v>
      </c>
      <c r="H4" s="139"/>
      <c r="I4" s="80"/>
    </row>
    <row r="5" spans="2:9" ht="16.2" thickBot="1">
      <c r="G5" s="140" t="s">
        <v>1</v>
      </c>
      <c r="H5" s="141"/>
      <c r="I5" s="81"/>
    </row>
    <row r="6" spans="2:9" ht="15" thickBot="1"/>
    <row r="7" spans="2:9" ht="16.2" thickBot="1">
      <c r="B7" s="142" t="s">
        <v>315</v>
      </c>
      <c r="C7" s="143"/>
      <c r="D7" s="144"/>
      <c r="E7" s="145"/>
      <c r="G7" s="146" t="s">
        <v>616</v>
      </c>
      <c r="H7" s="147"/>
      <c r="I7" s="148"/>
    </row>
    <row r="8" spans="2:9" ht="16.2" thickBot="1">
      <c r="B8" s="1"/>
      <c r="C8" s="1"/>
      <c r="D8" s="1"/>
      <c r="E8" s="1"/>
      <c r="G8" s="2"/>
      <c r="H8" s="2"/>
      <c r="I8" s="2"/>
    </row>
    <row r="9" spans="2:9" ht="14.4" customHeight="1">
      <c r="B9" s="123" t="s">
        <v>615</v>
      </c>
      <c r="C9" s="124"/>
      <c r="D9" s="124"/>
      <c r="E9" s="125"/>
      <c r="G9" s="75" t="s">
        <v>617</v>
      </c>
      <c r="H9" s="188"/>
      <c r="I9" s="189"/>
    </row>
    <row r="10" spans="2:9" ht="14.4" customHeight="1">
      <c r="B10" s="126"/>
      <c r="C10" s="127"/>
      <c r="D10" s="127"/>
      <c r="E10" s="128"/>
      <c r="G10" s="179" t="s">
        <v>600</v>
      </c>
      <c r="H10" s="180"/>
      <c r="I10" s="181"/>
    </row>
    <row r="11" spans="2:9" ht="14.4" customHeight="1">
      <c r="B11" s="126"/>
      <c r="C11" s="127"/>
      <c r="D11" s="127"/>
      <c r="E11" s="128"/>
      <c r="G11" s="100"/>
      <c r="H11" s="182"/>
      <c r="I11" s="183"/>
    </row>
    <row r="12" spans="2:9" ht="14.4" customHeight="1">
      <c r="B12" s="126"/>
      <c r="C12" s="127"/>
      <c r="D12" s="127"/>
      <c r="E12" s="128"/>
      <c r="G12" s="79" t="s">
        <v>611</v>
      </c>
      <c r="H12" s="184"/>
      <c r="I12" s="185"/>
    </row>
    <row r="13" spans="2:9" ht="14.4" customHeight="1">
      <c r="B13" s="126"/>
      <c r="C13" s="127"/>
      <c r="D13" s="127"/>
      <c r="E13" s="128"/>
      <c r="G13" s="79" t="s">
        <v>2</v>
      </c>
      <c r="H13" s="177" t="s">
        <v>620</v>
      </c>
      <c r="I13" s="178"/>
    </row>
    <row r="14" spans="2:9" ht="14.4" customHeight="1">
      <c r="B14" s="126"/>
      <c r="C14" s="127"/>
      <c r="D14" s="127"/>
      <c r="E14" s="128"/>
      <c r="G14" s="4" t="s">
        <v>3</v>
      </c>
      <c r="H14" s="190"/>
      <c r="I14" s="191"/>
    </row>
    <row r="15" spans="2:9" ht="14.4" customHeight="1">
      <c r="B15" s="126"/>
      <c r="C15" s="127"/>
      <c r="D15" s="127"/>
      <c r="E15" s="128"/>
      <c r="G15" s="4" t="s">
        <v>4</v>
      </c>
      <c r="H15" s="190"/>
      <c r="I15" s="191"/>
    </row>
    <row r="16" spans="2:9" ht="15" customHeight="1" thickBot="1">
      <c r="B16" s="129"/>
      <c r="C16" s="130"/>
      <c r="D16" s="130"/>
      <c r="E16" s="131"/>
      <c r="G16" s="5" t="s">
        <v>5</v>
      </c>
      <c r="H16" s="175"/>
      <c r="I16" s="176"/>
    </row>
    <row r="17" spans="2:10" ht="15.6">
      <c r="B17" s="7"/>
      <c r="C17" s="7"/>
      <c r="D17" s="7"/>
      <c r="E17" s="7"/>
      <c r="G17" s="3"/>
      <c r="H17" s="2"/>
      <c r="I17" s="2"/>
    </row>
    <row r="18" spans="2:10" ht="15.6">
      <c r="B18" s="107" t="s">
        <v>594</v>
      </c>
      <c r="C18" s="107"/>
      <c r="D18" s="107"/>
      <c r="E18" s="107"/>
      <c r="F18" s="107"/>
      <c r="G18" s="107"/>
      <c r="H18" s="107"/>
      <c r="I18" s="107"/>
    </row>
    <row r="19" spans="2:10">
      <c r="B19" s="108"/>
      <c r="C19" s="108"/>
      <c r="D19" s="119"/>
      <c r="E19" s="120"/>
      <c r="F19" s="121"/>
      <c r="G19" s="122" t="s">
        <v>614</v>
      </c>
      <c r="H19" s="122"/>
      <c r="I19" s="122"/>
    </row>
    <row r="21" spans="2:10" ht="18">
      <c r="B21" s="114" t="s">
        <v>522</v>
      </c>
      <c r="C21" s="114"/>
      <c r="D21" s="114"/>
      <c r="E21" s="114"/>
      <c r="F21" s="114"/>
      <c r="G21" s="114"/>
      <c r="H21" s="114"/>
      <c r="I21" s="114"/>
    </row>
    <row r="22" spans="2:10" ht="15.6">
      <c r="B22" s="13" t="s">
        <v>7</v>
      </c>
      <c r="C22" s="13" t="s">
        <v>8</v>
      </c>
      <c r="D22" s="53" t="s">
        <v>9</v>
      </c>
      <c r="E22" s="14" t="s">
        <v>0</v>
      </c>
      <c r="F22" s="15" t="s">
        <v>10</v>
      </c>
      <c r="G22" s="15" t="s">
        <v>311</v>
      </c>
      <c r="H22" s="15" t="s">
        <v>312</v>
      </c>
      <c r="I22" s="15" t="s">
        <v>313</v>
      </c>
      <c r="J22" s="11"/>
    </row>
    <row r="23" spans="2:10" ht="15.6" customHeight="1">
      <c r="B23" s="115" t="s">
        <v>11</v>
      </c>
      <c r="C23" s="16" t="s">
        <v>12</v>
      </c>
      <c r="D23" s="17" t="s">
        <v>13</v>
      </c>
      <c r="E23" s="18" t="s">
        <v>14</v>
      </c>
      <c r="F23" s="32">
        <v>3021.347699999998</v>
      </c>
      <c r="G23" s="82">
        <v>0</v>
      </c>
      <c r="H23" s="31">
        <f>SUM(E23*G23)</f>
        <v>0</v>
      </c>
      <c r="I23" s="32">
        <f>SUM(F23*G23)</f>
        <v>0</v>
      </c>
      <c r="J23" s="8"/>
    </row>
    <row r="24" spans="2:10" ht="15.6">
      <c r="B24" s="116"/>
      <c r="C24" s="16" t="s">
        <v>15</v>
      </c>
      <c r="D24" s="17" t="s">
        <v>16</v>
      </c>
      <c r="E24" s="18" t="s">
        <v>14</v>
      </c>
      <c r="F24" s="32">
        <v>3021.347699999998</v>
      </c>
      <c r="G24" s="82">
        <v>0</v>
      </c>
      <c r="H24" s="31">
        <f>SUM(E24*G24)</f>
        <v>0</v>
      </c>
      <c r="I24" s="32">
        <f>SUM(F24*G24)</f>
        <v>0</v>
      </c>
      <c r="J24" s="8"/>
    </row>
    <row r="25" spans="2:10" ht="15.6">
      <c r="B25" s="116"/>
      <c r="C25" s="16" t="s">
        <v>17</v>
      </c>
      <c r="D25" s="17" t="s">
        <v>18</v>
      </c>
      <c r="E25" s="18" t="s">
        <v>19</v>
      </c>
      <c r="F25" s="32">
        <v>1539.659204999999</v>
      </c>
      <c r="G25" s="82">
        <v>0</v>
      </c>
      <c r="H25" s="31">
        <f t="shared" ref="H25:H88" si="0">SUM(E25*G25)</f>
        <v>0</v>
      </c>
      <c r="I25" s="32">
        <f t="shared" ref="I25:I88" si="1">SUM(F25*G25)</f>
        <v>0</v>
      </c>
      <c r="J25" s="8"/>
    </row>
    <row r="26" spans="2:10" ht="15.6">
      <c r="B26" s="116"/>
      <c r="C26" s="16" t="s">
        <v>20</v>
      </c>
      <c r="D26" s="17" t="s">
        <v>21</v>
      </c>
      <c r="E26" s="18" t="s">
        <v>19</v>
      </c>
      <c r="F26" s="32">
        <v>1539.659204999999</v>
      </c>
      <c r="G26" s="82">
        <v>0</v>
      </c>
      <c r="H26" s="31">
        <f t="shared" si="0"/>
        <v>0</v>
      </c>
      <c r="I26" s="32">
        <f t="shared" si="1"/>
        <v>0</v>
      </c>
      <c r="J26" s="8"/>
    </row>
    <row r="27" spans="2:10" ht="15.6">
      <c r="B27" s="116"/>
      <c r="C27" s="20" t="s">
        <v>22</v>
      </c>
      <c r="D27" s="21" t="s">
        <v>23</v>
      </c>
      <c r="E27" s="22">
        <v>0.30399999999999999</v>
      </c>
      <c r="F27" s="32">
        <v>466.15969999999976</v>
      </c>
      <c r="G27" s="82">
        <v>0</v>
      </c>
      <c r="H27" s="31">
        <f t="shared" si="0"/>
        <v>0</v>
      </c>
      <c r="I27" s="32">
        <f t="shared" si="1"/>
        <v>0</v>
      </c>
      <c r="J27" s="8"/>
    </row>
    <row r="28" spans="2:10" ht="15.6">
      <c r="B28" s="116"/>
      <c r="C28" s="16" t="s">
        <v>24</v>
      </c>
      <c r="D28" s="17" t="s">
        <v>25</v>
      </c>
      <c r="E28" s="18" t="s">
        <v>19</v>
      </c>
      <c r="F28" s="32">
        <v>1539.659204999999</v>
      </c>
      <c r="G28" s="82">
        <v>0</v>
      </c>
      <c r="H28" s="31">
        <f t="shared" si="0"/>
        <v>0</v>
      </c>
      <c r="I28" s="32">
        <f t="shared" si="1"/>
        <v>0</v>
      </c>
      <c r="J28" s="8"/>
    </row>
    <row r="29" spans="2:10" ht="15.6">
      <c r="B29" s="116"/>
      <c r="C29" s="20" t="s">
        <v>26</v>
      </c>
      <c r="D29" s="17" t="s">
        <v>27</v>
      </c>
      <c r="E29" s="22" t="s">
        <v>19</v>
      </c>
      <c r="F29" s="32">
        <v>1529.9455499999992</v>
      </c>
      <c r="G29" s="82">
        <v>0</v>
      </c>
      <c r="H29" s="31">
        <f t="shared" si="0"/>
        <v>0</v>
      </c>
      <c r="I29" s="32">
        <f t="shared" si="1"/>
        <v>0</v>
      </c>
      <c r="J29" s="8"/>
    </row>
    <row r="30" spans="2:10" ht="15.6">
      <c r="B30" s="116"/>
      <c r="C30" s="16" t="s">
        <v>28</v>
      </c>
      <c r="D30" s="17" t="s">
        <v>29</v>
      </c>
      <c r="E30" s="23">
        <v>0.52</v>
      </c>
      <c r="F30" s="32">
        <v>794.10089999999957</v>
      </c>
      <c r="G30" s="82">
        <v>0</v>
      </c>
      <c r="H30" s="31">
        <f t="shared" si="0"/>
        <v>0</v>
      </c>
      <c r="I30" s="32">
        <f t="shared" si="1"/>
        <v>0</v>
      </c>
      <c r="J30" s="8"/>
    </row>
    <row r="31" spans="2:10" ht="15.6">
      <c r="B31" s="116"/>
      <c r="C31" s="16" t="s">
        <v>30</v>
      </c>
      <c r="D31" s="17" t="s">
        <v>31</v>
      </c>
      <c r="E31" s="23">
        <v>0.46500000000000002</v>
      </c>
      <c r="F31" s="32">
        <v>711.35289999999952</v>
      </c>
      <c r="G31" s="82">
        <v>0</v>
      </c>
      <c r="H31" s="31">
        <f t="shared" si="0"/>
        <v>0</v>
      </c>
      <c r="I31" s="32">
        <f t="shared" si="1"/>
        <v>0</v>
      </c>
      <c r="J31" s="8"/>
    </row>
    <row r="32" spans="2:10" ht="15.6">
      <c r="B32" s="116"/>
      <c r="C32" s="16" t="s">
        <v>32</v>
      </c>
      <c r="D32" s="17" t="s">
        <v>33</v>
      </c>
      <c r="E32" s="23">
        <v>0.46500000000000002</v>
      </c>
      <c r="F32" s="32">
        <v>711.35289999999952</v>
      </c>
      <c r="G32" s="82">
        <v>0</v>
      </c>
      <c r="H32" s="31">
        <f t="shared" si="0"/>
        <v>0</v>
      </c>
      <c r="I32" s="32">
        <f t="shared" si="1"/>
        <v>0</v>
      </c>
      <c r="J32" s="8"/>
    </row>
    <row r="33" spans="2:10" ht="15.6">
      <c r="B33" s="116"/>
      <c r="C33" s="16" t="s">
        <v>34</v>
      </c>
      <c r="D33" s="17" t="s">
        <v>35</v>
      </c>
      <c r="E33" s="23">
        <v>1.2</v>
      </c>
      <c r="F33" s="32">
        <v>1838.8425999999986</v>
      </c>
      <c r="G33" s="82">
        <v>0</v>
      </c>
      <c r="H33" s="31">
        <f t="shared" si="0"/>
        <v>0</v>
      </c>
      <c r="I33" s="32">
        <f t="shared" si="1"/>
        <v>0</v>
      </c>
      <c r="J33" s="8"/>
    </row>
    <row r="34" spans="2:10" ht="15.6">
      <c r="B34" s="116"/>
      <c r="C34" s="16" t="s">
        <v>36</v>
      </c>
      <c r="D34" s="17" t="s">
        <v>37</v>
      </c>
      <c r="E34" s="23">
        <v>1.2</v>
      </c>
      <c r="F34" s="32">
        <v>1838.8425999999986</v>
      </c>
      <c r="G34" s="82">
        <v>0</v>
      </c>
      <c r="H34" s="31">
        <f t="shared" si="0"/>
        <v>0</v>
      </c>
      <c r="I34" s="32">
        <f t="shared" si="1"/>
        <v>0</v>
      </c>
      <c r="J34" s="8"/>
    </row>
    <row r="35" spans="2:10" ht="15.6">
      <c r="B35" s="116"/>
      <c r="C35" s="16" t="s">
        <v>38</v>
      </c>
      <c r="D35" s="17" t="s">
        <v>39</v>
      </c>
      <c r="E35" s="23">
        <v>1.2</v>
      </c>
      <c r="F35" s="32">
        <v>1838.8425999999986</v>
      </c>
      <c r="G35" s="82">
        <v>0</v>
      </c>
      <c r="H35" s="31">
        <f t="shared" si="0"/>
        <v>0</v>
      </c>
      <c r="I35" s="32">
        <f t="shared" si="1"/>
        <v>0</v>
      </c>
      <c r="J35" s="8"/>
    </row>
    <row r="36" spans="2:10" ht="15.6">
      <c r="B36" s="116"/>
      <c r="C36" s="16" t="s">
        <v>40</v>
      </c>
      <c r="D36" s="17" t="s">
        <v>41</v>
      </c>
      <c r="E36" s="23">
        <v>1.2</v>
      </c>
      <c r="F36" s="32">
        <v>1838.8425999999986</v>
      </c>
      <c r="G36" s="82">
        <v>0</v>
      </c>
      <c r="H36" s="31">
        <f t="shared" si="0"/>
        <v>0</v>
      </c>
      <c r="I36" s="32">
        <f t="shared" si="1"/>
        <v>0</v>
      </c>
      <c r="J36" s="8"/>
    </row>
    <row r="37" spans="2:10" ht="15.6">
      <c r="B37" s="117"/>
      <c r="C37" s="20" t="s">
        <v>42</v>
      </c>
      <c r="D37" s="21" t="s">
        <v>43</v>
      </c>
      <c r="E37" s="24">
        <v>0.14499999999999999</v>
      </c>
      <c r="F37" s="32">
        <v>221.80170599999985</v>
      </c>
      <c r="G37" s="82">
        <v>0</v>
      </c>
      <c r="H37" s="31">
        <f t="shared" si="0"/>
        <v>0</v>
      </c>
      <c r="I37" s="32">
        <f t="shared" si="1"/>
        <v>0</v>
      </c>
      <c r="J37" s="8"/>
    </row>
    <row r="38" spans="2:10" ht="15.6">
      <c r="B38" s="13" t="s">
        <v>7</v>
      </c>
      <c r="C38" s="13" t="s">
        <v>8</v>
      </c>
      <c r="D38" s="53" t="s">
        <v>9</v>
      </c>
      <c r="E38" s="14" t="s">
        <v>0</v>
      </c>
      <c r="F38" s="15" t="s">
        <v>10</v>
      </c>
      <c r="G38" s="83" t="s">
        <v>311</v>
      </c>
      <c r="H38" s="15" t="s">
        <v>312</v>
      </c>
      <c r="I38" s="15" t="s">
        <v>313</v>
      </c>
      <c r="J38" s="8"/>
    </row>
    <row r="39" spans="2:10" ht="15.6" customHeight="1">
      <c r="B39" s="115" t="s">
        <v>44</v>
      </c>
      <c r="C39" s="16" t="s">
        <v>45</v>
      </c>
      <c r="D39" s="17" t="s">
        <v>46</v>
      </c>
      <c r="E39" s="18" t="s">
        <v>47</v>
      </c>
      <c r="F39" s="32">
        <v>156.63515205882345</v>
      </c>
      <c r="G39" s="82">
        <v>0</v>
      </c>
      <c r="H39" s="31">
        <f t="shared" si="0"/>
        <v>0</v>
      </c>
      <c r="I39" s="32">
        <f t="shared" si="1"/>
        <v>0</v>
      </c>
      <c r="J39" s="8"/>
    </row>
    <row r="40" spans="2:10" ht="15.6">
      <c r="B40" s="116"/>
      <c r="C40" s="16" t="s">
        <v>48</v>
      </c>
      <c r="D40" s="17" t="s">
        <v>49</v>
      </c>
      <c r="E40" s="18" t="s">
        <v>47</v>
      </c>
      <c r="F40" s="32">
        <v>156.63515205882345</v>
      </c>
      <c r="G40" s="82">
        <v>0</v>
      </c>
      <c r="H40" s="31">
        <f t="shared" si="0"/>
        <v>0</v>
      </c>
      <c r="I40" s="32">
        <f t="shared" si="1"/>
        <v>0</v>
      </c>
      <c r="J40" s="8"/>
    </row>
    <row r="41" spans="2:10" ht="15.6">
      <c r="B41" s="116"/>
      <c r="C41" s="20" t="s">
        <v>50</v>
      </c>
      <c r="D41" s="21" t="s">
        <v>51</v>
      </c>
      <c r="E41" s="22" t="s">
        <v>52</v>
      </c>
      <c r="F41" s="32">
        <v>152.85921884210518</v>
      </c>
      <c r="G41" s="82">
        <v>0</v>
      </c>
      <c r="H41" s="31">
        <f t="shared" si="0"/>
        <v>0</v>
      </c>
      <c r="I41" s="32">
        <f t="shared" si="1"/>
        <v>0</v>
      </c>
      <c r="J41" s="8"/>
    </row>
    <row r="42" spans="2:10" ht="15.6">
      <c r="B42" s="116"/>
      <c r="C42" s="20" t="s">
        <v>53</v>
      </c>
      <c r="D42" s="21" t="s">
        <v>54</v>
      </c>
      <c r="E42" s="18" t="s">
        <v>55</v>
      </c>
      <c r="F42" s="32">
        <v>223.63350388235278</v>
      </c>
      <c r="G42" s="82">
        <v>0</v>
      </c>
      <c r="H42" s="31">
        <f t="shared" si="0"/>
        <v>0</v>
      </c>
      <c r="I42" s="32">
        <f t="shared" si="1"/>
        <v>0</v>
      </c>
      <c r="J42" s="8"/>
    </row>
    <row r="43" spans="2:10" ht="15.6">
      <c r="B43" s="116"/>
      <c r="C43" s="20" t="s">
        <v>56</v>
      </c>
      <c r="D43" s="21" t="s">
        <v>57</v>
      </c>
      <c r="E43" s="22" t="s">
        <v>58</v>
      </c>
      <c r="F43" s="32">
        <v>108.88388921052626</v>
      </c>
      <c r="G43" s="82">
        <v>0</v>
      </c>
      <c r="H43" s="31">
        <f t="shared" si="0"/>
        <v>0</v>
      </c>
      <c r="I43" s="32">
        <f t="shared" si="1"/>
        <v>0</v>
      </c>
      <c r="J43" s="8"/>
    </row>
    <row r="44" spans="2:10" ht="15.6">
      <c r="B44" s="116"/>
      <c r="C44" s="20" t="s">
        <v>59</v>
      </c>
      <c r="D44" s="21" t="s">
        <v>60</v>
      </c>
      <c r="E44" s="18" t="s">
        <v>61</v>
      </c>
      <c r="F44" s="32">
        <v>145.41041858823522</v>
      </c>
      <c r="G44" s="82">
        <v>0</v>
      </c>
      <c r="H44" s="31">
        <f t="shared" si="0"/>
        <v>0</v>
      </c>
      <c r="I44" s="32">
        <f t="shared" si="1"/>
        <v>0</v>
      </c>
      <c r="J44" s="8"/>
    </row>
    <row r="45" spans="2:10" ht="15.6">
      <c r="B45" s="116"/>
      <c r="C45" s="20" t="s">
        <v>62</v>
      </c>
      <c r="D45" s="21" t="s">
        <v>63</v>
      </c>
      <c r="E45" s="18" t="s">
        <v>64</v>
      </c>
      <c r="F45" s="32">
        <v>579.87487147058789</v>
      </c>
      <c r="G45" s="82">
        <v>0</v>
      </c>
      <c r="H45" s="31">
        <f t="shared" si="0"/>
        <v>0</v>
      </c>
      <c r="I45" s="32">
        <f t="shared" si="1"/>
        <v>0</v>
      </c>
      <c r="J45" s="8"/>
    </row>
    <row r="46" spans="2:10" ht="15.6">
      <c r="B46" s="116"/>
      <c r="C46" s="20" t="s">
        <v>65</v>
      </c>
      <c r="D46" s="21" t="s">
        <v>66</v>
      </c>
      <c r="E46" s="22" t="s">
        <v>67</v>
      </c>
      <c r="F46" s="32">
        <v>696.3421002631577</v>
      </c>
      <c r="G46" s="82">
        <v>0</v>
      </c>
      <c r="H46" s="31">
        <f t="shared" si="0"/>
        <v>0</v>
      </c>
      <c r="I46" s="32">
        <f t="shared" si="1"/>
        <v>0</v>
      </c>
      <c r="J46" s="8"/>
    </row>
    <row r="47" spans="2:10" ht="15.6">
      <c r="B47" s="116"/>
      <c r="C47" s="20" t="s">
        <v>68</v>
      </c>
      <c r="D47" s="21" t="s">
        <v>69</v>
      </c>
      <c r="E47" s="22" t="s">
        <v>70</v>
      </c>
      <c r="F47" s="32">
        <v>29.037856105263142</v>
      </c>
      <c r="G47" s="82">
        <v>0</v>
      </c>
      <c r="H47" s="31">
        <f t="shared" si="0"/>
        <v>0</v>
      </c>
      <c r="I47" s="32">
        <f t="shared" si="1"/>
        <v>0</v>
      </c>
      <c r="J47" s="8"/>
    </row>
    <row r="48" spans="2:10" ht="15.6">
      <c r="B48" s="117"/>
      <c r="C48" s="20" t="s">
        <v>71</v>
      </c>
      <c r="D48" s="21" t="s">
        <v>72</v>
      </c>
      <c r="E48" s="22" t="s">
        <v>70</v>
      </c>
      <c r="F48" s="32">
        <v>29.037856105263142</v>
      </c>
      <c r="G48" s="82">
        <v>0</v>
      </c>
      <c r="H48" s="31">
        <f t="shared" si="0"/>
        <v>0</v>
      </c>
      <c r="I48" s="32">
        <f t="shared" si="1"/>
        <v>0</v>
      </c>
      <c r="J48" s="8"/>
    </row>
    <row r="49" spans="2:10" ht="15.6">
      <c r="B49" s="13" t="s">
        <v>7</v>
      </c>
      <c r="C49" s="13" t="s">
        <v>8</v>
      </c>
      <c r="D49" s="53" t="s">
        <v>9</v>
      </c>
      <c r="E49" s="14" t="s">
        <v>0</v>
      </c>
      <c r="F49" s="15" t="s">
        <v>10</v>
      </c>
      <c r="G49" s="83" t="s">
        <v>311</v>
      </c>
      <c r="H49" s="15" t="s">
        <v>312</v>
      </c>
      <c r="I49" s="15" t="s">
        <v>313</v>
      </c>
      <c r="J49" s="8"/>
    </row>
    <row r="50" spans="2:10" ht="15.6" customHeight="1">
      <c r="B50" s="152" t="s">
        <v>73</v>
      </c>
      <c r="C50" s="20" t="s">
        <v>74</v>
      </c>
      <c r="D50" s="21" t="s">
        <v>75</v>
      </c>
      <c r="E50" s="22" t="s">
        <v>76</v>
      </c>
      <c r="F50" s="32">
        <v>94.553309117646975</v>
      </c>
      <c r="G50" s="82">
        <v>0</v>
      </c>
      <c r="H50" s="31">
        <f t="shared" si="0"/>
        <v>0</v>
      </c>
      <c r="I50" s="32">
        <f t="shared" si="1"/>
        <v>0</v>
      </c>
      <c r="J50" s="8"/>
    </row>
    <row r="51" spans="2:10" ht="15.6">
      <c r="B51" s="153"/>
      <c r="C51" s="20" t="s">
        <v>77</v>
      </c>
      <c r="D51" s="21" t="s">
        <v>78</v>
      </c>
      <c r="E51" s="22" t="s">
        <v>79</v>
      </c>
      <c r="F51" s="32">
        <v>197.57502264705866</v>
      </c>
      <c r="G51" s="82">
        <v>0</v>
      </c>
      <c r="H51" s="31">
        <f t="shared" si="0"/>
        <v>0</v>
      </c>
      <c r="I51" s="32">
        <f t="shared" si="1"/>
        <v>0</v>
      </c>
      <c r="J51" s="8"/>
    </row>
    <row r="52" spans="2:10" ht="15.6">
      <c r="B52" s="154"/>
      <c r="C52" s="20" t="s">
        <v>80</v>
      </c>
      <c r="D52" s="21" t="s">
        <v>81</v>
      </c>
      <c r="E52" s="22" t="s">
        <v>82</v>
      </c>
      <c r="F52" s="32">
        <v>204.40006815789465</v>
      </c>
      <c r="G52" s="82">
        <v>0</v>
      </c>
      <c r="H52" s="31">
        <f t="shared" si="0"/>
        <v>0</v>
      </c>
      <c r="I52" s="32">
        <f t="shared" si="1"/>
        <v>0</v>
      </c>
      <c r="J52" s="8"/>
    </row>
    <row r="53" spans="2:10" ht="15.6">
      <c r="B53" s="13" t="s">
        <v>7</v>
      </c>
      <c r="C53" s="13" t="s">
        <v>8</v>
      </c>
      <c r="D53" s="53" t="s">
        <v>9</v>
      </c>
      <c r="E53" s="14" t="s">
        <v>0</v>
      </c>
      <c r="F53" s="15" t="s">
        <v>10</v>
      </c>
      <c r="G53" s="83" t="s">
        <v>311</v>
      </c>
      <c r="H53" s="15" t="s">
        <v>312</v>
      </c>
      <c r="I53" s="15" t="s">
        <v>313</v>
      </c>
      <c r="J53" s="8"/>
    </row>
    <row r="54" spans="2:10" ht="15.6" customHeight="1">
      <c r="B54" s="115" t="s">
        <v>83</v>
      </c>
      <c r="C54" s="20" t="s">
        <v>84</v>
      </c>
      <c r="D54" s="21" t="s">
        <v>85</v>
      </c>
      <c r="E54" s="18" t="s">
        <v>86</v>
      </c>
      <c r="F54" s="32">
        <v>109.57283029411761</v>
      </c>
      <c r="G54" s="82">
        <v>0</v>
      </c>
      <c r="H54" s="31">
        <f t="shared" si="0"/>
        <v>0</v>
      </c>
      <c r="I54" s="32">
        <f t="shared" si="1"/>
        <v>0</v>
      </c>
      <c r="J54" s="8"/>
    </row>
    <row r="55" spans="2:10" ht="15.6">
      <c r="B55" s="116"/>
      <c r="C55" s="20" t="s">
        <v>87</v>
      </c>
      <c r="D55" s="21" t="s">
        <v>88</v>
      </c>
      <c r="E55" s="18" t="s">
        <v>86</v>
      </c>
      <c r="F55" s="32">
        <v>109.57283029411761</v>
      </c>
      <c r="G55" s="82">
        <v>0</v>
      </c>
      <c r="H55" s="31">
        <f t="shared" si="0"/>
        <v>0</v>
      </c>
      <c r="I55" s="32">
        <f t="shared" si="1"/>
        <v>0</v>
      </c>
      <c r="J55" s="8"/>
    </row>
    <row r="56" spans="2:10" ht="15.6">
      <c r="B56" s="116"/>
      <c r="C56" s="20" t="s">
        <v>89</v>
      </c>
      <c r="D56" s="21" t="s">
        <v>90</v>
      </c>
      <c r="E56" s="18" t="s">
        <v>91</v>
      </c>
      <c r="F56" s="32">
        <v>105.74692058823564</v>
      </c>
      <c r="G56" s="82">
        <v>0</v>
      </c>
      <c r="H56" s="31">
        <f t="shared" si="0"/>
        <v>0</v>
      </c>
      <c r="I56" s="32">
        <f t="shared" si="1"/>
        <v>0</v>
      </c>
      <c r="J56" s="8"/>
    </row>
    <row r="57" spans="2:10" ht="15.6">
      <c r="B57" s="116"/>
      <c r="C57" s="20" t="s">
        <v>92</v>
      </c>
      <c r="D57" s="21" t="s">
        <v>93</v>
      </c>
      <c r="E57" s="18" t="s">
        <v>94</v>
      </c>
      <c r="F57" s="32">
        <v>183.93468394736834</v>
      </c>
      <c r="G57" s="82">
        <v>0</v>
      </c>
      <c r="H57" s="31">
        <f t="shared" si="0"/>
        <v>0</v>
      </c>
      <c r="I57" s="32">
        <f t="shared" si="1"/>
        <v>0</v>
      </c>
      <c r="J57" s="8"/>
    </row>
    <row r="58" spans="2:10" ht="15.6">
      <c r="B58" s="116"/>
      <c r="C58" s="20" t="s">
        <v>95</v>
      </c>
      <c r="D58" s="21" t="s">
        <v>96</v>
      </c>
      <c r="E58" s="18" t="s">
        <v>97</v>
      </c>
      <c r="F58" s="32">
        <v>112.56611470588228</v>
      </c>
      <c r="G58" s="82">
        <v>0</v>
      </c>
      <c r="H58" s="31">
        <f t="shared" si="0"/>
        <v>0</v>
      </c>
      <c r="I58" s="32">
        <f t="shared" si="1"/>
        <v>0</v>
      </c>
      <c r="J58" s="8"/>
    </row>
    <row r="59" spans="2:10" ht="15.6">
      <c r="B59" s="116"/>
      <c r="C59" s="20" t="s">
        <v>98</v>
      </c>
      <c r="D59" s="21" t="s">
        <v>99</v>
      </c>
      <c r="E59" s="18" t="s">
        <v>100</v>
      </c>
      <c r="F59" s="32">
        <v>78.861750882352908</v>
      </c>
      <c r="G59" s="82">
        <v>0</v>
      </c>
      <c r="H59" s="31">
        <f t="shared" si="0"/>
        <v>0</v>
      </c>
      <c r="I59" s="32">
        <f t="shared" si="1"/>
        <v>0</v>
      </c>
      <c r="J59" s="8"/>
    </row>
    <row r="60" spans="2:10" ht="15.6">
      <c r="B60" s="116"/>
      <c r="C60" s="20" t="s">
        <v>101</v>
      </c>
      <c r="D60" s="21" t="s">
        <v>102</v>
      </c>
      <c r="E60" s="18" t="s">
        <v>103</v>
      </c>
      <c r="F60" s="32">
        <v>187.62666176470577</v>
      </c>
      <c r="G60" s="82">
        <v>0</v>
      </c>
      <c r="H60" s="31">
        <f t="shared" si="0"/>
        <v>0</v>
      </c>
      <c r="I60" s="32">
        <f t="shared" si="1"/>
        <v>0</v>
      </c>
      <c r="J60" s="8"/>
    </row>
    <row r="61" spans="2:10" ht="15.6">
      <c r="B61" s="116"/>
      <c r="C61" s="20" t="s">
        <v>104</v>
      </c>
      <c r="D61" s="21" t="s">
        <v>105</v>
      </c>
      <c r="E61" s="18" t="s">
        <v>103</v>
      </c>
      <c r="F61" s="32">
        <v>187.62666176470577</v>
      </c>
      <c r="G61" s="82">
        <v>0</v>
      </c>
      <c r="H61" s="31">
        <f t="shared" si="0"/>
        <v>0</v>
      </c>
      <c r="I61" s="32">
        <f t="shared" si="1"/>
        <v>0</v>
      </c>
      <c r="J61" s="8"/>
    </row>
    <row r="62" spans="2:10" ht="15.6">
      <c r="B62" s="116"/>
      <c r="C62" s="20" t="s">
        <v>106</v>
      </c>
      <c r="D62" s="21" t="s">
        <v>107</v>
      </c>
      <c r="E62" s="18" t="s">
        <v>76</v>
      </c>
      <c r="F62" s="32">
        <v>95.229247105263099</v>
      </c>
      <c r="G62" s="82">
        <v>0</v>
      </c>
      <c r="H62" s="31">
        <f t="shared" si="0"/>
        <v>0</v>
      </c>
      <c r="I62" s="32">
        <f t="shared" si="1"/>
        <v>0</v>
      </c>
      <c r="J62" s="8"/>
    </row>
    <row r="63" spans="2:10" ht="15.6">
      <c r="B63" s="116"/>
      <c r="C63" s="20" t="s">
        <v>108</v>
      </c>
      <c r="D63" s="21" t="s">
        <v>109</v>
      </c>
      <c r="E63" s="18" t="s">
        <v>110</v>
      </c>
      <c r="F63" s="32">
        <v>149.70478147058816</v>
      </c>
      <c r="G63" s="82">
        <v>0</v>
      </c>
      <c r="H63" s="31">
        <f t="shared" si="0"/>
        <v>0</v>
      </c>
      <c r="I63" s="32">
        <f t="shared" si="1"/>
        <v>0</v>
      </c>
      <c r="J63" s="8"/>
    </row>
    <row r="64" spans="2:10" ht="15.6">
      <c r="B64" s="116"/>
      <c r="C64" s="20" t="s">
        <v>111</v>
      </c>
      <c r="D64" s="21" t="s">
        <v>112</v>
      </c>
      <c r="E64" s="18" t="s">
        <v>113</v>
      </c>
      <c r="F64" s="32">
        <v>129.21928517647055</v>
      </c>
      <c r="G64" s="82">
        <v>0</v>
      </c>
      <c r="H64" s="31">
        <f t="shared" si="0"/>
        <v>0</v>
      </c>
      <c r="I64" s="32">
        <f t="shared" si="1"/>
        <v>0</v>
      </c>
      <c r="J64" s="8"/>
    </row>
    <row r="65" spans="2:10" ht="15.6">
      <c r="B65" s="116"/>
      <c r="C65" s="20" t="s">
        <v>114</v>
      </c>
      <c r="D65" s="21" t="s">
        <v>115</v>
      </c>
      <c r="E65" s="18" t="s">
        <v>116</v>
      </c>
      <c r="F65" s="32">
        <v>163.31204770588224</v>
      </c>
      <c r="G65" s="82">
        <v>0</v>
      </c>
      <c r="H65" s="31">
        <f t="shared" si="0"/>
        <v>0</v>
      </c>
      <c r="I65" s="32">
        <f t="shared" si="1"/>
        <v>0</v>
      </c>
      <c r="J65" s="8"/>
    </row>
    <row r="66" spans="2:10" ht="15.6">
      <c r="B66" s="116"/>
      <c r="C66" s="20" t="s">
        <v>117</v>
      </c>
      <c r="D66" s="21" t="s">
        <v>118</v>
      </c>
      <c r="E66" s="22" t="s">
        <v>119</v>
      </c>
      <c r="F66" s="32">
        <v>180.74843170588224</v>
      </c>
      <c r="G66" s="82">
        <v>0</v>
      </c>
      <c r="H66" s="31">
        <f t="shared" si="0"/>
        <v>0</v>
      </c>
      <c r="I66" s="32">
        <f t="shared" si="1"/>
        <v>0</v>
      </c>
      <c r="J66" s="8"/>
    </row>
    <row r="67" spans="2:10" ht="15.6">
      <c r="B67" s="116"/>
      <c r="C67" s="20" t="s">
        <v>120</v>
      </c>
      <c r="D67" s="21" t="s">
        <v>121</v>
      </c>
      <c r="E67" s="18" t="s">
        <v>122</v>
      </c>
      <c r="F67" s="32">
        <v>160.33428157894724</v>
      </c>
      <c r="G67" s="82">
        <v>0</v>
      </c>
      <c r="H67" s="31">
        <f t="shared" si="0"/>
        <v>0</v>
      </c>
      <c r="I67" s="32">
        <f t="shared" si="1"/>
        <v>0</v>
      </c>
      <c r="J67" s="8"/>
    </row>
    <row r="68" spans="2:10" ht="15.6">
      <c r="B68" s="116"/>
      <c r="C68" s="20" t="s">
        <v>123</v>
      </c>
      <c r="D68" s="21" t="s">
        <v>124</v>
      </c>
      <c r="E68" s="18" t="s">
        <v>125</v>
      </c>
      <c r="F68" s="32">
        <v>206.7278170588234</v>
      </c>
      <c r="G68" s="82">
        <v>0</v>
      </c>
      <c r="H68" s="31">
        <f t="shared" si="0"/>
        <v>0</v>
      </c>
      <c r="I68" s="32">
        <f t="shared" si="1"/>
        <v>0</v>
      </c>
      <c r="J68" s="8"/>
    </row>
    <row r="69" spans="2:10" ht="15.6">
      <c r="B69" s="116"/>
      <c r="C69" s="20" t="s">
        <v>126</v>
      </c>
      <c r="D69" s="21" t="s">
        <v>127</v>
      </c>
      <c r="E69" s="18" t="s">
        <v>128</v>
      </c>
      <c r="F69" s="32">
        <v>272.4196328823528</v>
      </c>
      <c r="G69" s="82">
        <v>0</v>
      </c>
      <c r="H69" s="31">
        <f t="shared" si="0"/>
        <v>0</v>
      </c>
      <c r="I69" s="32">
        <f t="shared" si="1"/>
        <v>0</v>
      </c>
      <c r="J69" s="8"/>
    </row>
    <row r="70" spans="2:10" ht="15.6">
      <c r="B70" s="116"/>
      <c r="C70" s="20" t="s">
        <v>129</v>
      </c>
      <c r="D70" s="21" t="s">
        <v>130</v>
      </c>
      <c r="E70" s="18" t="s">
        <v>82</v>
      </c>
      <c r="F70" s="32">
        <v>203.1946905882352</v>
      </c>
      <c r="G70" s="82">
        <v>0</v>
      </c>
      <c r="H70" s="31">
        <f t="shared" si="0"/>
        <v>0</v>
      </c>
      <c r="I70" s="32">
        <f t="shared" si="1"/>
        <v>0</v>
      </c>
      <c r="J70" s="8"/>
    </row>
    <row r="71" spans="2:10" ht="15.6">
      <c r="B71" s="116"/>
      <c r="C71" s="20" t="s">
        <v>131</v>
      </c>
      <c r="D71" s="21" t="s">
        <v>132</v>
      </c>
      <c r="E71" s="18" t="s">
        <v>133</v>
      </c>
      <c r="F71" s="32">
        <v>91.796980058823465</v>
      </c>
      <c r="G71" s="82">
        <v>0</v>
      </c>
      <c r="H71" s="31">
        <f t="shared" si="0"/>
        <v>0</v>
      </c>
      <c r="I71" s="32">
        <f t="shared" si="1"/>
        <v>0</v>
      </c>
      <c r="J71" s="8"/>
    </row>
    <row r="72" spans="2:10" ht="15.6">
      <c r="B72" s="116"/>
      <c r="C72" s="20" t="s">
        <v>134</v>
      </c>
      <c r="D72" s="21" t="s">
        <v>135</v>
      </c>
      <c r="E72" s="18" t="s">
        <v>136</v>
      </c>
      <c r="F72" s="32">
        <v>142.28840352631568</v>
      </c>
      <c r="G72" s="82">
        <v>0</v>
      </c>
      <c r="H72" s="31">
        <f t="shared" si="0"/>
        <v>0</v>
      </c>
      <c r="I72" s="32">
        <f t="shared" si="1"/>
        <v>0</v>
      </c>
      <c r="J72" s="8"/>
    </row>
    <row r="73" spans="2:10" ht="15.6">
      <c r="B73" s="116"/>
      <c r="C73" s="20" t="s">
        <v>137</v>
      </c>
      <c r="D73" s="21" t="s">
        <v>308</v>
      </c>
      <c r="E73" s="18" t="s">
        <v>94</v>
      </c>
      <c r="F73" s="32">
        <v>183.59396011764693</v>
      </c>
      <c r="G73" s="82">
        <v>0</v>
      </c>
      <c r="H73" s="31">
        <f t="shared" si="0"/>
        <v>0</v>
      </c>
      <c r="I73" s="32">
        <f t="shared" si="1"/>
        <v>0</v>
      </c>
      <c r="J73" s="8"/>
    </row>
    <row r="74" spans="2:10" ht="15.6">
      <c r="B74" s="116"/>
      <c r="C74" s="20" t="s">
        <v>138</v>
      </c>
      <c r="D74" s="21" t="s">
        <v>309</v>
      </c>
      <c r="E74" s="18" t="s">
        <v>139</v>
      </c>
      <c r="F74" s="32">
        <v>194.31911841176458</v>
      </c>
      <c r="G74" s="82">
        <v>0</v>
      </c>
      <c r="H74" s="31">
        <f t="shared" si="0"/>
        <v>0</v>
      </c>
      <c r="I74" s="32">
        <f t="shared" si="1"/>
        <v>0</v>
      </c>
      <c r="J74" s="8"/>
    </row>
    <row r="75" spans="2:10" ht="15.6">
      <c r="B75" s="116"/>
      <c r="C75" s="20" t="s">
        <v>140</v>
      </c>
      <c r="D75" s="21" t="s">
        <v>310</v>
      </c>
      <c r="E75" s="18" t="s">
        <v>94</v>
      </c>
      <c r="F75" s="32">
        <v>183.52617315789459</v>
      </c>
      <c r="G75" s="82">
        <v>0</v>
      </c>
      <c r="H75" s="31">
        <f t="shared" si="0"/>
        <v>0</v>
      </c>
      <c r="I75" s="32">
        <f t="shared" si="1"/>
        <v>0</v>
      </c>
      <c r="J75" s="8"/>
    </row>
    <row r="76" spans="2:10" ht="15.6">
      <c r="B76" s="116"/>
      <c r="C76" s="25" t="s">
        <v>141</v>
      </c>
      <c r="D76" s="26" t="s">
        <v>142</v>
      </c>
      <c r="E76" s="27">
        <v>0.08</v>
      </c>
      <c r="F76" s="32">
        <v>122.39033873684205</v>
      </c>
      <c r="G76" s="82">
        <v>0</v>
      </c>
      <c r="H76" s="31">
        <f t="shared" si="0"/>
        <v>0</v>
      </c>
      <c r="I76" s="32">
        <f t="shared" si="1"/>
        <v>0</v>
      </c>
      <c r="J76" s="8"/>
    </row>
    <row r="77" spans="2:10" ht="15.6">
      <c r="B77" s="116"/>
      <c r="C77" s="20" t="s">
        <v>143</v>
      </c>
      <c r="D77" s="21" t="s">
        <v>144</v>
      </c>
      <c r="E77" s="18">
        <v>0.30299999999999999</v>
      </c>
      <c r="F77" s="32">
        <v>463.70295052941145</v>
      </c>
      <c r="G77" s="82">
        <v>0</v>
      </c>
      <c r="H77" s="31">
        <f t="shared" si="0"/>
        <v>0</v>
      </c>
      <c r="I77" s="32">
        <f t="shared" si="1"/>
        <v>0</v>
      </c>
      <c r="J77" s="8"/>
    </row>
    <row r="78" spans="2:10" ht="15.6">
      <c r="B78" s="117"/>
      <c r="C78" s="20" t="s">
        <v>145</v>
      </c>
      <c r="D78" s="21" t="s">
        <v>146</v>
      </c>
      <c r="E78" s="18">
        <v>0.30299999999999999</v>
      </c>
      <c r="F78" s="32">
        <v>463.70295052941145</v>
      </c>
      <c r="G78" s="82">
        <v>0</v>
      </c>
      <c r="H78" s="31">
        <f t="shared" si="0"/>
        <v>0</v>
      </c>
      <c r="I78" s="32">
        <f t="shared" si="1"/>
        <v>0</v>
      </c>
      <c r="J78" s="8"/>
    </row>
    <row r="79" spans="2:10" ht="15.6">
      <c r="B79" s="13" t="s">
        <v>7</v>
      </c>
      <c r="C79" s="13" t="s">
        <v>8</v>
      </c>
      <c r="D79" s="53" t="s">
        <v>9</v>
      </c>
      <c r="E79" s="14" t="s">
        <v>0</v>
      </c>
      <c r="F79" s="15" t="s">
        <v>10</v>
      </c>
      <c r="G79" s="83" t="s">
        <v>311</v>
      </c>
      <c r="H79" s="15" t="s">
        <v>312</v>
      </c>
      <c r="I79" s="15" t="s">
        <v>313</v>
      </c>
      <c r="J79" s="8"/>
    </row>
    <row r="80" spans="2:10" ht="15.6" customHeight="1">
      <c r="B80" s="115" t="s">
        <v>147</v>
      </c>
      <c r="C80" s="20" t="s">
        <v>148</v>
      </c>
      <c r="D80" s="21" t="s">
        <v>149</v>
      </c>
      <c r="E80" s="18" t="s">
        <v>103</v>
      </c>
      <c r="F80" s="32">
        <v>187.62666176470577</v>
      </c>
      <c r="G80" s="82">
        <v>0</v>
      </c>
      <c r="H80" s="31">
        <f t="shared" si="0"/>
        <v>0</v>
      </c>
      <c r="I80" s="32">
        <f t="shared" si="1"/>
        <v>0</v>
      </c>
      <c r="J80" s="8"/>
    </row>
    <row r="81" spans="2:10" ht="15.6">
      <c r="B81" s="116"/>
      <c r="C81" s="20" t="s">
        <v>323</v>
      </c>
      <c r="D81" s="21" t="s">
        <v>324</v>
      </c>
      <c r="E81" s="18">
        <v>1.4999999999999999E-2</v>
      </c>
      <c r="F81" s="32">
        <v>23.69</v>
      </c>
      <c r="G81" s="82">
        <v>0</v>
      </c>
      <c r="H81" s="31">
        <f t="shared" si="0"/>
        <v>0</v>
      </c>
      <c r="I81" s="32">
        <f t="shared" si="1"/>
        <v>0</v>
      </c>
      <c r="J81" s="8"/>
    </row>
    <row r="82" spans="2:10" ht="15.6">
      <c r="B82" s="116"/>
      <c r="C82" s="20" t="s">
        <v>150</v>
      </c>
      <c r="D82" s="21" t="s">
        <v>151</v>
      </c>
      <c r="E82" s="18" t="s">
        <v>152</v>
      </c>
      <c r="F82" s="32">
        <v>255.4050190588234</v>
      </c>
      <c r="G82" s="82">
        <v>0</v>
      </c>
      <c r="H82" s="31">
        <f t="shared" si="0"/>
        <v>0</v>
      </c>
      <c r="I82" s="32">
        <f t="shared" si="1"/>
        <v>0</v>
      </c>
      <c r="J82" s="8"/>
    </row>
    <row r="83" spans="2:10" ht="15.6">
      <c r="B83" s="116"/>
      <c r="C83" s="28">
        <v>463</v>
      </c>
      <c r="D83" s="29" t="s">
        <v>153</v>
      </c>
      <c r="E83" s="28">
        <v>0.114</v>
      </c>
      <c r="F83" s="32">
        <v>174.4240999999999</v>
      </c>
      <c r="G83" s="82">
        <v>0</v>
      </c>
      <c r="H83" s="31">
        <f t="shared" si="0"/>
        <v>0</v>
      </c>
      <c r="I83" s="32">
        <f t="shared" si="1"/>
        <v>0</v>
      </c>
      <c r="J83" s="8"/>
    </row>
    <row r="84" spans="2:10" ht="15.6">
      <c r="B84" s="116"/>
      <c r="C84" s="28">
        <v>464</v>
      </c>
      <c r="D84" s="29" t="s">
        <v>154</v>
      </c>
      <c r="E84" s="28">
        <v>0.115</v>
      </c>
      <c r="F84" s="32">
        <v>175.89649999999992</v>
      </c>
      <c r="G84" s="82">
        <v>0</v>
      </c>
      <c r="H84" s="31">
        <f t="shared" si="0"/>
        <v>0</v>
      </c>
      <c r="I84" s="32">
        <f t="shared" si="1"/>
        <v>0</v>
      </c>
      <c r="J84" s="8"/>
    </row>
    <row r="85" spans="2:10" ht="15.6">
      <c r="B85" s="116"/>
      <c r="C85" s="28">
        <v>465</v>
      </c>
      <c r="D85" s="29" t="s">
        <v>155</v>
      </c>
      <c r="E85" s="30">
        <v>0.2</v>
      </c>
      <c r="F85" s="32">
        <v>305.9914999999998</v>
      </c>
      <c r="G85" s="82">
        <v>0</v>
      </c>
      <c r="H85" s="31">
        <f t="shared" si="0"/>
        <v>0</v>
      </c>
      <c r="I85" s="32">
        <f t="shared" si="1"/>
        <v>0</v>
      </c>
      <c r="J85" s="8"/>
    </row>
    <row r="86" spans="2:10" ht="15.6">
      <c r="B86" s="116"/>
      <c r="C86" s="28">
        <v>466</v>
      </c>
      <c r="D86" s="29" t="s">
        <v>156</v>
      </c>
      <c r="E86" s="30">
        <v>0.2</v>
      </c>
      <c r="F86" s="32">
        <v>305.9914999999998</v>
      </c>
      <c r="G86" s="82">
        <v>0</v>
      </c>
      <c r="H86" s="31">
        <f t="shared" si="0"/>
        <v>0</v>
      </c>
      <c r="I86" s="32">
        <f t="shared" si="1"/>
        <v>0</v>
      </c>
      <c r="J86" s="8"/>
    </row>
    <row r="87" spans="2:10" ht="15.6">
      <c r="B87" s="116"/>
      <c r="C87" s="9">
        <v>470</v>
      </c>
      <c r="D87" s="10" t="s">
        <v>157</v>
      </c>
      <c r="E87" s="9">
        <v>0.122</v>
      </c>
      <c r="F87" s="32">
        <v>186.62379999999987</v>
      </c>
      <c r="G87" s="82">
        <v>0</v>
      </c>
      <c r="H87" s="31">
        <f t="shared" si="0"/>
        <v>0</v>
      </c>
      <c r="I87" s="32">
        <f t="shared" si="1"/>
        <v>0</v>
      </c>
      <c r="J87" s="8"/>
    </row>
    <row r="88" spans="2:10" ht="15.6">
      <c r="B88" s="117"/>
      <c r="C88" s="9">
        <v>471</v>
      </c>
      <c r="D88" s="10" t="s">
        <v>158</v>
      </c>
      <c r="E88" s="9">
        <v>0.122</v>
      </c>
      <c r="F88" s="32">
        <v>186.62379999999987</v>
      </c>
      <c r="G88" s="82">
        <v>0</v>
      </c>
      <c r="H88" s="31">
        <f t="shared" si="0"/>
        <v>0</v>
      </c>
      <c r="I88" s="32">
        <f t="shared" si="1"/>
        <v>0</v>
      </c>
      <c r="J88" s="8"/>
    </row>
    <row r="89" spans="2:10" ht="15.6">
      <c r="B89" s="13" t="s">
        <v>7</v>
      </c>
      <c r="C89" s="13" t="s">
        <v>8</v>
      </c>
      <c r="D89" s="53" t="s">
        <v>9</v>
      </c>
      <c r="E89" s="14" t="s">
        <v>0</v>
      </c>
      <c r="F89" s="15" t="s">
        <v>10</v>
      </c>
      <c r="G89" s="83" t="s">
        <v>311</v>
      </c>
      <c r="H89" s="15" t="s">
        <v>312</v>
      </c>
      <c r="I89" s="15" t="s">
        <v>313</v>
      </c>
      <c r="J89" s="8"/>
    </row>
    <row r="90" spans="2:10" ht="15.6">
      <c r="B90" s="115" t="s">
        <v>159</v>
      </c>
      <c r="C90" s="20" t="s">
        <v>160</v>
      </c>
      <c r="D90" s="21" t="s">
        <v>161</v>
      </c>
      <c r="E90" s="18" t="s">
        <v>162</v>
      </c>
      <c r="F90" s="32">
        <v>121.45083176470578</v>
      </c>
      <c r="G90" s="82">
        <v>0</v>
      </c>
      <c r="H90" s="31">
        <f t="shared" ref="H90:H159" si="2">SUM(E90*G90)</f>
        <v>0</v>
      </c>
      <c r="I90" s="32">
        <f t="shared" ref="I90:I156" si="3">SUM(F90*G90)</f>
        <v>0</v>
      </c>
      <c r="J90" s="8"/>
    </row>
    <row r="91" spans="2:10" ht="15.6">
      <c r="B91" s="116"/>
      <c r="C91" s="20" t="s">
        <v>163</v>
      </c>
      <c r="D91" s="21" t="s">
        <v>164</v>
      </c>
      <c r="E91" s="18" t="s">
        <v>165</v>
      </c>
      <c r="F91" s="32">
        <v>122.52682852941169</v>
      </c>
      <c r="G91" s="82">
        <v>0</v>
      </c>
      <c r="H91" s="31">
        <f t="shared" si="2"/>
        <v>0</v>
      </c>
      <c r="I91" s="32">
        <f t="shared" si="3"/>
        <v>0</v>
      </c>
      <c r="J91" s="8"/>
    </row>
    <row r="92" spans="2:10" ht="15.6">
      <c r="B92" s="116"/>
      <c r="C92" s="20" t="s">
        <v>166</v>
      </c>
      <c r="D92" s="21" t="s">
        <v>167</v>
      </c>
      <c r="E92" s="18" t="s">
        <v>168</v>
      </c>
      <c r="F92" s="32">
        <v>506.37208588235274</v>
      </c>
      <c r="G92" s="82">
        <v>0</v>
      </c>
      <c r="H92" s="31">
        <f t="shared" si="2"/>
        <v>0</v>
      </c>
      <c r="I92" s="32">
        <f t="shared" si="3"/>
        <v>0</v>
      </c>
      <c r="J92" s="8"/>
    </row>
    <row r="93" spans="2:10" ht="15.6">
      <c r="B93" s="116"/>
      <c r="C93" s="20" t="s">
        <v>169</v>
      </c>
      <c r="D93" s="21" t="s">
        <v>170</v>
      </c>
      <c r="E93" s="18" t="s">
        <v>171</v>
      </c>
      <c r="F93" s="32">
        <v>167.60641058823512</v>
      </c>
      <c r="G93" s="82">
        <v>0</v>
      </c>
      <c r="H93" s="31">
        <f t="shared" si="2"/>
        <v>0</v>
      </c>
      <c r="I93" s="32">
        <f t="shared" si="3"/>
        <v>0</v>
      </c>
      <c r="J93" s="8"/>
    </row>
    <row r="94" spans="2:10" ht="15.6">
      <c r="B94" s="116"/>
      <c r="C94" s="20" t="s">
        <v>172</v>
      </c>
      <c r="D94" s="21" t="s">
        <v>173</v>
      </c>
      <c r="E94" s="18" t="s">
        <v>55</v>
      </c>
      <c r="F94" s="32">
        <v>223.66462588235279</v>
      </c>
      <c r="G94" s="82">
        <v>0</v>
      </c>
      <c r="H94" s="31">
        <f t="shared" si="2"/>
        <v>0</v>
      </c>
      <c r="I94" s="32">
        <f t="shared" si="3"/>
        <v>0</v>
      </c>
      <c r="J94" s="8"/>
    </row>
    <row r="95" spans="2:10" ht="15.6">
      <c r="B95" s="116"/>
      <c r="C95" s="20" t="s">
        <v>174</v>
      </c>
      <c r="D95" s="21" t="s">
        <v>175</v>
      </c>
      <c r="E95" s="18" t="s">
        <v>176</v>
      </c>
      <c r="F95" s="32">
        <v>114.61928470588227</v>
      </c>
      <c r="G95" s="82">
        <v>0</v>
      </c>
      <c r="H95" s="31">
        <f t="shared" si="2"/>
        <v>0</v>
      </c>
      <c r="I95" s="32">
        <f t="shared" si="3"/>
        <v>0</v>
      </c>
      <c r="J95" s="8"/>
    </row>
    <row r="96" spans="2:10" ht="15.6">
      <c r="B96" s="116"/>
      <c r="C96" s="20" t="s">
        <v>177</v>
      </c>
      <c r="D96" s="21" t="s">
        <v>178</v>
      </c>
      <c r="E96" s="18" t="s">
        <v>133</v>
      </c>
      <c r="F96" s="32">
        <v>92.105281578947313</v>
      </c>
      <c r="G96" s="82">
        <v>0</v>
      </c>
      <c r="H96" s="31">
        <f t="shared" si="2"/>
        <v>0</v>
      </c>
      <c r="I96" s="32">
        <f t="shared" si="3"/>
        <v>0</v>
      </c>
      <c r="J96" s="8"/>
    </row>
    <row r="97" spans="2:10" ht="15.6">
      <c r="B97" s="116"/>
      <c r="C97" s="20" t="s">
        <v>179</v>
      </c>
      <c r="D97" s="21" t="s">
        <v>180</v>
      </c>
      <c r="E97" s="18" t="s">
        <v>133</v>
      </c>
      <c r="F97" s="32">
        <v>92.096179411764652</v>
      </c>
      <c r="G97" s="82">
        <v>0</v>
      </c>
      <c r="H97" s="31">
        <f t="shared" si="2"/>
        <v>0</v>
      </c>
      <c r="I97" s="32">
        <f t="shared" si="3"/>
        <v>0</v>
      </c>
      <c r="J97" s="8"/>
    </row>
    <row r="98" spans="2:10" ht="15.6">
      <c r="B98" s="116"/>
      <c r="C98" s="20" t="s">
        <v>181</v>
      </c>
      <c r="D98" s="21" t="s">
        <v>182</v>
      </c>
      <c r="E98" s="18" t="s">
        <v>133</v>
      </c>
      <c r="F98" s="32">
        <v>92.096179411764652</v>
      </c>
      <c r="G98" s="82">
        <v>0</v>
      </c>
      <c r="H98" s="31">
        <f t="shared" si="2"/>
        <v>0</v>
      </c>
      <c r="I98" s="32">
        <f t="shared" si="3"/>
        <v>0</v>
      </c>
      <c r="J98" s="8"/>
    </row>
    <row r="99" spans="2:10" ht="15.6">
      <c r="B99" s="116"/>
      <c r="C99" s="20" t="s">
        <v>183</v>
      </c>
      <c r="D99" s="21" t="s">
        <v>184</v>
      </c>
      <c r="E99" s="18" t="s">
        <v>133</v>
      </c>
      <c r="F99" s="32">
        <v>92.096179411764652</v>
      </c>
      <c r="G99" s="82">
        <v>0</v>
      </c>
      <c r="H99" s="31">
        <f t="shared" si="2"/>
        <v>0</v>
      </c>
      <c r="I99" s="32">
        <f t="shared" si="3"/>
        <v>0</v>
      </c>
      <c r="J99" s="8"/>
    </row>
    <row r="100" spans="2:10" ht="15.6">
      <c r="B100" s="116"/>
      <c r="C100" s="20" t="s">
        <v>185</v>
      </c>
      <c r="D100" s="21" t="s">
        <v>186</v>
      </c>
      <c r="E100" s="18" t="s">
        <v>79</v>
      </c>
      <c r="F100" s="32">
        <v>197.46384617647047</v>
      </c>
      <c r="G100" s="82">
        <v>0</v>
      </c>
      <c r="H100" s="31">
        <f t="shared" si="2"/>
        <v>0</v>
      </c>
      <c r="I100" s="32">
        <f t="shared" si="3"/>
        <v>0</v>
      </c>
      <c r="J100" s="8"/>
    </row>
    <row r="101" spans="2:10" ht="15.6">
      <c r="B101" s="116"/>
      <c r="C101" s="20" t="s">
        <v>187</v>
      </c>
      <c r="D101" s="21" t="s">
        <v>188</v>
      </c>
      <c r="E101" s="18" t="s">
        <v>82</v>
      </c>
      <c r="F101" s="32">
        <v>204.40006815789465</v>
      </c>
      <c r="G101" s="82">
        <v>0</v>
      </c>
      <c r="H101" s="31">
        <f t="shared" si="2"/>
        <v>0</v>
      </c>
      <c r="I101" s="32">
        <f t="shared" si="3"/>
        <v>0</v>
      </c>
      <c r="J101" s="8"/>
    </row>
    <row r="102" spans="2:10" ht="15.6">
      <c r="B102" s="116"/>
      <c r="C102" s="20" t="s">
        <v>189</v>
      </c>
      <c r="D102" s="21" t="s">
        <v>190</v>
      </c>
      <c r="E102" s="22" t="s">
        <v>133</v>
      </c>
      <c r="F102" s="32">
        <v>92.105281578947313</v>
      </c>
      <c r="G102" s="82">
        <v>0</v>
      </c>
      <c r="H102" s="31">
        <f t="shared" si="2"/>
        <v>0</v>
      </c>
      <c r="I102" s="32">
        <f t="shared" si="3"/>
        <v>0</v>
      </c>
      <c r="J102" s="8"/>
    </row>
    <row r="103" spans="2:10" ht="15.6">
      <c r="B103" s="116"/>
      <c r="C103" s="20" t="s">
        <v>191</v>
      </c>
      <c r="D103" s="21" t="s">
        <v>192</v>
      </c>
      <c r="E103" s="18" t="s">
        <v>110</v>
      </c>
      <c r="F103" s="32">
        <v>149.81595794117641</v>
      </c>
      <c r="G103" s="82">
        <v>0</v>
      </c>
      <c r="H103" s="31">
        <f t="shared" si="2"/>
        <v>0</v>
      </c>
      <c r="I103" s="32">
        <f t="shared" si="3"/>
        <v>0</v>
      </c>
      <c r="J103" s="8"/>
    </row>
    <row r="104" spans="2:10" ht="15.6">
      <c r="B104" s="116"/>
      <c r="C104" s="20" t="s">
        <v>193</v>
      </c>
      <c r="D104" s="21" t="s">
        <v>194</v>
      </c>
      <c r="E104" s="18" t="s">
        <v>195</v>
      </c>
      <c r="F104" s="32">
        <v>136.06054184210518</v>
      </c>
      <c r="G104" s="82">
        <v>0</v>
      </c>
      <c r="H104" s="31">
        <f t="shared" si="2"/>
        <v>0</v>
      </c>
      <c r="I104" s="32">
        <f t="shared" si="3"/>
        <v>0</v>
      </c>
      <c r="J104" s="8"/>
    </row>
    <row r="105" spans="2:10" ht="15.6">
      <c r="B105" s="116"/>
      <c r="C105" s="20" t="s">
        <v>196</v>
      </c>
      <c r="D105" s="21" t="s">
        <v>197</v>
      </c>
      <c r="E105" s="18" t="s">
        <v>165</v>
      </c>
      <c r="F105" s="32">
        <v>121.04687205882344</v>
      </c>
      <c r="G105" s="82">
        <v>0</v>
      </c>
      <c r="H105" s="31">
        <f t="shared" si="2"/>
        <v>0</v>
      </c>
      <c r="I105" s="32">
        <f t="shared" si="3"/>
        <v>0</v>
      </c>
      <c r="J105" s="8"/>
    </row>
    <row r="106" spans="2:10" ht="15.6">
      <c r="B106" s="116"/>
      <c r="C106" s="20" t="s">
        <v>198</v>
      </c>
      <c r="D106" s="21" t="s">
        <v>199</v>
      </c>
      <c r="E106" s="18" t="s">
        <v>200</v>
      </c>
      <c r="F106" s="32">
        <v>97.290869117646992</v>
      </c>
      <c r="G106" s="82">
        <v>0</v>
      </c>
      <c r="H106" s="31">
        <f t="shared" si="2"/>
        <v>0</v>
      </c>
      <c r="I106" s="32">
        <f t="shared" si="3"/>
        <v>0</v>
      </c>
      <c r="J106" s="8"/>
    </row>
    <row r="107" spans="2:10" ht="15.6">
      <c r="B107" s="116"/>
      <c r="C107" s="20" t="s">
        <v>201</v>
      </c>
      <c r="D107" s="21" t="s">
        <v>202</v>
      </c>
      <c r="E107" s="18" t="s">
        <v>203</v>
      </c>
      <c r="F107" s="32">
        <v>462.3180215294114</v>
      </c>
      <c r="G107" s="82">
        <v>0</v>
      </c>
      <c r="H107" s="31">
        <f t="shared" si="2"/>
        <v>0</v>
      </c>
      <c r="I107" s="32">
        <f t="shared" si="3"/>
        <v>0</v>
      </c>
      <c r="J107" s="8"/>
    </row>
    <row r="108" spans="2:10" ht="15.6">
      <c r="B108" s="116"/>
      <c r="C108" s="20" t="s">
        <v>204</v>
      </c>
      <c r="D108" s="21" t="s">
        <v>205</v>
      </c>
      <c r="E108" s="18" t="s">
        <v>206</v>
      </c>
      <c r="F108" s="32">
        <v>168.29400864705872</v>
      </c>
      <c r="G108" s="82">
        <v>0</v>
      </c>
      <c r="H108" s="31">
        <f t="shared" si="2"/>
        <v>0</v>
      </c>
      <c r="I108" s="32">
        <f t="shared" si="3"/>
        <v>0</v>
      </c>
      <c r="J108" s="8"/>
    </row>
    <row r="109" spans="2:10" ht="15.6">
      <c r="B109" s="116"/>
      <c r="C109" s="20" t="s">
        <v>207</v>
      </c>
      <c r="D109" s="21" t="s">
        <v>208</v>
      </c>
      <c r="E109" s="18" t="s">
        <v>209</v>
      </c>
      <c r="F109" s="32">
        <v>139.15208505882345</v>
      </c>
      <c r="G109" s="82">
        <v>0</v>
      </c>
      <c r="H109" s="31">
        <f t="shared" si="2"/>
        <v>0</v>
      </c>
      <c r="I109" s="32">
        <f t="shared" si="3"/>
        <v>0</v>
      </c>
      <c r="J109" s="8"/>
    </row>
    <row r="110" spans="2:10" ht="15.6">
      <c r="B110" s="116"/>
      <c r="C110" s="20" t="s">
        <v>210</v>
      </c>
      <c r="D110" s="21" t="s">
        <v>211</v>
      </c>
      <c r="E110" s="18" t="s">
        <v>212</v>
      </c>
      <c r="F110" s="32">
        <v>157.57665221052622</v>
      </c>
      <c r="G110" s="82">
        <v>0</v>
      </c>
      <c r="H110" s="31">
        <f t="shared" si="2"/>
        <v>0</v>
      </c>
      <c r="I110" s="32">
        <f t="shared" si="3"/>
        <v>0</v>
      </c>
      <c r="J110" s="8"/>
    </row>
    <row r="111" spans="2:10" ht="15.6">
      <c r="B111" s="116"/>
      <c r="C111" s="20" t="s">
        <v>213</v>
      </c>
      <c r="D111" s="21" t="s">
        <v>214</v>
      </c>
      <c r="E111" s="18" t="s">
        <v>113</v>
      </c>
      <c r="F111" s="32">
        <v>128.57442647368416</v>
      </c>
      <c r="G111" s="82">
        <v>0</v>
      </c>
      <c r="H111" s="31">
        <f t="shared" si="2"/>
        <v>0</v>
      </c>
      <c r="I111" s="32">
        <f t="shared" si="3"/>
        <v>0</v>
      </c>
      <c r="J111" s="8"/>
    </row>
    <row r="112" spans="2:10" ht="15.6">
      <c r="B112" s="116"/>
      <c r="C112" s="20" t="s">
        <v>215</v>
      </c>
      <c r="D112" s="21" t="s">
        <v>216</v>
      </c>
      <c r="E112" s="18" t="s">
        <v>67</v>
      </c>
      <c r="F112" s="32">
        <v>696.06876952941116</v>
      </c>
      <c r="G112" s="82">
        <v>0</v>
      </c>
      <c r="H112" s="31">
        <f t="shared" si="2"/>
        <v>0</v>
      </c>
      <c r="I112" s="32">
        <f t="shared" si="3"/>
        <v>0</v>
      </c>
      <c r="J112" s="8"/>
    </row>
    <row r="113" spans="2:10" ht="15.6">
      <c r="B113" s="116"/>
      <c r="C113" s="20" t="s">
        <v>217</v>
      </c>
      <c r="D113" s="21" t="s">
        <v>218</v>
      </c>
      <c r="E113" s="18" t="s">
        <v>219</v>
      </c>
      <c r="F113" s="32">
        <v>90.240177176470539</v>
      </c>
      <c r="G113" s="82">
        <v>0</v>
      </c>
      <c r="H113" s="31">
        <f t="shared" si="2"/>
        <v>0</v>
      </c>
      <c r="I113" s="32">
        <f t="shared" si="3"/>
        <v>0</v>
      </c>
      <c r="J113" s="8"/>
    </row>
    <row r="114" spans="2:10" ht="15.6">
      <c r="B114" s="116"/>
      <c r="C114" s="20" t="s">
        <v>220</v>
      </c>
      <c r="D114" s="21" t="s">
        <v>221</v>
      </c>
      <c r="E114" s="18" t="s">
        <v>219</v>
      </c>
      <c r="F114" s="32">
        <v>90.240177176470539</v>
      </c>
      <c r="G114" s="82">
        <v>0</v>
      </c>
      <c r="H114" s="31">
        <f t="shared" si="2"/>
        <v>0</v>
      </c>
      <c r="I114" s="32">
        <f t="shared" si="3"/>
        <v>0</v>
      </c>
      <c r="J114" s="8"/>
    </row>
    <row r="115" spans="2:10" ht="15.6">
      <c r="B115" s="116"/>
      <c r="C115" s="20" t="s">
        <v>222</v>
      </c>
      <c r="D115" s="21" t="s">
        <v>223</v>
      </c>
      <c r="E115" s="18" t="s">
        <v>224</v>
      </c>
      <c r="F115" s="32">
        <v>140.73420126315784</v>
      </c>
      <c r="G115" s="82">
        <v>0</v>
      </c>
      <c r="H115" s="31">
        <f t="shared" si="2"/>
        <v>0</v>
      </c>
      <c r="I115" s="32">
        <f t="shared" si="3"/>
        <v>0</v>
      </c>
      <c r="J115" s="8"/>
    </row>
    <row r="116" spans="2:10" ht="15.6">
      <c r="B116" s="116"/>
      <c r="C116" s="20" t="s">
        <v>225</v>
      </c>
      <c r="D116" s="21" t="s">
        <v>226</v>
      </c>
      <c r="E116" s="18" t="s">
        <v>113</v>
      </c>
      <c r="F116" s="32">
        <v>128.43277815789466</v>
      </c>
      <c r="G116" s="82">
        <v>0</v>
      </c>
      <c r="H116" s="31">
        <f t="shared" si="2"/>
        <v>0</v>
      </c>
      <c r="I116" s="32">
        <f t="shared" si="3"/>
        <v>0</v>
      </c>
      <c r="J116" s="8"/>
    </row>
    <row r="117" spans="2:10" ht="15.6">
      <c r="B117" s="116"/>
      <c r="C117" s="20" t="s">
        <v>227</v>
      </c>
      <c r="D117" s="21" t="s">
        <v>228</v>
      </c>
      <c r="E117" s="18" t="s">
        <v>79</v>
      </c>
      <c r="F117" s="32">
        <v>197.34031676470576</v>
      </c>
      <c r="G117" s="82">
        <v>0</v>
      </c>
      <c r="H117" s="31">
        <f t="shared" si="2"/>
        <v>0</v>
      </c>
      <c r="I117" s="32">
        <f t="shared" si="3"/>
        <v>0</v>
      </c>
      <c r="J117" s="8"/>
    </row>
    <row r="118" spans="2:10" ht="15.6">
      <c r="B118" s="117"/>
      <c r="C118" s="20" t="s">
        <v>229</v>
      </c>
      <c r="D118" s="21" t="s">
        <v>230</v>
      </c>
      <c r="E118" s="18" t="s">
        <v>219</v>
      </c>
      <c r="F118" s="32">
        <v>90.240177176470539</v>
      </c>
      <c r="G118" s="82">
        <v>0</v>
      </c>
      <c r="H118" s="31">
        <f t="shared" si="2"/>
        <v>0</v>
      </c>
      <c r="I118" s="32">
        <f t="shared" si="3"/>
        <v>0</v>
      </c>
      <c r="J118" s="8"/>
    </row>
    <row r="119" spans="2:10" ht="15.6">
      <c r="B119" s="13" t="s">
        <v>7</v>
      </c>
      <c r="C119" s="13" t="s">
        <v>8</v>
      </c>
      <c r="D119" s="53" t="s">
        <v>9</v>
      </c>
      <c r="E119" s="14" t="s">
        <v>0</v>
      </c>
      <c r="F119" s="15" t="s">
        <v>10</v>
      </c>
      <c r="G119" s="83" t="s">
        <v>311</v>
      </c>
      <c r="H119" s="15" t="s">
        <v>312</v>
      </c>
      <c r="I119" s="15" t="s">
        <v>313</v>
      </c>
      <c r="J119" s="8"/>
    </row>
    <row r="120" spans="2:10" ht="15.6" customHeight="1">
      <c r="B120" s="115" t="s">
        <v>231</v>
      </c>
      <c r="C120" s="20" t="s">
        <v>174</v>
      </c>
      <c r="D120" s="21" t="s">
        <v>175</v>
      </c>
      <c r="E120" s="18" t="s">
        <v>176</v>
      </c>
      <c r="F120" s="32">
        <v>114.61928470588227</v>
      </c>
      <c r="G120" s="82">
        <v>0</v>
      </c>
      <c r="H120" s="31">
        <f t="shared" si="2"/>
        <v>0</v>
      </c>
      <c r="I120" s="32">
        <f t="shared" si="3"/>
        <v>0</v>
      </c>
      <c r="J120" s="8"/>
    </row>
    <row r="121" spans="2:10" ht="15.6">
      <c r="B121" s="116"/>
      <c r="C121" s="20" t="s">
        <v>232</v>
      </c>
      <c r="D121" s="21" t="s">
        <v>233</v>
      </c>
      <c r="E121" s="18" t="s">
        <v>234</v>
      </c>
      <c r="F121" s="32">
        <v>21.545932058823521</v>
      </c>
      <c r="G121" s="82">
        <v>0</v>
      </c>
      <c r="H121" s="31">
        <f t="shared" si="2"/>
        <v>0</v>
      </c>
      <c r="I121" s="32">
        <f t="shared" si="3"/>
        <v>0</v>
      </c>
      <c r="J121" s="8"/>
    </row>
    <row r="122" spans="2:10" ht="15.6">
      <c r="B122" s="116"/>
      <c r="C122" s="20" t="s">
        <v>235</v>
      </c>
      <c r="D122" s="21" t="s">
        <v>236</v>
      </c>
      <c r="E122" s="22" t="s">
        <v>237</v>
      </c>
      <c r="F122" s="32">
        <v>47.476683947368393</v>
      </c>
      <c r="G122" s="82">
        <v>0</v>
      </c>
      <c r="H122" s="31">
        <f t="shared" si="2"/>
        <v>0</v>
      </c>
      <c r="I122" s="32">
        <f t="shared" si="3"/>
        <v>0</v>
      </c>
      <c r="J122" s="8"/>
    </row>
    <row r="123" spans="2:10" ht="15.6">
      <c r="B123" s="116"/>
      <c r="C123" s="20" t="s">
        <v>238</v>
      </c>
      <c r="D123" s="21" t="s">
        <v>239</v>
      </c>
      <c r="E123" s="18" t="s">
        <v>165</v>
      </c>
      <c r="F123" s="32">
        <v>122.52682852941169</v>
      </c>
      <c r="G123" s="82">
        <v>0</v>
      </c>
      <c r="H123" s="31">
        <f t="shared" si="2"/>
        <v>0</v>
      </c>
      <c r="I123" s="32">
        <f t="shared" si="3"/>
        <v>0</v>
      </c>
      <c r="J123" s="8"/>
    </row>
    <row r="124" spans="2:10" ht="15.6">
      <c r="B124" s="116"/>
      <c r="C124" s="20" t="s">
        <v>240</v>
      </c>
      <c r="D124" s="21" t="s">
        <v>241</v>
      </c>
      <c r="E124" s="24">
        <v>5.1999999999999998E-2</v>
      </c>
      <c r="F124" s="32">
        <v>78.457791176470522</v>
      </c>
      <c r="G124" s="82">
        <v>0</v>
      </c>
      <c r="H124" s="31">
        <f t="shared" si="2"/>
        <v>0</v>
      </c>
      <c r="I124" s="32">
        <f t="shared" si="3"/>
        <v>0</v>
      </c>
      <c r="J124" s="8"/>
    </row>
    <row r="125" spans="2:10" ht="15.6">
      <c r="B125" s="116"/>
      <c r="C125" s="20" t="s">
        <v>242</v>
      </c>
      <c r="D125" s="21" t="s">
        <v>243</v>
      </c>
      <c r="E125" s="24">
        <v>3.5999999999999997E-2</v>
      </c>
      <c r="F125" s="32">
        <v>54.050769705882324</v>
      </c>
      <c r="G125" s="82">
        <v>0</v>
      </c>
      <c r="H125" s="31">
        <f t="shared" si="2"/>
        <v>0</v>
      </c>
      <c r="I125" s="32">
        <f t="shared" si="3"/>
        <v>0</v>
      </c>
      <c r="J125" s="8"/>
    </row>
    <row r="126" spans="2:10" ht="15.6">
      <c r="B126" s="116"/>
      <c r="C126" s="20" t="s">
        <v>244</v>
      </c>
      <c r="D126" s="21" t="s">
        <v>245</v>
      </c>
      <c r="E126" s="22" t="s">
        <v>246</v>
      </c>
      <c r="F126" s="32">
        <v>44.341665789473666</v>
      </c>
      <c r="G126" s="82">
        <v>0</v>
      </c>
      <c r="H126" s="31">
        <f t="shared" si="2"/>
        <v>0</v>
      </c>
      <c r="I126" s="32">
        <f t="shared" si="3"/>
        <v>0</v>
      </c>
      <c r="J126" s="8"/>
    </row>
    <row r="127" spans="2:10" ht="15.6">
      <c r="B127" s="116"/>
      <c r="C127" s="20" t="s">
        <v>247</v>
      </c>
      <c r="D127" s="21" t="s">
        <v>248</v>
      </c>
      <c r="E127" s="22" t="s">
        <v>133</v>
      </c>
      <c r="F127" s="32">
        <v>92.105281578947313</v>
      </c>
      <c r="G127" s="82">
        <v>0</v>
      </c>
      <c r="H127" s="31">
        <f t="shared" si="2"/>
        <v>0</v>
      </c>
      <c r="I127" s="32">
        <f t="shared" si="3"/>
        <v>0</v>
      </c>
      <c r="J127" s="8"/>
    </row>
    <row r="128" spans="2:10" ht="15.6">
      <c r="B128" s="116"/>
      <c r="C128" s="20" t="s">
        <v>249</v>
      </c>
      <c r="D128" s="21" t="s">
        <v>250</v>
      </c>
      <c r="E128" s="22" t="s">
        <v>133</v>
      </c>
      <c r="F128" s="32">
        <v>92.105281578947313</v>
      </c>
      <c r="G128" s="82">
        <v>0</v>
      </c>
      <c r="H128" s="31">
        <f t="shared" si="2"/>
        <v>0</v>
      </c>
      <c r="I128" s="32">
        <f t="shared" si="3"/>
        <v>0</v>
      </c>
      <c r="J128" s="8"/>
    </row>
    <row r="129" spans="2:10" ht="15.6">
      <c r="B129" s="116"/>
      <c r="C129" s="20" t="s">
        <v>251</v>
      </c>
      <c r="D129" s="21" t="s">
        <v>252</v>
      </c>
      <c r="E129" s="22" t="s">
        <v>136</v>
      </c>
      <c r="F129" s="32">
        <v>142.88558735294112</v>
      </c>
      <c r="G129" s="82">
        <v>0</v>
      </c>
      <c r="H129" s="31">
        <f t="shared" si="2"/>
        <v>0</v>
      </c>
      <c r="I129" s="32">
        <f t="shared" si="3"/>
        <v>0</v>
      </c>
      <c r="J129" s="8"/>
    </row>
    <row r="130" spans="2:10" ht="15.6">
      <c r="B130" s="116"/>
      <c r="C130" s="20" t="s">
        <v>253</v>
      </c>
      <c r="D130" s="21" t="s">
        <v>254</v>
      </c>
      <c r="E130" s="22" t="s">
        <v>255</v>
      </c>
      <c r="F130" s="32">
        <v>272.51854184210515</v>
      </c>
      <c r="G130" s="82">
        <v>0</v>
      </c>
      <c r="H130" s="31">
        <f t="shared" si="2"/>
        <v>0</v>
      </c>
      <c r="I130" s="32">
        <f t="shared" si="3"/>
        <v>0</v>
      </c>
      <c r="J130" s="8"/>
    </row>
    <row r="131" spans="2:10" ht="15.6">
      <c r="B131" s="116"/>
      <c r="C131" s="20" t="s">
        <v>256</v>
      </c>
      <c r="D131" s="21" t="s">
        <v>257</v>
      </c>
      <c r="E131" s="22" t="s">
        <v>255</v>
      </c>
      <c r="F131" s="32">
        <v>272.51854184210515</v>
      </c>
      <c r="G131" s="82">
        <v>0</v>
      </c>
      <c r="H131" s="31">
        <f t="shared" si="2"/>
        <v>0</v>
      </c>
      <c r="I131" s="32">
        <f t="shared" si="3"/>
        <v>0</v>
      </c>
      <c r="J131" s="8"/>
    </row>
    <row r="132" spans="2:10" ht="15.6">
      <c r="B132" s="116"/>
      <c r="C132" s="20" t="s">
        <v>258</v>
      </c>
      <c r="D132" s="21" t="s">
        <v>259</v>
      </c>
      <c r="E132" s="22" t="s">
        <v>260</v>
      </c>
      <c r="F132" s="32">
        <v>106.43131058823525</v>
      </c>
      <c r="G132" s="82">
        <v>0</v>
      </c>
      <c r="H132" s="31">
        <f t="shared" si="2"/>
        <v>0</v>
      </c>
      <c r="I132" s="32">
        <f t="shared" si="3"/>
        <v>0</v>
      </c>
      <c r="J132" s="8"/>
    </row>
    <row r="133" spans="2:10" ht="15.6">
      <c r="B133" s="116"/>
      <c r="C133" s="20" t="s">
        <v>261</v>
      </c>
      <c r="D133" s="21" t="s">
        <v>262</v>
      </c>
      <c r="E133" s="22" t="s">
        <v>260</v>
      </c>
      <c r="F133" s="32">
        <v>106.43131058823525</v>
      </c>
      <c r="G133" s="82">
        <v>0</v>
      </c>
      <c r="H133" s="31">
        <f t="shared" si="2"/>
        <v>0</v>
      </c>
      <c r="I133" s="32">
        <f t="shared" si="3"/>
        <v>0</v>
      </c>
      <c r="J133" s="8"/>
    </row>
    <row r="134" spans="2:10" ht="15.6">
      <c r="B134" s="116"/>
      <c r="C134" s="20" t="s">
        <v>263</v>
      </c>
      <c r="D134" s="21" t="s">
        <v>264</v>
      </c>
      <c r="E134" s="22" t="s">
        <v>265</v>
      </c>
      <c r="F134" s="32">
        <v>41.233261263157871</v>
      </c>
      <c r="G134" s="82">
        <v>0</v>
      </c>
      <c r="H134" s="31">
        <f t="shared" si="2"/>
        <v>0</v>
      </c>
      <c r="I134" s="32">
        <f t="shared" si="3"/>
        <v>0</v>
      </c>
      <c r="J134" s="8"/>
    </row>
    <row r="135" spans="2:10" ht="15.6">
      <c r="B135" s="116"/>
      <c r="C135" s="20" t="s">
        <v>266</v>
      </c>
      <c r="D135" s="21" t="s">
        <v>267</v>
      </c>
      <c r="E135" s="22" t="s">
        <v>268</v>
      </c>
      <c r="F135" s="32">
        <v>151.52966170588223</v>
      </c>
      <c r="G135" s="82">
        <v>0</v>
      </c>
      <c r="H135" s="31">
        <f t="shared" si="2"/>
        <v>0</v>
      </c>
      <c r="I135" s="32">
        <f t="shared" si="3"/>
        <v>0</v>
      </c>
      <c r="J135" s="8"/>
    </row>
    <row r="136" spans="2:10" ht="15.6">
      <c r="B136" s="116"/>
      <c r="C136" s="20" t="s">
        <v>325</v>
      </c>
      <c r="D136" s="21" t="s">
        <v>330</v>
      </c>
      <c r="E136" s="22">
        <v>1.7000000000000001E-2</v>
      </c>
      <c r="F136" s="32">
        <v>26.03</v>
      </c>
      <c r="G136" s="82">
        <v>0</v>
      </c>
      <c r="H136" s="31">
        <f t="shared" si="2"/>
        <v>0</v>
      </c>
      <c r="I136" s="32">
        <f t="shared" si="3"/>
        <v>0</v>
      </c>
      <c r="J136" s="8"/>
    </row>
    <row r="137" spans="2:10" ht="15.6">
      <c r="B137" s="116"/>
      <c r="C137" s="20" t="s">
        <v>326</v>
      </c>
      <c r="D137" s="21" t="s">
        <v>331</v>
      </c>
      <c r="E137" s="22">
        <v>9.6000000000000002E-2</v>
      </c>
      <c r="F137" s="32">
        <v>146.84</v>
      </c>
      <c r="G137" s="82">
        <v>0</v>
      </c>
      <c r="H137" s="31">
        <f t="shared" si="2"/>
        <v>0</v>
      </c>
      <c r="I137" s="32">
        <f t="shared" si="3"/>
        <v>0</v>
      </c>
      <c r="J137" s="8"/>
    </row>
    <row r="138" spans="2:10" ht="15.6">
      <c r="B138" s="116"/>
      <c r="C138" s="20" t="s">
        <v>329</v>
      </c>
      <c r="D138" s="21" t="s">
        <v>332</v>
      </c>
      <c r="E138" s="22">
        <v>9.6000000000000002E-2</v>
      </c>
      <c r="F138" s="32">
        <v>146.84</v>
      </c>
      <c r="G138" s="82">
        <v>0</v>
      </c>
      <c r="H138" s="31">
        <f t="shared" si="2"/>
        <v>0</v>
      </c>
      <c r="I138" s="32">
        <f t="shared" si="3"/>
        <v>0</v>
      </c>
      <c r="J138" s="8"/>
    </row>
    <row r="139" spans="2:10" ht="15.6">
      <c r="B139" s="116"/>
      <c r="C139" s="20" t="s">
        <v>327</v>
      </c>
      <c r="D139" s="21" t="s">
        <v>333</v>
      </c>
      <c r="E139" s="22">
        <v>9.6000000000000002E-2</v>
      </c>
      <c r="F139" s="32">
        <v>146.84</v>
      </c>
      <c r="G139" s="82">
        <v>0</v>
      </c>
      <c r="H139" s="31">
        <f t="shared" si="2"/>
        <v>0</v>
      </c>
      <c r="I139" s="32">
        <f t="shared" si="3"/>
        <v>0</v>
      </c>
      <c r="J139" s="8"/>
    </row>
    <row r="140" spans="2:10" ht="15.6">
      <c r="B140" s="116"/>
      <c r="C140" s="20" t="s">
        <v>328</v>
      </c>
      <c r="D140" s="21" t="s">
        <v>334</v>
      </c>
      <c r="E140" s="22">
        <v>9.6000000000000002E-2</v>
      </c>
      <c r="F140" s="32">
        <v>146.84</v>
      </c>
      <c r="G140" s="82">
        <v>0</v>
      </c>
      <c r="H140" s="31">
        <f t="shared" si="2"/>
        <v>0</v>
      </c>
      <c r="I140" s="32">
        <f t="shared" si="3"/>
        <v>0</v>
      </c>
      <c r="J140" s="8"/>
    </row>
    <row r="141" spans="2:10" ht="15.6">
      <c r="B141" s="117"/>
      <c r="C141" s="28">
        <v>462</v>
      </c>
      <c r="D141" s="29" t="s">
        <v>269</v>
      </c>
      <c r="E141" s="30">
        <v>0.02</v>
      </c>
      <c r="F141" s="32">
        <v>30.586899999999989</v>
      </c>
      <c r="G141" s="82">
        <v>0</v>
      </c>
      <c r="H141" s="31">
        <f t="shared" si="2"/>
        <v>0</v>
      </c>
      <c r="I141" s="32">
        <f t="shared" si="3"/>
        <v>0</v>
      </c>
      <c r="J141" s="8"/>
    </row>
    <row r="142" spans="2:10" ht="15.6">
      <c r="B142" s="13" t="s">
        <v>7</v>
      </c>
      <c r="C142" s="13" t="s">
        <v>8</v>
      </c>
      <c r="D142" s="53" t="s">
        <v>9</v>
      </c>
      <c r="E142" s="14" t="s">
        <v>0</v>
      </c>
      <c r="F142" s="15" t="s">
        <v>10</v>
      </c>
      <c r="G142" s="83" t="s">
        <v>311</v>
      </c>
      <c r="H142" s="15" t="s">
        <v>312</v>
      </c>
      <c r="I142" s="15" t="s">
        <v>313</v>
      </c>
      <c r="J142" s="8"/>
    </row>
    <row r="143" spans="2:10" ht="15.6" customHeight="1">
      <c r="B143" s="115" t="s">
        <v>270</v>
      </c>
      <c r="C143" s="16" t="s">
        <v>320</v>
      </c>
      <c r="D143" s="17" t="s">
        <v>321</v>
      </c>
      <c r="E143" s="18">
        <v>4.4999999999999998E-2</v>
      </c>
      <c r="F143" s="32">
        <v>67.94</v>
      </c>
      <c r="G143" s="82">
        <v>0</v>
      </c>
      <c r="H143" s="31">
        <f t="shared" ref="H143" si="4">SUM(E143*G143)</f>
        <v>0</v>
      </c>
      <c r="I143" s="32">
        <f t="shared" si="3"/>
        <v>0</v>
      </c>
      <c r="J143" s="8"/>
    </row>
    <row r="144" spans="2:10" ht="15.6" customHeight="1">
      <c r="B144" s="116"/>
      <c r="C144" s="20" t="s">
        <v>271</v>
      </c>
      <c r="D144" s="21" t="s">
        <v>272</v>
      </c>
      <c r="E144" s="18" t="s">
        <v>273</v>
      </c>
      <c r="F144" s="32">
        <v>916.40649615789414</v>
      </c>
      <c r="G144" s="82">
        <v>0</v>
      </c>
      <c r="H144" s="31">
        <f t="shared" si="2"/>
        <v>0</v>
      </c>
      <c r="I144" s="32">
        <f t="shared" si="3"/>
        <v>0</v>
      </c>
      <c r="J144" s="8"/>
    </row>
    <row r="145" spans="2:10" ht="15.6">
      <c r="B145" s="116"/>
      <c r="C145" s="20" t="s">
        <v>274</v>
      </c>
      <c r="D145" s="21" t="s">
        <v>275</v>
      </c>
      <c r="E145" s="18" t="s">
        <v>276</v>
      </c>
      <c r="F145" s="32">
        <v>195.87592129411755</v>
      </c>
      <c r="G145" s="82">
        <v>0</v>
      </c>
      <c r="H145" s="31">
        <f t="shared" si="2"/>
        <v>0</v>
      </c>
      <c r="I145" s="32">
        <f t="shared" si="3"/>
        <v>0</v>
      </c>
      <c r="J145" s="8"/>
    </row>
    <row r="146" spans="2:10" ht="15.6">
      <c r="B146" s="116"/>
      <c r="C146" s="20" t="s">
        <v>277</v>
      </c>
      <c r="D146" s="21" t="s">
        <v>278</v>
      </c>
      <c r="E146" s="18" t="s">
        <v>61</v>
      </c>
      <c r="F146" s="32">
        <v>146.84369205882345</v>
      </c>
      <c r="G146" s="82">
        <v>0</v>
      </c>
      <c r="H146" s="31">
        <f t="shared" si="2"/>
        <v>0</v>
      </c>
      <c r="I146" s="32">
        <f t="shared" si="3"/>
        <v>0</v>
      </c>
      <c r="J146" s="8"/>
    </row>
    <row r="147" spans="2:10" ht="15.6">
      <c r="B147" s="116"/>
      <c r="C147" s="20" t="s">
        <v>279</v>
      </c>
      <c r="D147" s="21" t="s">
        <v>280</v>
      </c>
      <c r="E147" s="18" t="s">
        <v>276</v>
      </c>
      <c r="F147" s="32">
        <v>195.87592129411755</v>
      </c>
      <c r="G147" s="82">
        <v>0</v>
      </c>
      <c r="H147" s="31">
        <f t="shared" si="2"/>
        <v>0</v>
      </c>
      <c r="I147" s="32">
        <f t="shared" si="3"/>
        <v>0</v>
      </c>
      <c r="J147" s="8"/>
    </row>
    <row r="148" spans="2:10" ht="15.6">
      <c r="B148" s="116"/>
      <c r="C148" s="20" t="s">
        <v>281</v>
      </c>
      <c r="D148" s="21" t="s">
        <v>282</v>
      </c>
      <c r="E148" s="18" t="s">
        <v>103</v>
      </c>
      <c r="F148" s="32">
        <v>186.61515847058811</v>
      </c>
      <c r="G148" s="82">
        <v>0</v>
      </c>
      <c r="H148" s="31">
        <f t="shared" si="2"/>
        <v>0</v>
      </c>
      <c r="I148" s="32">
        <f t="shared" si="3"/>
        <v>0</v>
      </c>
      <c r="J148" s="8"/>
    </row>
    <row r="149" spans="2:10" ht="15.6">
      <c r="B149" s="116"/>
      <c r="C149" s="20" t="s">
        <v>283</v>
      </c>
      <c r="D149" s="21" t="s">
        <v>284</v>
      </c>
      <c r="E149" s="18" t="s">
        <v>285</v>
      </c>
      <c r="F149" s="32">
        <v>243.2375278421051</v>
      </c>
      <c r="G149" s="82">
        <v>0</v>
      </c>
      <c r="H149" s="31">
        <f t="shared" si="2"/>
        <v>0</v>
      </c>
      <c r="I149" s="32">
        <f t="shared" si="3"/>
        <v>0</v>
      </c>
      <c r="J149" s="8"/>
    </row>
    <row r="150" spans="2:10" ht="15.6">
      <c r="B150" s="116"/>
      <c r="C150" s="20" t="s">
        <v>286</v>
      </c>
      <c r="D150" s="21" t="s">
        <v>287</v>
      </c>
      <c r="E150" s="18" t="s">
        <v>82</v>
      </c>
      <c r="F150" s="32">
        <v>203.1946905882352</v>
      </c>
      <c r="G150" s="82">
        <v>0</v>
      </c>
      <c r="H150" s="31">
        <f t="shared" si="2"/>
        <v>0</v>
      </c>
      <c r="I150" s="32">
        <f t="shared" si="3"/>
        <v>0</v>
      </c>
      <c r="J150" s="8"/>
    </row>
    <row r="151" spans="2:10" ht="15.6">
      <c r="B151" s="13" t="s">
        <v>7</v>
      </c>
      <c r="C151" s="13" t="s">
        <v>8</v>
      </c>
      <c r="D151" s="53" t="s">
        <v>9</v>
      </c>
      <c r="E151" s="14" t="s">
        <v>0</v>
      </c>
      <c r="F151" s="15" t="s">
        <v>10</v>
      </c>
      <c r="G151" s="83" t="s">
        <v>311</v>
      </c>
      <c r="H151" s="15" t="s">
        <v>312</v>
      </c>
      <c r="I151" s="15" t="s">
        <v>313</v>
      </c>
      <c r="J151" s="8"/>
    </row>
    <row r="152" spans="2:10" ht="15.6" customHeight="1">
      <c r="B152" s="152" t="s">
        <v>288</v>
      </c>
      <c r="C152" s="28">
        <v>371</v>
      </c>
      <c r="D152" s="29" t="s">
        <v>289</v>
      </c>
      <c r="E152" s="28">
        <v>0.158</v>
      </c>
      <c r="F152" s="32">
        <v>241.6801999999999</v>
      </c>
      <c r="G152" s="82">
        <v>0</v>
      </c>
      <c r="H152" s="31">
        <f t="shared" si="2"/>
        <v>0</v>
      </c>
      <c r="I152" s="32">
        <f t="shared" si="3"/>
        <v>0</v>
      </c>
      <c r="J152" s="8"/>
    </row>
    <row r="153" spans="2:10" ht="15.6">
      <c r="B153" s="153"/>
      <c r="C153" s="28">
        <v>372</v>
      </c>
      <c r="D153" s="29" t="s">
        <v>290</v>
      </c>
      <c r="E153" s="28">
        <v>0.158</v>
      </c>
      <c r="F153" s="32">
        <v>241.6801999999999</v>
      </c>
      <c r="G153" s="82">
        <v>0</v>
      </c>
      <c r="H153" s="31">
        <f t="shared" si="2"/>
        <v>0</v>
      </c>
      <c r="I153" s="32">
        <f t="shared" si="3"/>
        <v>0</v>
      </c>
      <c r="J153" s="8"/>
    </row>
    <row r="154" spans="2:10" ht="15.6">
      <c r="B154" s="154"/>
      <c r="C154" s="28">
        <v>373</v>
      </c>
      <c r="D154" s="29" t="s">
        <v>291</v>
      </c>
      <c r="E154" s="28">
        <v>0.158</v>
      </c>
      <c r="F154" s="32">
        <v>241.6801999999999</v>
      </c>
      <c r="G154" s="82">
        <v>0</v>
      </c>
      <c r="H154" s="31">
        <f t="shared" si="2"/>
        <v>0</v>
      </c>
      <c r="I154" s="32">
        <f t="shared" si="3"/>
        <v>0</v>
      </c>
      <c r="J154" s="8"/>
    </row>
    <row r="155" spans="2:10" ht="15.6">
      <c r="B155" s="13" t="s">
        <v>7</v>
      </c>
      <c r="C155" s="13" t="s">
        <v>8</v>
      </c>
      <c r="D155" s="53" t="s">
        <v>9</v>
      </c>
      <c r="E155" s="14" t="s">
        <v>0</v>
      </c>
      <c r="F155" s="15" t="s">
        <v>10</v>
      </c>
      <c r="G155" s="83" t="s">
        <v>311</v>
      </c>
      <c r="H155" s="15" t="s">
        <v>312</v>
      </c>
      <c r="I155" s="15" t="s">
        <v>313</v>
      </c>
      <c r="J155" s="8"/>
    </row>
    <row r="156" spans="2:10" ht="15.6" customHeight="1">
      <c r="B156" s="165" t="s">
        <v>292</v>
      </c>
      <c r="C156" s="20" t="s">
        <v>293</v>
      </c>
      <c r="D156" s="21" t="s">
        <v>294</v>
      </c>
      <c r="E156" s="10">
        <v>8.2000000000000003E-2</v>
      </c>
      <c r="F156" s="32">
        <v>125.42165999999989</v>
      </c>
      <c r="G156" s="82">
        <v>0</v>
      </c>
      <c r="H156" s="31">
        <f t="shared" si="2"/>
        <v>0</v>
      </c>
      <c r="I156" s="32">
        <f t="shared" si="3"/>
        <v>0</v>
      </c>
      <c r="J156" s="8"/>
    </row>
    <row r="157" spans="2:10" ht="15.6">
      <c r="B157" s="166"/>
      <c r="C157" s="20" t="s">
        <v>295</v>
      </c>
      <c r="D157" s="21" t="s">
        <v>296</v>
      </c>
      <c r="E157" s="10">
        <v>0.13100000000000001</v>
      </c>
      <c r="F157" s="32">
        <v>200.35385999999986</v>
      </c>
      <c r="G157" s="82">
        <v>0</v>
      </c>
      <c r="H157" s="31">
        <f t="shared" si="2"/>
        <v>0</v>
      </c>
      <c r="I157" s="32">
        <f t="shared" ref="I157:I163" si="5">SUM(F156*G157)</f>
        <v>0</v>
      </c>
      <c r="J157" s="8"/>
    </row>
    <row r="158" spans="2:10" ht="15.6">
      <c r="B158" s="166"/>
      <c r="C158" s="20" t="s">
        <v>297</v>
      </c>
      <c r="D158" s="21" t="s">
        <v>298</v>
      </c>
      <c r="E158" s="10">
        <v>6.9000000000000006E-2</v>
      </c>
      <c r="F158" s="32">
        <v>105.54667199999993</v>
      </c>
      <c r="G158" s="82">
        <v>0</v>
      </c>
      <c r="H158" s="31">
        <f t="shared" si="2"/>
        <v>0</v>
      </c>
      <c r="I158" s="32">
        <f t="shared" si="5"/>
        <v>0</v>
      </c>
      <c r="J158" s="8"/>
    </row>
    <row r="159" spans="2:10" ht="15.6">
      <c r="B159" s="166"/>
      <c r="C159" s="20" t="s">
        <v>299</v>
      </c>
      <c r="D159" s="21" t="s">
        <v>300</v>
      </c>
      <c r="E159" s="10">
        <v>9.7000000000000003E-2</v>
      </c>
      <c r="F159" s="32">
        <v>148.32266399999989</v>
      </c>
      <c r="G159" s="82">
        <v>0</v>
      </c>
      <c r="H159" s="31">
        <f t="shared" si="2"/>
        <v>0</v>
      </c>
      <c r="I159" s="32">
        <f t="shared" si="5"/>
        <v>0</v>
      </c>
      <c r="J159" s="8"/>
    </row>
    <row r="160" spans="2:10" ht="15.6">
      <c r="B160" s="166"/>
      <c r="C160" s="20" t="s">
        <v>301</v>
      </c>
      <c r="D160" s="21" t="s">
        <v>302</v>
      </c>
      <c r="E160" s="10">
        <v>0.11600000000000001</v>
      </c>
      <c r="F160" s="32">
        <v>177.45285599999991</v>
      </c>
      <c r="G160" s="82">
        <v>0</v>
      </c>
      <c r="H160" s="31">
        <f t="shared" ref="H160:H163" si="6">SUM(E160*G160)</f>
        <v>0</v>
      </c>
      <c r="I160" s="32">
        <f t="shared" si="5"/>
        <v>0</v>
      </c>
      <c r="J160" s="8"/>
    </row>
    <row r="161" spans="2:10" ht="15.6">
      <c r="B161" s="166"/>
      <c r="C161" s="20" t="s">
        <v>303</v>
      </c>
      <c r="D161" s="21" t="s">
        <v>304</v>
      </c>
      <c r="E161" s="10">
        <v>0.13500000000000001</v>
      </c>
      <c r="F161" s="32">
        <v>206.49446999999986</v>
      </c>
      <c r="G161" s="82">
        <v>0</v>
      </c>
      <c r="H161" s="31">
        <f t="shared" si="6"/>
        <v>0</v>
      </c>
      <c r="I161" s="32">
        <f t="shared" si="5"/>
        <v>0</v>
      </c>
      <c r="J161" s="8"/>
    </row>
    <row r="162" spans="2:10" ht="15.6">
      <c r="B162" s="166"/>
      <c r="C162" s="20" t="s">
        <v>305</v>
      </c>
      <c r="D162" s="21" t="s">
        <v>306</v>
      </c>
      <c r="E162" s="10">
        <v>0.193</v>
      </c>
      <c r="F162" s="32">
        <v>295.28074799999985</v>
      </c>
      <c r="G162" s="82">
        <v>0</v>
      </c>
      <c r="H162" s="31">
        <f t="shared" si="6"/>
        <v>0</v>
      </c>
      <c r="I162" s="32">
        <f t="shared" si="5"/>
        <v>0</v>
      </c>
      <c r="J162" s="8"/>
    </row>
    <row r="163" spans="2:10" ht="15.6">
      <c r="B163" s="166"/>
      <c r="C163" s="20" t="s">
        <v>42</v>
      </c>
      <c r="D163" s="21" t="s">
        <v>307</v>
      </c>
      <c r="E163" s="10">
        <v>0.14499999999999999</v>
      </c>
      <c r="F163" s="32">
        <v>221.80170599999985</v>
      </c>
      <c r="G163" s="82">
        <v>0</v>
      </c>
      <c r="H163" s="31">
        <f t="shared" si="6"/>
        <v>0</v>
      </c>
      <c r="I163" s="32">
        <f t="shared" si="5"/>
        <v>0</v>
      </c>
      <c r="J163" s="8"/>
    </row>
    <row r="164" spans="2:10" ht="14.4" customHeight="1">
      <c r="B164" s="167"/>
      <c r="C164" s="168"/>
      <c r="D164" s="168"/>
      <c r="E164" s="168"/>
      <c r="F164" s="168"/>
      <c r="G164" s="168"/>
      <c r="H164" s="168"/>
      <c r="I164" s="169"/>
      <c r="J164" s="12"/>
    </row>
    <row r="165" spans="2:10" ht="14.4" customHeight="1">
      <c r="B165" s="174" t="s">
        <v>521</v>
      </c>
      <c r="C165" s="174"/>
      <c r="D165" s="174"/>
      <c r="E165" s="174"/>
      <c r="F165" s="174"/>
      <c r="G165" s="174"/>
      <c r="H165" s="174"/>
      <c r="I165" s="174"/>
      <c r="J165" s="12"/>
    </row>
    <row r="166" spans="2:10" ht="14.4" customHeight="1">
      <c r="B166" s="170" t="s">
        <v>590</v>
      </c>
      <c r="C166" s="170"/>
      <c r="D166" s="170"/>
      <c r="E166" s="170"/>
      <c r="F166" s="170"/>
      <c r="G166" s="170"/>
      <c r="H166" s="170"/>
      <c r="I166" s="170"/>
      <c r="J166" s="12"/>
    </row>
    <row r="167" spans="2:10" ht="14.4" customHeight="1">
      <c r="B167" s="13" t="s">
        <v>7</v>
      </c>
      <c r="C167" s="13" t="s">
        <v>8</v>
      </c>
      <c r="D167" s="53" t="s">
        <v>591</v>
      </c>
      <c r="E167" s="36"/>
      <c r="F167" s="15" t="s">
        <v>10</v>
      </c>
      <c r="G167" s="15" t="s">
        <v>311</v>
      </c>
      <c r="H167" s="15"/>
      <c r="I167" s="15" t="s">
        <v>313</v>
      </c>
      <c r="J167" s="12"/>
    </row>
    <row r="168" spans="2:10" ht="15.6" customHeight="1">
      <c r="B168" s="118" t="s">
        <v>336</v>
      </c>
      <c r="C168" s="45">
        <v>1000</v>
      </c>
      <c r="D168" s="49" t="s">
        <v>337</v>
      </c>
      <c r="E168" s="36"/>
      <c r="F168" s="54">
        <v>4.4223529411764702</v>
      </c>
      <c r="G168" s="84">
        <v>0</v>
      </c>
      <c r="H168" s="15"/>
      <c r="I168" s="57">
        <f>SUM(F168*G168)</f>
        <v>0</v>
      </c>
      <c r="J168" s="12"/>
    </row>
    <row r="169" spans="2:10" ht="15.6">
      <c r="B169" s="118"/>
      <c r="C169" s="45">
        <v>1001</v>
      </c>
      <c r="D169" s="49" t="s">
        <v>338</v>
      </c>
      <c r="E169" s="36"/>
      <c r="F169" s="54">
        <v>12.445263157894736</v>
      </c>
      <c r="G169" s="85">
        <v>0</v>
      </c>
      <c r="H169" s="15"/>
      <c r="I169" s="57">
        <f t="shared" ref="I169:I232" si="7">SUM(F169*G169)</f>
        <v>0</v>
      </c>
      <c r="J169" s="12"/>
    </row>
    <row r="170" spans="2:10" ht="15.6">
      <c r="B170" s="118"/>
      <c r="C170" s="45">
        <v>1004</v>
      </c>
      <c r="D170" s="49" t="s">
        <v>339</v>
      </c>
      <c r="E170" s="36"/>
      <c r="F170" s="55">
        <v>100.07</v>
      </c>
      <c r="G170" s="85">
        <v>0</v>
      </c>
      <c r="H170" s="15"/>
      <c r="I170" s="57">
        <f t="shared" si="7"/>
        <v>0</v>
      </c>
      <c r="J170" s="12"/>
    </row>
    <row r="171" spans="2:10" ht="15.6">
      <c r="B171" s="118"/>
      <c r="C171" s="45">
        <v>1005</v>
      </c>
      <c r="D171" s="49" t="s">
        <v>340</v>
      </c>
      <c r="E171" s="36"/>
      <c r="F171" s="55">
        <v>100.07</v>
      </c>
      <c r="G171" s="84">
        <v>0</v>
      </c>
      <c r="H171" s="15"/>
      <c r="I171" s="57">
        <f t="shared" si="7"/>
        <v>0</v>
      </c>
      <c r="J171" s="12"/>
    </row>
    <row r="172" spans="2:10" ht="15.6">
      <c r="B172" s="118"/>
      <c r="C172" s="45">
        <v>1006</v>
      </c>
      <c r="D172" s="49" t="s">
        <v>341</v>
      </c>
      <c r="E172" s="36"/>
      <c r="F172" s="55">
        <v>100.07</v>
      </c>
      <c r="G172" s="85">
        <v>0</v>
      </c>
      <c r="H172" s="15"/>
      <c r="I172" s="57">
        <f t="shared" si="7"/>
        <v>0</v>
      </c>
      <c r="J172" s="12"/>
    </row>
    <row r="173" spans="2:10" ht="15.6">
      <c r="B173" s="118"/>
      <c r="C173" s="45">
        <v>1007</v>
      </c>
      <c r="D173" s="49" t="s">
        <v>342</v>
      </c>
      <c r="E173" s="36"/>
      <c r="F173" s="55">
        <v>100.07</v>
      </c>
      <c r="G173" s="85">
        <v>0</v>
      </c>
      <c r="H173" s="15"/>
      <c r="I173" s="57">
        <f t="shared" si="7"/>
        <v>0</v>
      </c>
      <c r="J173" s="12"/>
    </row>
    <row r="174" spans="2:10" ht="15.6">
      <c r="B174" s="118"/>
      <c r="C174" s="45">
        <v>1002</v>
      </c>
      <c r="D174" s="49" t="s">
        <v>343</v>
      </c>
      <c r="E174" s="36"/>
      <c r="F174" s="55">
        <v>100.07</v>
      </c>
      <c r="G174" s="84">
        <v>0</v>
      </c>
      <c r="H174" s="15"/>
      <c r="I174" s="57">
        <f t="shared" si="7"/>
        <v>0</v>
      </c>
      <c r="J174" s="12"/>
    </row>
    <row r="175" spans="2:10" ht="15.6">
      <c r="B175" s="118"/>
      <c r="C175" s="45">
        <v>1008</v>
      </c>
      <c r="D175" s="49" t="s">
        <v>344</v>
      </c>
      <c r="E175" s="36"/>
      <c r="F175" s="54">
        <v>15</v>
      </c>
      <c r="G175" s="85">
        <v>0</v>
      </c>
      <c r="H175" s="15"/>
      <c r="I175" s="57">
        <f t="shared" si="7"/>
        <v>0</v>
      </c>
      <c r="J175" s="12"/>
    </row>
    <row r="176" spans="2:10" ht="15.6">
      <c r="B176" s="118"/>
      <c r="C176" s="45">
        <v>1009</v>
      </c>
      <c r="D176" s="49" t="s">
        <v>516</v>
      </c>
      <c r="E176" s="36"/>
      <c r="F176" s="54">
        <v>15</v>
      </c>
      <c r="G176" s="85">
        <v>0</v>
      </c>
      <c r="H176" s="15"/>
      <c r="I176" s="57">
        <f t="shared" si="7"/>
        <v>0</v>
      </c>
      <c r="J176" s="12"/>
    </row>
    <row r="177" spans="2:10" ht="15.6">
      <c r="B177" s="118"/>
      <c r="C177" s="46">
        <v>1134</v>
      </c>
      <c r="D177" s="50" t="s">
        <v>345</v>
      </c>
      <c r="E177" s="36"/>
      <c r="F177" s="54">
        <v>1.3152631578947367</v>
      </c>
      <c r="G177" s="84">
        <v>0</v>
      </c>
      <c r="H177" s="15"/>
      <c r="I177" s="57">
        <f t="shared" si="7"/>
        <v>0</v>
      </c>
      <c r="J177" s="12"/>
    </row>
    <row r="178" spans="2:10" ht="15.6">
      <c r="B178" s="118"/>
      <c r="C178" s="45">
        <v>1406</v>
      </c>
      <c r="D178" s="49" t="s">
        <v>346</v>
      </c>
      <c r="E178" s="36"/>
      <c r="F178" s="55">
        <v>62.01</v>
      </c>
      <c r="G178" s="85">
        <v>0</v>
      </c>
      <c r="H178" s="15"/>
      <c r="I178" s="57">
        <f t="shared" si="7"/>
        <v>0</v>
      </c>
      <c r="J178" s="12"/>
    </row>
    <row r="179" spans="2:10" ht="15.6">
      <c r="B179" s="118"/>
      <c r="C179" s="45">
        <v>1408</v>
      </c>
      <c r="D179" s="49" t="s">
        <v>347</v>
      </c>
      <c r="E179" s="36"/>
      <c r="F179" s="55">
        <v>62.01</v>
      </c>
      <c r="G179" s="85">
        <v>0</v>
      </c>
      <c r="H179" s="15"/>
      <c r="I179" s="57">
        <f t="shared" si="7"/>
        <v>0</v>
      </c>
      <c r="J179" s="12"/>
    </row>
    <row r="180" spans="2:10" ht="15.6">
      <c r="B180" s="118"/>
      <c r="C180" s="45">
        <v>1407</v>
      </c>
      <c r="D180" s="49" t="s">
        <v>348</v>
      </c>
      <c r="E180" s="36"/>
      <c r="F180" s="55">
        <v>62.01</v>
      </c>
      <c r="G180" s="84">
        <v>0</v>
      </c>
      <c r="H180" s="15"/>
      <c r="I180" s="57">
        <f t="shared" si="7"/>
        <v>0</v>
      </c>
      <c r="J180" s="12"/>
    </row>
    <row r="181" spans="2:10" ht="15.6">
      <c r="B181" s="118"/>
      <c r="C181" s="45">
        <v>1409</v>
      </c>
      <c r="D181" s="49" t="s">
        <v>349</v>
      </c>
      <c r="E181" s="36"/>
      <c r="F181" s="55">
        <v>62.01</v>
      </c>
      <c r="G181" s="85">
        <v>0</v>
      </c>
      <c r="H181" s="15"/>
      <c r="I181" s="57">
        <f t="shared" si="7"/>
        <v>0</v>
      </c>
      <c r="J181" s="12"/>
    </row>
    <row r="182" spans="2:10" ht="15.6">
      <c r="B182" s="118"/>
      <c r="C182" s="45">
        <v>1410</v>
      </c>
      <c r="D182" s="49" t="s">
        <v>350</v>
      </c>
      <c r="E182" s="36"/>
      <c r="F182" s="55">
        <v>62.01</v>
      </c>
      <c r="G182" s="84">
        <v>0</v>
      </c>
      <c r="H182" s="15"/>
      <c r="I182" s="57">
        <f t="shared" si="7"/>
        <v>0</v>
      </c>
      <c r="J182" s="12"/>
    </row>
    <row r="183" spans="2:10" ht="15.6">
      <c r="B183" s="13" t="s">
        <v>7</v>
      </c>
      <c r="C183" s="13" t="s">
        <v>8</v>
      </c>
      <c r="D183" s="53" t="s">
        <v>591</v>
      </c>
      <c r="E183" s="36"/>
      <c r="F183" s="15" t="s">
        <v>10</v>
      </c>
      <c r="G183" s="83" t="s">
        <v>311</v>
      </c>
      <c r="H183" s="15"/>
      <c r="I183" s="15" t="s">
        <v>313</v>
      </c>
      <c r="J183" s="12"/>
    </row>
    <row r="184" spans="2:10" ht="15.6" customHeight="1">
      <c r="B184" s="118" t="s">
        <v>351</v>
      </c>
      <c r="C184" s="45">
        <v>1011</v>
      </c>
      <c r="D184" s="49" t="s">
        <v>352</v>
      </c>
      <c r="E184" s="36"/>
      <c r="F184" s="55">
        <v>14.95</v>
      </c>
      <c r="G184" s="84">
        <v>0</v>
      </c>
      <c r="H184" s="15"/>
      <c r="I184" s="57">
        <f t="shared" si="7"/>
        <v>0</v>
      </c>
      <c r="J184" s="12"/>
    </row>
    <row r="185" spans="2:10" ht="15.6">
      <c r="B185" s="118"/>
      <c r="C185" s="45">
        <v>1100</v>
      </c>
      <c r="D185" s="49" t="s">
        <v>353</v>
      </c>
      <c r="E185" s="36"/>
      <c r="F185" s="55">
        <v>8.01</v>
      </c>
      <c r="G185" s="84">
        <v>0</v>
      </c>
      <c r="H185" s="15"/>
      <c r="I185" s="57">
        <f t="shared" si="7"/>
        <v>0</v>
      </c>
      <c r="J185" s="12"/>
    </row>
    <row r="186" spans="2:10" ht="15.6">
      <c r="B186" s="118"/>
      <c r="C186" s="45">
        <v>1101</v>
      </c>
      <c r="D186" s="49" t="s">
        <v>354</v>
      </c>
      <c r="E186" s="36"/>
      <c r="F186" s="54">
        <v>2.5076470588235291</v>
      </c>
      <c r="G186" s="84">
        <v>0</v>
      </c>
      <c r="H186" s="15"/>
      <c r="I186" s="57">
        <f t="shared" si="7"/>
        <v>0</v>
      </c>
      <c r="J186" s="12"/>
    </row>
    <row r="187" spans="2:10" ht="15.6">
      <c r="B187" s="118"/>
      <c r="C187" s="45">
        <v>1102</v>
      </c>
      <c r="D187" s="49" t="s">
        <v>355</v>
      </c>
      <c r="E187" s="36"/>
      <c r="F187" s="55">
        <v>1.32</v>
      </c>
      <c r="G187" s="84">
        <v>0</v>
      </c>
      <c r="H187" s="15"/>
      <c r="I187" s="57">
        <f t="shared" si="7"/>
        <v>0</v>
      </c>
      <c r="J187" s="12"/>
    </row>
    <row r="188" spans="2:10" ht="15.6">
      <c r="B188" s="118"/>
      <c r="C188" s="45">
        <v>1105</v>
      </c>
      <c r="D188" s="49" t="s">
        <v>356</v>
      </c>
      <c r="E188" s="36"/>
      <c r="F188" s="55">
        <v>1.68</v>
      </c>
      <c r="G188" s="84">
        <v>0</v>
      </c>
      <c r="H188" s="15"/>
      <c r="I188" s="57">
        <f t="shared" si="7"/>
        <v>0</v>
      </c>
      <c r="J188" s="12"/>
    </row>
    <row r="189" spans="2:10" ht="15.6">
      <c r="B189" s="118"/>
      <c r="C189" s="45">
        <v>1103</v>
      </c>
      <c r="D189" s="49" t="s">
        <v>357</v>
      </c>
      <c r="E189" s="36"/>
      <c r="F189" s="55">
        <v>14.95</v>
      </c>
      <c r="G189" s="84">
        <v>0</v>
      </c>
      <c r="H189" s="15"/>
      <c r="I189" s="57">
        <f t="shared" si="7"/>
        <v>0</v>
      </c>
      <c r="J189" s="12"/>
    </row>
    <row r="190" spans="2:10" ht="15.6">
      <c r="B190" s="118"/>
      <c r="C190" s="45">
        <v>1104</v>
      </c>
      <c r="D190" s="49" t="s">
        <v>358</v>
      </c>
      <c r="E190" s="36"/>
      <c r="F190" s="55">
        <v>14.95</v>
      </c>
      <c r="G190" s="84">
        <v>0</v>
      </c>
      <c r="H190" s="15"/>
      <c r="I190" s="57">
        <f t="shared" si="7"/>
        <v>0</v>
      </c>
      <c r="J190" s="12"/>
    </row>
    <row r="191" spans="2:10" ht="15.6">
      <c r="B191" s="118"/>
      <c r="C191" s="45">
        <v>1106</v>
      </c>
      <c r="D191" s="49" t="s">
        <v>359</v>
      </c>
      <c r="E191" s="36"/>
      <c r="F191" s="54">
        <v>2.5076470588235291</v>
      </c>
      <c r="G191" s="84">
        <v>0</v>
      </c>
      <c r="H191" s="15"/>
      <c r="I191" s="57">
        <f t="shared" si="7"/>
        <v>0</v>
      </c>
      <c r="J191" s="12"/>
    </row>
    <row r="192" spans="2:10" ht="15.6">
      <c r="B192" s="118"/>
      <c r="C192" s="45">
        <v>1107</v>
      </c>
      <c r="D192" s="49" t="s">
        <v>360</v>
      </c>
      <c r="E192" s="36"/>
      <c r="F192" s="54">
        <v>2.5076470588235291</v>
      </c>
      <c r="G192" s="84">
        <v>0</v>
      </c>
      <c r="H192" s="15"/>
      <c r="I192" s="57">
        <f t="shared" si="7"/>
        <v>0</v>
      </c>
      <c r="J192" s="12"/>
    </row>
    <row r="193" spans="2:10" ht="15.6">
      <c r="B193" s="118"/>
      <c r="C193" s="45">
        <v>1108</v>
      </c>
      <c r="D193" s="49" t="s">
        <v>361</v>
      </c>
      <c r="E193" s="36"/>
      <c r="F193" s="55">
        <v>1.32</v>
      </c>
      <c r="G193" s="84">
        <v>0</v>
      </c>
      <c r="H193" s="15"/>
      <c r="I193" s="57">
        <f t="shared" si="7"/>
        <v>0</v>
      </c>
      <c r="J193" s="12"/>
    </row>
    <row r="194" spans="2:10" ht="15.6">
      <c r="B194" s="118"/>
      <c r="C194" s="45">
        <v>1113</v>
      </c>
      <c r="D194" s="49" t="s">
        <v>362</v>
      </c>
      <c r="E194" s="36"/>
      <c r="F194" s="54">
        <v>2.5076470588235291</v>
      </c>
      <c r="G194" s="84">
        <v>0</v>
      </c>
      <c r="H194" s="15"/>
      <c r="I194" s="57">
        <f t="shared" si="7"/>
        <v>0</v>
      </c>
      <c r="J194" s="12"/>
    </row>
    <row r="195" spans="2:10" ht="15.6">
      <c r="B195" s="118"/>
      <c r="C195" s="45">
        <v>1120</v>
      </c>
      <c r="D195" s="49" t="s">
        <v>363</v>
      </c>
      <c r="E195" s="36"/>
      <c r="F195" s="55">
        <v>1.32</v>
      </c>
      <c r="G195" s="84">
        <v>0</v>
      </c>
      <c r="H195" s="15"/>
      <c r="I195" s="57">
        <f t="shared" si="7"/>
        <v>0</v>
      </c>
      <c r="J195" s="12"/>
    </row>
    <row r="196" spans="2:10" ht="15.6">
      <c r="B196" s="118"/>
      <c r="C196" s="45">
        <v>1121</v>
      </c>
      <c r="D196" s="49" t="s">
        <v>364</v>
      </c>
      <c r="E196" s="36"/>
      <c r="F196" s="55">
        <v>2.5099999999999998</v>
      </c>
      <c r="G196" s="84">
        <v>0</v>
      </c>
      <c r="H196" s="15"/>
      <c r="I196" s="57">
        <f t="shared" si="7"/>
        <v>0</v>
      </c>
      <c r="J196" s="12"/>
    </row>
    <row r="197" spans="2:10" ht="15.6">
      <c r="B197" s="118"/>
      <c r="C197" s="45">
        <v>1123</v>
      </c>
      <c r="D197" s="49" t="s">
        <v>365</v>
      </c>
      <c r="E197" s="36"/>
      <c r="F197" s="54">
        <v>4.4210526315789469</v>
      </c>
      <c r="G197" s="84">
        <v>0</v>
      </c>
      <c r="H197" s="15"/>
      <c r="I197" s="57">
        <f t="shared" si="7"/>
        <v>0</v>
      </c>
      <c r="J197" s="12"/>
    </row>
    <row r="198" spans="2:10" ht="15.6">
      <c r="B198" s="118"/>
      <c r="C198" s="45">
        <v>1124</v>
      </c>
      <c r="D198" s="49" t="s">
        <v>366</v>
      </c>
      <c r="E198" s="36"/>
      <c r="F198" s="54">
        <v>1.3152631578947367</v>
      </c>
      <c r="G198" s="84">
        <v>0</v>
      </c>
      <c r="H198" s="15"/>
      <c r="I198" s="57">
        <f t="shared" si="7"/>
        <v>0</v>
      </c>
      <c r="J198" s="12"/>
    </row>
    <row r="199" spans="2:10" ht="15.6">
      <c r="B199" s="118"/>
      <c r="C199" s="45">
        <v>1130</v>
      </c>
      <c r="D199" s="49" t="s">
        <v>367</v>
      </c>
      <c r="E199" s="36"/>
      <c r="F199" s="55">
        <v>1.32</v>
      </c>
      <c r="G199" s="84">
        <v>0</v>
      </c>
      <c r="H199" s="15"/>
      <c r="I199" s="57">
        <f t="shared" si="7"/>
        <v>0</v>
      </c>
      <c r="J199" s="12"/>
    </row>
    <row r="200" spans="2:10" ht="15.6">
      <c r="B200" s="118"/>
      <c r="C200" s="45">
        <v>1133</v>
      </c>
      <c r="D200" s="49" t="s">
        <v>368</v>
      </c>
      <c r="E200" s="36"/>
      <c r="F200" s="54">
        <v>49.792105263157886</v>
      </c>
      <c r="G200" s="84">
        <v>0</v>
      </c>
      <c r="H200" s="15"/>
      <c r="I200" s="57">
        <f t="shared" si="7"/>
        <v>0</v>
      </c>
      <c r="J200" s="12"/>
    </row>
    <row r="201" spans="2:10" ht="15.6">
      <c r="B201" s="118"/>
      <c r="C201" s="45">
        <v>1136</v>
      </c>
      <c r="D201" s="49" t="s">
        <v>369</v>
      </c>
      <c r="E201" s="36"/>
      <c r="F201" s="54">
        <v>5.0276470588235309</v>
      </c>
      <c r="G201" s="84">
        <v>0</v>
      </c>
      <c r="H201" s="15"/>
      <c r="I201" s="57">
        <f t="shared" si="7"/>
        <v>0</v>
      </c>
      <c r="J201" s="12"/>
    </row>
    <row r="202" spans="2:10" ht="15.6">
      <c r="B202" s="13" t="s">
        <v>7</v>
      </c>
      <c r="C202" s="13" t="s">
        <v>8</v>
      </c>
      <c r="D202" s="53" t="s">
        <v>591</v>
      </c>
      <c r="E202" s="36"/>
      <c r="F202" s="15" t="s">
        <v>10</v>
      </c>
      <c r="G202" s="83" t="s">
        <v>311</v>
      </c>
      <c r="H202" s="15"/>
      <c r="I202" s="15" t="s">
        <v>313</v>
      </c>
      <c r="J202" s="12"/>
    </row>
    <row r="203" spans="2:10" ht="15.6" customHeight="1">
      <c r="B203" s="118" t="s">
        <v>517</v>
      </c>
      <c r="C203" s="45">
        <v>1201</v>
      </c>
      <c r="D203" s="49" t="s">
        <v>370</v>
      </c>
      <c r="E203" s="36"/>
      <c r="F203" s="54">
        <v>49.792105263157886</v>
      </c>
      <c r="G203" s="84">
        <v>0</v>
      </c>
      <c r="H203" s="15"/>
      <c r="I203" s="57">
        <f t="shared" si="7"/>
        <v>0</v>
      </c>
      <c r="J203" s="12"/>
    </row>
    <row r="204" spans="2:10" ht="15.6">
      <c r="B204" s="118"/>
      <c r="C204" s="45">
        <v>1202</v>
      </c>
      <c r="D204" s="49" t="s">
        <v>371</v>
      </c>
      <c r="E204" s="36"/>
      <c r="F204" s="54">
        <v>6</v>
      </c>
      <c r="G204" s="84">
        <v>0</v>
      </c>
      <c r="H204" s="15"/>
      <c r="I204" s="57">
        <f t="shared" si="7"/>
        <v>0</v>
      </c>
      <c r="J204" s="12"/>
    </row>
    <row r="205" spans="2:10" ht="15.6">
      <c r="B205" s="118"/>
      <c r="C205" s="45">
        <v>1204</v>
      </c>
      <c r="D205" s="49" t="s">
        <v>372</v>
      </c>
      <c r="E205" s="36"/>
      <c r="F205" s="54">
        <v>2</v>
      </c>
      <c r="G205" s="84">
        <v>0</v>
      </c>
      <c r="H205" s="15"/>
      <c r="I205" s="57">
        <f t="shared" si="7"/>
        <v>0</v>
      </c>
      <c r="J205" s="12"/>
    </row>
    <row r="206" spans="2:10" ht="15.6">
      <c r="B206" s="118"/>
      <c r="C206" s="45">
        <v>1210</v>
      </c>
      <c r="D206" s="49" t="s">
        <v>373</v>
      </c>
      <c r="E206" s="36"/>
      <c r="F206" s="55">
        <v>80.069999999999993</v>
      </c>
      <c r="G206" s="84">
        <v>0</v>
      </c>
      <c r="H206" s="15"/>
      <c r="I206" s="57">
        <f t="shared" si="7"/>
        <v>0</v>
      </c>
      <c r="J206" s="12"/>
    </row>
    <row r="207" spans="2:10" ht="15.6">
      <c r="B207" s="118"/>
      <c r="C207" s="149">
        <v>1502</v>
      </c>
      <c r="D207" s="49" t="s">
        <v>374</v>
      </c>
      <c r="E207" s="36"/>
      <c r="F207" s="54">
        <v>62.005263157894738</v>
      </c>
      <c r="G207" s="84">
        <v>0</v>
      </c>
      <c r="H207" s="15"/>
      <c r="I207" s="57">
        <f t="shared" si="7"/>
        <v>0</v>
      </c>
      <c r="J207" s="12"/>
    </row>
    <row r="208" spans="2:10" ht="15.6">
      <c r="B208" s="118"/>
      <c r="C208" s="150"/>
      <c r="D208" s="49" t="s">
        <v>375</v>
      </c>
      <c r="E208" s="36"/>
      <c r="F208" s="54">
        <v>124.01052631578948</v>
      </c>
      <c r="G208" s="84">
        <v>0</v>
      </c>
      <c r="H208" s="15"/>
      <c r="I208" s="57">
        <f t="shared" si="7"/>
        <v>0</v>
      </c>
      <c r="J208" s="12"/>
    </row>
    <row r="209" spans="2:10" ht="15.6">
      <c r="B209" s="118"/>
      <c r="C209" s="151"/>
      <c r="D209" s="49" t="s">
        <v>376</v>
      </c>
      <c r="E209" s="36"/>
      <c r="F209" s="54">
        <v>186.01578947368421</v>
      </c>
      <c r="G209" s="84">
        <v>0</v>
      </c>
      <c r="H209" s="15"/>
      <c r="I209" s="57">
        <f t="shared" si="7"/>
        <v>0</v>
      </c>
      <c r="J209" s="12"/>
    </row>
    <row r="210" spans="2:10" ht="15.6">
      <c r="B210" s="118"/>
      <c r="C210" s="45">
        <v>1505</v>
      </c>
      <c r="D210" s="49" t="s">
        <v>377</v>
      </c>
      <c r="E210" s="36"/>
      <c r="F210" s="54">
        <v>425.5263157894737</v>
      </c>
      <c r="G210" s="84">
        <v>0</v>
      </c>
      <c r="H210" s="15"/>
      <c r="I210" s="57">
        <f t="shared" si="7"/>
        <v>0</v>
      </c>
      <c r="J210" s="12"/>
    </row>
    <row r="211" spans="2:10" ht="15.6">
      <c r="B211" s="118"/>
      <c r="C211" s="45">
        <v>1536</v>
      </c>
      <c r="D211" s="49" t="s">
        <v>378</v>
      </c>
      <c r="E211" s="36"/>
      <c r="F211" s="54">
        <v>488.61473684210523</v>
      </c>
      <c r="G211" s="84">
        <v>0</v>
      </c>
      <c r="H211" s="15"/>
      <c r="I211" s="57">
        <f t="shared" si="7"/>
        <v>0</v>
      </c>
      <c r="J211" s="12"/>
    </row>
    <row r="212" spans="2:10" ht="15.6">
      <c r="B212" s="118"/>
      <c r="C212" s="45">
        <v>1301</v>
      </c>
      <c r="D212" s="49" t="s">
        <v>379</v>
      </c>
      <c r="E212" s="36"/>
      <c r="F212" s="54">
        <v>50</v>
      </c>
      <c r="G212" s="84">
        <v>0</v>
      </c>
      <c r="H212" s="15"/>
      <c r="I212" s="57">
        <f t="shared" si="7"/>
        <v>0</v>
      </c>
      <c r="J212" s="12"/>
    </row>
    <row r="213" spans="2:10" ht="15.6">
      <c r="B213" s="13" t="s">
        <v>7</v>
      </c>
      <c r="C213" s="13" t="s">
        <v>8</v>
      </c>
      <c r="D213" s="53" t="s">
        <v>591</v>
      </c>
      <c r="E213" s="36"/>
      <c r="F213" s="15" t="s">
        <v>10</v>
      </c>
      <c r="G213" s="83" t="s">
        <v>311</v>
      </c>
      <c r="H213" s="15"/>
      <c r="I213" s="15" t="s">
        <v>313</v>
      </c>
      <c r="J213" s="12"/>
    </row>
    <row r="214" spans="2:10" ht="15.6" customHeight="1">
      <c r="B214" s="155" t="s">
        <v>518</v>
      </c>
      <c r="C214" s="45">
        <v>1212</v>
      </c>
      <c r="D214" s="49" t="s">
        <v>519</v>
      </c>
      <c r="E214" s="36"/>
      <c r="F214" s="54">
        <v>0</v>
      </c>
      <c r="G214" s="84">
        <v>0</v>
      </c>
      <c r="H214" s="15"/>
      <c r="I214" s="57">
        <f t="shared" si="7"/>
        <v>0</v>
      </c>
      <c r="J214" s="12"/>
    </row>
    <row r="215" spans="2:10" ht="15.6">
      <c r="B215" s="155"/>
      <c r="C215" s="47">
        <v>1537</v>
      </c>
      <c r="D215" s="51" t="s">
        <v>380</v>
      </c>
      <c r="E215" s="36"/>
      <c r="F215" s="54">
        <v>0</v>
      </c>
      <c r="G215" s="84">
        <v>0</v>
      </c>
      <c r="H215" s="15"/>
      <c r="I215" s="57">
        <f t="shared" si="7"/>
        <v>0</v>
      </c>
      <c r="J215" s="12"/>
    </row>
    <row r="216" spans="2:10" ht="15.6">
      <c r="B216" s="13" t="s">
        <v>7</v>
      </c>
      <c r="C216" s="13" t="s">
        <v>8</v>
      </c>
      <c r="D216" s="53" t="s">
        <v>591</v>
      </c>
      <c r="E216" s="36"/>
      <c r="F216" s="15" t="s">
        <v>10</v>
      </c>
      <c r="G216" s="83" t="s">
        <v>311</v>
      </c>
      <c r="H216" s="15"/>
      <c r="I216" s="15" t="s">
        <v>313</v>
      </c>
      <c r="J216" s="12"/>
    </row>
    <row r="217" spans="2:10" ht="15.6" customHeight="1">
      <c r="B217" s="118" t="s">
        <v>381</v>
      </c>
      <c r="C217" s="45">
        <v>1207</v>
      </c>
      <c r="D217" s="49" t="s">
        <v>382</v>
      </c>
      <c r="E217" s="36"/>
      <c r="F217" s="54">
        <v>150.1</v>
      </c>
      <c r="G217" s="84">
        <v>0</v>
      </c>
      <c r="H217" s="15"/>
      <c r="I217" s="57">
        <f t="shared" si="7"/>
        <v>0</v>
      </c>
      <c r="J217" s="12"/>
    </row>
    <row r="218" spans="2:10" ht="15.6">
      <c r="B218" s="118"/>
      <c r="C218" s="45">
        <v>1402</v>
      </c>
      <c r="D218" s="49" t="s">
        <v>383</v>
      </c>
      <c r="E218" s="36"/>
      <c r="F218" s="54">
        <v>62.005263157894738</v>
      </c>
      <c r="G218" s="84">
        <v>0</v>
      </c>
      <c r="H218" s="15"/>
      <c r="I218" s="57">
        <f t="shared" si="7"/>
        <v>0</v>
      </c>
      <c r="J218" s="12"/>
    </row>
    <row r="219" spans="2:10" ht="15.6">
      <c r="B219" s="118"/>
      <c r="C219" s="45">
        <v>1418</v>
      </c>
      <c r="D219" s="49" t="s">
        <v>384</v>
      </c>
      <c r="E219" s="36"/>
      <c r="F219" s="55">
        <v>62.01</v>
      </c>
      <c r="G219" s="84">
        <v>0</v>
      </c>
      <c r="H219" s="15"/>
      <c r="I219" s="57">
        <f t="shared" si="7"/>
        <v>0</v>
      </c>
      <c r="J219" s="12"/>
    </row>
    <row r="220" spans="2:10" ht="15.6">
      <c r="B220" s="118"/>
      <c r="C220" s="45">
        <v>1419</v>
      </c>
      <c r="D220" s="49" t="s">
        <v>385</v>
      </c>
      <c r="E220" s="36"/>
      <c r="F220" s="55">
        <v>62.01</v>
      </c>
      <c r="G220" s="84">
        <v>0</v>
      </c>
      <c r="H220" s="15"/>
      <c r="I220" s="57">
        <f t="shared" si="7"/>
        <v>0</v>
      </c>
      <c r="J220" s="12"/>
    </row>
    <row r="221" spans="2:10" ht="15.6">
      <c r="B221" s="118"/>
      <c r="C221" s="45">
        <v>1420</v>
      </c>
      <c r="D221" s="49" t="s">
        <v>386</v>
      </c>
      <c r="E221" s="36"/>
      <c r="F221" s="55">
        <v>200.01</v>
      </c>
      <c r="G221" s="84">
        <v>0</v>
      </c>
      <c r="H221" s="15"/>
      <c r="I221" s="57">
        <f t="shared" si="7"/>
        <v>0</v>
      </c>
      <c r="J221" s="12"/>
    </row>
    <row r="222" spans="2:10" ht="15.6">
      <c r="B222" s="118"/>
      <c r="C222" s="45">
        <v>1503</v>
      </c>
      <c r="D222" s="49" t="s">
        <v>387</v>
      </c>
      <c r="E222" s="36"/>
      <c r="F222" s="55">
        <v>1341.07</v>
      </c>
      <c r="G222" s="84">
        <v>0</v>
      </c>
      <c r="H222" s="15"/>
      <c r="I222" s="57">
        <f t="shared" si="7"/>
        <v>0</v>
      </c>
      <c r="J222" s="12"/>
    </row>
    <row r="223" spans="2:10" ht="15.6">
      <c r="B223" s="118"/>
      <c r="C223" s="45">
        <v>1538</v>
      </c>
      <c r="D223" s="49" t="s">
        <v>388</v>
      </c>
      <c r="E223" s="36"/>
      <c r="F223" s="55">
        <v>350.03</v>
      </c>
      <c r="G223" s="84">
        <v>0</v>
      </c>
      <c r="H223" s="15"/>
      <c r="I223" s="57">
        <f t="shared" si="7"/>
        <v>0</v>
      </c>
      <c r="J223" s="12"/>
    </row>
    <row r="224" spans="2:10" ht="15.6">
      <c r="B224" s="118"/>
      <c r="C224" s="45">
        <v>1508</v>
      </c>
      <c r="D224" s="49" t="s">
        <v>389</v>
      </c>
      <c r="E224" s="36"/>
      <c r="F224" s="55">
        <v>600.08000000000004</v>
      </c>
      <c r="G224" s="84">
        <v>0</v>
      </c>
      <c r="H224" s="15"/>
      <c r="I224" s="57">
        <f t="shared" si="7"/>
        <v>0</v>
      </c>
      <c r="J224" s="12"/>
    </row>
    <row r="225" spans="2:10" ht="15.6">
      <c r="B225" s="118"/>
      <c r="C225" s="45">
        <v>1509</v>
      </c>
      <c r="D225" s="49" t="s">
        <v>390</v>
      </c>
      <c r="E225" s="36"/>
      <c r="F225" s="55">
        <v>600.08000000000004</v>
      </c>
      <c r="G225" s="84">
        <v>0</v>
      </c>
      <c r="H225" s="15"/>
      <c r="I225" s="57">
        <f t="shared" si="7"/>
        <v>0</v>
      </c>
      <c r="J225" s="12"/>
    </row>
    <row r="226" spans="2:10" ht="15.6">
      <c r="B226" s="118"/>
      <c r="C226" s="45">
        <v>1510</v>
      </c>
      <c r="D226" s="49" t="s">
        <v>391</v>
      </c>
      <c r="E226" s="36"/>
      <c r="F226" s="55">
        <v>600.08000000000004</v>
      </c>
      <c r="G226" s="84">
        <v>0</v>
      </c>
      <c r="H226" s="15"/>
      <c r="I226" s="57">
        <f t="shared" si="7"/>
        <v>0</v>
      </c>
      <c r="J226" s="12"/>
    </row>
    <row r="227" spans="2:10" ht="15.6">
      <c r="B227" s="118"/>
      <c r="C227" s="45">
        <v>1511</v>
      </c>
      <c r="D227" s="49" t="s">
        <v>392</v>
      </c>
      <c r="E227" s="36"/>
      <c r="F227" s="55">
        <v>600.08000000000004</v>
      </c>
      <c r="G227" s="84">
        <v>0</v>
      </c>
      <c r="H227" s="15"/>
      <c r="I227" s="57">
        <f t="shared" si="7"/>
        <v>0</v>
      </c>
      <c r="J227" s="12"/>
    </row>
    <row r="228" spans="2:10" ht="15.6">
      <c r="B228" s="118"/>
      <c r="C228" s="45">
        <v>1512</v>
      </c>
      <c r="D228" s="49" t="s">
        <v>393</v>
      </c>
      <c r="E228" s="36"/>
      <c r="F228" s="55">
        <v>600.08000000000004</v>
      </c>
      <c r="G228" s="84">
        <v>0</v>
      </c>
      <c r="H228" s="15"/>
      <c r="I228" s="57">
        <f t="shared" si="7"/>
        <v>0</v>
      </c>
      <c r="J228" s="12"/>
    </row>
    <row r="229" spans="2:10" ht="15.6">
      <c r="B229" s="118"/>
      <c r="C229" s="45">
        <v>1513</v>
      </c>
      <c r="D229" s="49" t="s">
        <v>394</v>
      </c>
      <c r="E229" s="36"/>
      <c r="F229" s="55">
        <v>600.08000000000004</v>
      </c>
      <c r="G229" s="84">
        <v>0</v>
      </c>
      <c r="H229" s="15"/>
      <c r="I229" s="57">
        <f t="shared" si="7"/>
        <v>0</v>
      </c>
      <c r="J229" s="12"/>
    </row>
    <row r="230" spans="2:10" ht="15.6">
      <c r="B230" s="118"/>
      <c r="C230" s="45">
        <v>1514</v>
      </c>
      <c r="D230" s="49" t="s">
        <v>395</v>
      </c>
      <c r="E230" s="36"/>
      <c r="F230" s="55">
        <v>600.08000000000004</v>
      </c>
      <c r="G230" s="84">
        <v>0</v>
      </c>
      <c r="H230" s="15"/>
      <c r="I230" s="57">
        <f t="shared" si="7"/>
        <v>0</v>
      </c>
      <c r="J230" s="12"/>
    </row>
    <row r="231" spans="2:10" ht="15.6">
      <c r="B231" s="118"/>
      <c r="C231" s="45">
        <v>1515</v>
      </c>
      <c r="D231" s="49" t="s">
        <v>396</v>
      </c>
      <c r="E231" s="36"/>
      <c r="F231" s="55">
        <v>600.08000000000004</v>
      </c>
      <c r="G231" s="84">
        <v>0</v>
      </c>
      <c r="H231" s="15"/>
      <c r="I231" s="57">
        <f t="shared" si="7"/>
        <v>0</v>
      </c>
      <c r="J231" s="12"/>
    </row>
    <row r="232" spans="2:10" ht="15.6">
      <c r="B232" s="118"/>
      <c r="C232" s="45">
        <v>1516</v>
      </c>
      <c r="D232" s="49" t="s">
        <v>397</v>
      </c>
      <c r="E232" s="36"/>
      <c r="F232" s="55">
        <v>600.08000000000004</v>
      </c>
      <c r="G232" s="84">
        <v>0</v>
      </c>
      <c r="H232" s="15"/>
      <c r="I232" s="57">
        <f t="shared" si="7"/>
        <v>0</v>
      </c>
      <c r="J232" s="12"/>
    </row>
    <row r="233" spans="2:10" ht="15.6">
      <c r="B233" s="118"/>
      <c r="C233" s="45">
        <v>1518</v>
      </c>
      <c r="D233" s="49" t="s">
        <v>398</v>
      </c>
      <c r="E233" s="36"/>
      <c r="F233" s="55">
        <v>600.08000000000004</v>
      </c>
      <c r="G233" s="84">
        <v>0</v>
      </c>
      <c r="H233" s="15"/>
      <c r="I233" s="57">
        <f t="shared" ref="I233:I299" si="8">SUM(F233*G233)</f>
        <v>0</v>
      </c>
      <c r="J233" s="12"/>
    </row>
    <row r="234" spans="2:10" ht="15.6">
      <c r="B234" s="118"/>
      <c r="C234" s="45">
        <v>1528</v>
      </c>
      <c r="D234" s="49" t="s">
        <v>399</v>
      </c>
      <c r="E234" s="36"/>
      <c r="F234" s="55">
        <v>600.08000000000004</v>
      </c>
      <c r="G234" s="84">
        <v>0</v>
      </c>
      <c r="H234" s="15"/>
      <c r="I234" s="57">
        <f t="shared" si="8"/>
        <v>0</v>
      </c>
      <c r="J234" s="12"/>
    </row>
    <row r="235" spans="2:10" ht="15.6">
      <c r="B235" s="118"/>
      <c r="C235" s="45">
        <v>1532</v>
      </c>
      <c r="D235" s="49" t="s">
        <v>400</v>
      </c>
      <c r="E235" s="36"/>
      <c r="F235" s="55">
        <v>670.05</v>
      </c>
      <c r="G235" s="84">
        <v>0</v>
      </c>
      <c r="H235" s="15"/>
      <c r="I235" s="57">
        <f t="shared" si="8"/>
        <v>0</v>
      </c>
      <c r="J235" s="12"/>
    </row>
    <row r="236" spans="2:10" ht="15.6">
      <c r="B236" s="118"/>
      <c r="C236" s="45">
        <v>1533</v>
      </c>
      <c r="D236" s="49" t="s">
        <v>401</v>
      </c>
      <c r="E236" s="36"/>
      <c r="F236" s="55">
        <v>600.08000000000004</v>
      </c>
      <c r="G236" s="84">
        <v>0</v>
      </c>
      <c r="H236" s="15"/>
      <c r="I236" s="57">
        <f t="shared" si="8"/>
        <v>0</v>
      </c>
      <c r="J236" s="12"/>
    </row>
    <row r="237" spans="2:10" ht="15.6">
      <c r="B237" s="118"/>
      <c r="C237" s="45">
        <v>1534</v>
      </c>
      <c r="D237" s="49" t="s">
        <v>402</v>
      </c>
      <c r="E237" s="36"/>
      <c r="F237" s="55">
        <v>600.08000000000004</v>
      </c>
      <c r="G237" s="84">
        <v>0</v>
      </c>
      <c r="H237" s="15"/>
      <c r="I237" s="57">
        <f t="shared" si="8"/>
        <v>0</v>
      </c>
      <c r="J237" s="12"/>
    </row>
    <row r="238" spans="2:10" ht="15.6">
      <c r="B238" s="118"/>
      <c r="C238" s="45">
        <v>1535</v>
      </c>
      <c r="D238" s="49" t="s">
        <v>403</v>
      </c>
      <c r="E238" s="36"/>
      <c r="F238" s="55">
        <v>600.08000000000004</v>
      </c>
      <c r="G238" s="84">
        <v>0</v>
      </c>
      <c r="H238" s="15"/>
      <c r="I238" s="57">
        <f t="shared" si="8"/>
        <v>0</v>
      </c>
      <c r="J238" s="12"/>
    </row>
    <row r="239" spans="2:10" ht="15.6">
      <c r="B239" s="118"/>
      <c r="C239" s="45">
        <v>1539</v>
      </c>
      <c r="D239" s="49" t="s">
        <v>404</v>
      </c>
      <c r="E239" s="36"/>
      <c r="F239" s="55">
        <v>600.08000000000004</v>
      </c>
      <c r="G239" s="84">
        <v>0</v>
      </c>
      <c r="H239" s="15"/>
      <c r="I239" s="57">
        <f t="shared" si="8"/>
        <v>0</v>
      </c>
      <c r="J239" s="12"/>
    </row>
    <row r="240" spans="2:10" ht="15.6">
      <c r="B240" s="118"/>
      <c r="C240" s="45">
        <v>1540</v>
      </c>
      <c r="D240" s="49" t="s">
        <v>405</v>
      </c>
      <c r="E240" s="36"/>
      <c r="F240" s="55">
        <v>600.08000000000004</v>
      </c>
      <c r="G240" s="84">
        <v>0</v>
      </c>
      <c r="H240" s="15"/>
      <c r="I240" s="57">
        <f t="shared" si="8"/>
        <v>0</v>
      </c>
      <c r="J240" s="12"/>
    </row>
    <row r="241" spans="2:10" ht="15.6">
      <c r="B241" s="118"/>
      <c r="C241" s="45">
        <v>1541</v>
      </c>
      <c r="D241" s="49" t="s">
        <v>406</v>
      </c>
      <c r="E241" s="36"/>
      <c r="F241" s="55">
        <v>600.08000000000004</v>
      </c>
      <c r="G241" s="84">
        <v>0</v>
      </c>
      <c r="H241" s="15"/>
      <c r="I241" s="57">
        <f t="shared" si="8"/>
        <v>0</v>
      </c>
      <c r="J241" s="12"/>
    </row>
    <row r="242" spans="2:10" ht="15.6">
      <c r="B242" s="118"/>
      <c r="C242" s="45">
        <v>1602</v>
      </c>
      <c r="D242" s="49" t="s">
        <v>407</v>
      </c>
      <c r="E242" s="36"/>
      <c r="F242" s="55">
        <v>11.13</v>
      </c>
      <c r="G242" s="84">
        <v>0</v>
      </c>
      <c r="H242" s="15"/>
      <c r="I242" s="57">
        <f t="shared" si="8"/>
        <v>0</v>
      </c>
      <c r="J242" s="12"/>
    </row>
    <row r="243" spans="2:10" ht="15.6">
      <c r="B243" s="118"/>
      <c r="C243" s="45">
        <v>1605</v>
      </c>
      <c r="D243" s="49" t="s">
        <v>408</v>
      </c>
      <c r="E243" s="36"/>
      <c r="F243" s="54">
        <v>10</v>
      </c>
      <c r="G243" s="84">
        <v>0</v>
      </c>
      <c r="H243" s="15"/>
      <c r="I243" s="57">
        <f t="shared" si="8"/>
        <v>0</v>
      </c>
      <c r="J243" s="12"/>
    </row>
    <row r="244" spans="2:10" ht="15.6">
      <c r="B244" s="118"/>
      <c r="C244" s="45">
        <v>1614</v>
      </c>
      <c r="D244" s="49" t="s">
        <v>409</v>
      </c>
      <c r="E244" s="36"/>
      <c r="F244" s="54">
        <v>10</v>
      </c>
      <c r="G244" s="84">
        <v>0</v>
      </c>
      <c r="H244" s="15"/>
      <c r="I244" s="57">
        <f t="shared" si="8"/>
        <v>0</v>
      </c>
      <c r="J244" s="12"/>
    </row>
    <row r="245" spans="2:10" ht="15.6">
      <c r="B245" s="118"/>
      <c r="C245" s="45">
        <v>1800</v>
      </c>
      <c r="D245" s="49" t="s">
        <v>410</v>
      </c>
      <c r="E245" s="36"/>
      <c r="F245" s="55">
        <v>1.68</v>
      </c>
      <c r="G245" s="84">
        <v>0</v>
      </c>
      <c r="H245" s="15"/>
      <c r="I245" s="57">
        <f t="shared" si="8"/>
        <v>0</v>
      </c>
      <c r="J245" s="12"/>
    </row>
    <row r="246" spans="2:10" ht="15.6">
      <c r="B246" s="118"/>
      <c r="C246" s="45">
        <v>1801</v>
      </c>
      <c r="D246" s="49" t="s">
        <v>411</v>
      </c>
      <c r="E246" s="36"/>
      <c r="F246" s="54">
        <v>8.621052631578948</v>
      </c>
      <c r="G246" s="84">
        <v>0</v>
      </c>
      <c r="H246" s="15"/>
      <c r="I246" s="57">
        <f t="shared" si="8"/>
        <v>0</v>
      </c>
      <c r="J246" s="12"/>
    </row>
    <row r="247" spans="2:10" ht="15.6">
      <c r="B247" s="118"/>
      <c r="C247" s="45">
        <v>1803</v>
      </c>
      <c r="D247" s="49" t="s">
        <v>412</v>
      </c>
      <c r="E247" s="36"/>
      <c r="F247" s="55">
        <v>0.96</v>
      </c>
      <c r="G247" s="84">
        <v>0</v>
      </c>
      <c r="H247" s="15"/>
      <c r="I247" s="57">
        <f t="shared" si="8"/>
        <v>0</v>
      </c>
      <c r="J247" s="12"/>
    </row>
    <row r="248" spans="2:10" ht="15.6">
      <c r="B248" s="118"/>
      <c r="C248" s="45">
        <v>6015</v>
      </c>
      <c r="D248" s="49" t="s">
        <v>413</v>
      </c>
      <c r="E248" s="36"/>
      <c r="F248" s="54">
        <v>12.445263157894736</v>
      </c>
      <c r="G248" s="84">
        <v>0</v>
      </c>
      <c r="H248" s="15"/>
      <c r="I248" s="57">
        <f t="shared" si="8"/>
        <v>0</v>
      </c>
      <c r="J248" s="12"/>
    </row>
    <row r="249" spans="2:10" ht="15.6">
      <c r="B249" s="118"/>
      <c r="C249" s="45">
        <v>6016</v>
      </c>
      <c r="D249" s="49" t="s">
        <v>414</v>
      </c>
      <c r="E249" s="36"/>
      <c r="F249" s="55">
        <v>12.45</v>
      </c>
      <c r="G249" s="84">
        <v>0</v>
      </c>
      <c r="H249" s="15"/>
      <c r="I249" s="57">
        <f t="shared" si="8"/>
        <v>0</v>
      </c>
      <c r="J249" s="12"/>
    </row>
    <row r="250" spans="2:10" ht="15.6">
      <c r="B250" s="118"/>
      <c r="C250" s="46">
        <v>6017</v>
      </c>
      <c r="D250" s="50" t="s">
        <v>415</v>
      </c>
      <c r="E250" s="36"/>
      <c r="F250" s="55">
        <v>12.45</v>
      </c>
      <c r="G250" s="84">
        <v>0</v>
      </c>
      <c r="H250" s="15"/>
      <c r="I250" s="57">
        <f t="shared" si="8"/>
        <v>0</v>
      </c>
      <c r="J250" s="12"/>
    </row>
    <row r="251" spans="2:10" ht="15.6">
      <c r="B251" s="118"/>
      <c r="C251" s="45">
        <v>7003</v>
      </c>
      <c r="D251" s="49" t="s">
        <v>416</v>
      </c>
      <c r="E251" s="36"/>
      <c r="F251" s="54">
        <v>250</v>
      </c>
      <c r="G251" s="84">
        <v>0</v>
      </c>
      <c r="H251" s="15"/>
      <c r="I251" s="57">
        <f t="shared" ref="I251" si="9">SUM(F251*G251)</f>
        <v>0</v>
      </c>
      <c r="J251" s="12"/>
    </row>
    <row r="252" spans="2:10" ht="15.6">
      <c r="B252" s="118"/>
      <c r="C252" s="45">
        <v>7004</v>
      </c>
      <c r="D252" s="49" t="s">
        <v>579</v>
      </c>
      <c r="E252" s="36"/>
      <c r="F252" s="54">
        <v>250</v>
      </c>
      <c r="G252" s="84">
        <v>0</v>
      </c>
      <c r="H252" s="15"/>
      <c r="I252" s="57">
        <f t="shared" ref="I252:I253" si="10">SUM(F252*G252)</f>
        <v>0</v>
      </c>
      <c r="J252" s="12"/>
    </row>
    <row r="253" spans="2:10" ht="15.6">
      <c r="B253" s="118"/>
      <c r="C253" s="45">
        <v>7005</v>
      </c>
      <c r="D253" s="49" t="s">
        <v>580</v>
      </c>
      <c r="E253" s="36"/>
      <c r="F253" s="54">
        <v>250</v>
      </c>
      <c r="G253" s="84">
        <v>0</v>
      </c>
      <c r="H253" s="15"/>
      <c r="I253" s="57">
        <f t="shared" si="10"/>
        <v>0</v>
      </c>
      <c r="J253" s="12"/>
    </row>
    <row r="254" spans="2:10" ht="15.6">
      <c r="B254" s="13" t="s">
        <v>7</v>
      </c>
      <c r="C254" s="13" t="s">
        <v>8</v>
      </c>
      <c r="D254" s="53" t="s">
        <v>591</v>
      </c>
      <c r="E254" s="36"/>
      <c r="F254" s="15" t="s">
        <v>10</v>
      </c>
      <c r="G254" s="83" t="s">
        <v>311</v>
      </c>
      <c r="H254" s="15"/>
      <c r="I254" s="15" t="s">
        <v>313</v>
      </c>
      <c r="J254" s="12"/>
    </row>
    <row r="255" spans="2:10" ht="15.6" customHeight="1">
      <c r="B255" s="118" t="s">
        <v>417</v>
      </c>
      <c r="C255" s="48" t="s">
        <v>418</v>
      </c>
      <c r="D255" s="49" t="s">
        <v>419</v>
      </c>
      <c r="E255" s="36"/>
      <c r="F255" s="54">
        <v>370.35157894736841</v>
      </c>
      <c r="G255" s="84">
        <v>0</v>
      </c>
      <c r="H255" s="15"/>
      <c r="I255" s="57">
        <f t="shared" si="8"/>
        <v>0</v>
      </c>
      <c r="J255" s="12"/>
    </row>
    <row r="256" spans="2:10" ht="15.6">
      <c r="B256" s="118"/>
      <c r="C256" s="48" t="s">
        <v>420</v>
      </c>
      <c r="D256" s="49" t="s">
        <v>421</v>
      </c>
      <c r="E256" s="36"/>
      <c r="F256" s="54">
        <v>247.05882352941177</v>
      </c>
      <c r="G256" s="84">
        <v>0</v>
      </c>
      <c r="H256" s="15"/>
      <c r="I256" s="57">
        <f t="shared" si="8"/>
        <v>0</v>
      </c>
      <c r="J256" s="12"/>
    </row>
    <row r="257" spans="2:10" ht="15.6">
      <c r="B257" s="118"/>
      <c r="C257" s="48" t="s">
        <v>422</v>
      </c>
      <c r="D257" s="49" t="s">
        <v>423</v>
      </c>
      <c r="E257" s="36"/>
      <c r="F257" s="54">
        <v>247.05882352941177</v>
      </c>
      <c r="G257" s="84">
        <v>0</v>
      </c>
      <c r="H257" s="15"/>
      <c r="I257" s="57">
        <f t="shared" si="8"/>
        <v>0</v>
      </c>
      <c r="J257" s="12"/>
    </row>
    <row r="258" spans="2:10" ht="15.6">
      <c r="B258" s="118"/>
      <c r="C258" s="48" t="s">
        <v>424</v>
      </c>
      <c r="D258" s="49" t="s">
        <v>425</v>
      </c>
      <c r="E258" s="36"/>
      <c r="F258" s="54">
        <v>247.05882352941177</v>
      </c>
      <c r="G258" s="84">
        <v>0</v>
      </c>
      <c r="H258" s="15"/>
      <c r="I258" s="57">
        <f t="shared" si="8"/>
        <v>0</v>
      </c>
      <c r="J258" s="12"/>
    </row>
    <row r="259" spans="2:10" ht="15.6">
      <c r="B259" s="118"/>
      <c r="C259" s="45">
        <v>1608</v>
      </c>
      <c r="D259" s="49" t="s">
        <v>426</v>
      </c>
      <c r="E259" s="36"/>
      <c r="F259" s="54">
        <v>135.98117647058825</v>
      </c>
      <c r="G259" s="84">
        <v>0</v>
      </c>
      <c r="H259" s="15"/>
      <c r="I259" s="57">
        <f t="shared" si="8"/>
        <v>0</v>
      </c>
      <c r="J259" s="12"/>
    </row>
    <row r="260" spans="2:10" ht="15.6">
      <c r="B260" s="118"/>
      <c r="C260" s="45">
        <v>1609</v>
      </c>
      <c r="D260" s="49" t="s">
        <v>427</v>
      </c>
      <c r="E260" s="36"/>
      <c r="F260" s="54">
        <v>148.2970588235294</v>
      </c>
      <c r="G260" s="84">
        <v>0</v>
      </c>
      <c r="H260" s="15"/>
      <c r="I260" s="57">
        <f t="shared" si="8"/>
        <v>0</v>
      </c>
      <c r="J260" s="12"/>
    </row>
    <row r="261" spans="2:10" ht="15.6">
      <c r="B261" s="118"/>
      <c r="C261" s="45">
        <v>1610</v>
      </c>
      <c r="D261" s="49" t="s">
        <v>428</v>
      </c>
      <c r="E261" s="36"/>
      <c r="F261" s="54">
        <v>62.005263157894738</v>
      </c>
      <c r="G261" s="84">
        <v>0</v>
      </c>
      <c r="H261" s="15"/>
      <c r="I261" s="57">
        <f t="shared" si="8"/>
        <v>0</v>
      </c>
      <c r="J261" s="12"/>
    </row>
    <row r="262" spans="2:10" ht="15.6">
      <c r="B262" s="118"/>
      <c r="C262" s="45">
        <v>1611</v>
      </c>
      <c r="D262" s="49" t="s">
        <v>429</v>
      </c>
      <c r="E262" s="36"/>
      <c r="F262" s="55">
        <v>180.03</v>
      </c>
      <c r="G262" s="84">
        <v>0</v>
      </c>
      <c r="H262" s="15"/>
      <c r="I262" s="57">
        <f t="shared" si="8"/>
        <v>0</v>
      </c>
      <c r="J262" s="12"/>
    </row>
    <row r="263" spans="2:10" ht="15.6">
      <c r="B263" s="118"/>
      <c r="C263" s="45">
        <v>1612</v>
      </c>
      <c r="D263" s="49" t="s">
        <v>430</v>
      </c>
      <c r="E263" s="36"/>
      <c r="F263" s="54">
        <v>123.87789473684211</v>
      </c>
      <c r="G263" s="84">
        <v>0</v>
      </c>
      <c r="H263" s="15"/>
      <c r="I263" s="57">
        <f t="shared" si="8"/>
        <v>0</v>
      </c>
      <c r="J263" s="12"/>
    </row>
    <row r="264" spans="2:10" ht="15.6">
      <c r="B264" s="118"/>
      <c r="C264" s="45">
        <v>1613</v>
      </c>
      <c r="D264" s="49" t="s">
        <v>431</v>
      </c>
      <c r="E264" s="69" t="s">
        <v>589</v>
      </c>
      <c r="F264" s="88">
        <v>0</v>
      </c>
      <c r="G264" s="84">
        <v>0</v>
      </c>
      <c r="H264" s="15"/>
      <c r="I264" s="57">
        <f t="shared" si="8"/>
        <v>0</v>
      </c>
      <c r="J264" s="12"/>
    </row>
    <row r="265" spans="2:10" ht="15.6">
      <c r="B265" s="118"/>
      <c r="C265" s="48" t="s">
        <v>432</v>
      </c>
      <c r="D265" s="49" t="s">
        <v>433</v>
      </c>
      <c r="E265" s="69" t="s">
        <v>589</v>
      </c>
      <c r="F265" s="88">
        <v>0</v>
      </c>
      <c r="G265" s="84">
        <v>0</v>
      </c>
      <c r="H265" s="15"/>
      <c r="I265" s="57">
        <f t="shared" si="8"/>
        <v>0</v>
      </c>
      <c r="J265" s="12"/>
    </row>
    <row r="266" spans="2:10" ht="15.6">
      <c r="B266" s="118"/>
      <c r="C266" s="48" t="s">
        <v>434</v>
      </c>
      <c r="D266" s="49" t="s">
        <v>435</v>
      </c>
      <c r="E266" s="69" t="s">
        <v>589</v>
      </c>
      <c r="F266" s="88">
        <v>0</v>
      </c>
      <c r="G266" s="84">
        <v>0</v>
      </c>
      <c r="H266" s="15"/>
      <c r="I266" s="57">
        <f t="shared" si="8"/>
        <v>0</v>
      </c>
      <c r="J266" s="12"/>
    </row>
    <row r="267" spans="2:10" ht="15.6">
      <c r="B267" s="118"/>
      <c r="C267" s="48" t="s">
        <v>436</v>
      </c>
      <c r="D267" s="49" t="s">
        <v>437</v>
      </c>
      <c r="E267" s="69" t="s">
        <v>589</v>
      </c>
      <c r="F267" s="88">
        <v>0</v>
      </c>
      <c r="G267" s="84">
        <v>0</v>
      </c>
      <c r="H267" s="15"/>
      <c r="I267" s="57">
        <f t="shared" si="8"/>
        <v>0</v>
      </c>
      <c r="J267" s="12"/>
    </row>
    <row r="268" spans="2:10" ht="15.6">
      <c r="B268" s="118"/>
      <c r="C268" s="48" t="s">
        <v>438</v>
      </c>
      <c r="D268" s="49" t="s">
        <v>439</v>
      </c>
      <c r="E268" s="69" t="s">
        <v>589</v>
      </c>
      <c r="F268" s="88">
        <v>0</v>
      </c>
      <c r="G268" s="84">
        <v>0</v>
      </c>
      <c r="H268" s="15"/>
      <c r="I268" s="57">
        <f t="shared" si="8"/>
        <v>0</v>
      </c>
      <c r="J268" s="12"/>
    </row>
    <row r="269" spans="2:10" ht="15.6">
      <c r="B269" s="118"/>
      <c r="C269" s="48" t="s">
        <v>440</v>
      </c>
      <c r="D269" s="49" t="s">
        <v>441</v>
      </c>
      <c r="E269" s="69" t="s">
        <v>589</v>
      </c>
      <c r="F269" s="88">
        <v>0</v>
      </c>
      <c r="G269" s="84">
        <v>0</v>
      </c>
      <c r="H269" s="15"/>
      <c r="I269" s="57">
        <f t="shared" si="8"/>
        <v>0</v>
      </c>
      <c r="J269" s="12"/>
    </row>
    <row r="270" spans="2:10" ht="15.6">
      <c r="B270" s="118"/>
      <c r="C270" s="48" t="s">
        <v>442</v>
      </c>
      <c r="D270" s="49" t="s">
        <v>443</v>
      </c>
      <c r="E270" s="69" t="s">
        <v>589</v>
      </c>
      <c r="F270" s="88">
        <v>0</v>
      </c>
      <c r="G270" s="84">
        <v>0</v>
      </c>
      <c r="H270" s="15"/>
      <c r="I270" s="57">
        <f t="shared" si="8"/>
        <v>0</v>
      </c>
      <c r="J270" s="12"/>
    </row>
    <row r="271" spans="2:10" ht="15.6">
      <c r="B271" s="118"/>
      <c r="C271" s="45">
        <v>1621</v>
      </c>
      <c r="D271" s="49" t="s">
        <v>444</v>
      </c>
      <c r="E271" s="69" t="s">
        <v>589</v>
      </c>
      <c r="F271" s="88">
        <v>0</v>
      </c>
      <c r="G271" s="84">
        <v>0</v>
      </c>
      <c r="H271" s="15"/>
      <c r="I271" s="57">
        <f t="shared" si="8"/>
        <v>0</v>
      </c>
      <c r="J271" s="12"/>
    </row>
    <row r="272" spans="2:10" ht="15.6">
      <c r="B272" s="118"/>
      <c r="C272" s="45">
        <v>1622</v>
      </c>
      <c r="D272" s="49" t="s">
        <v>445</v>
      </c>
      <c r="E272" s="69" t="s">
        <v>589</v>
      </c>
      <c r="F272" s="88">
        <v>0</v>
      </c>
      <c r="G272" s="84">
        <v>0</v>
      </c>
      <c r="H272" s="15"/>
      <c r="I272" s="57">
        <f t="shared" si="8"/>
        <v>0</v>
      </c>
      <c r="J272" s="12"/>
    </row>
    <row r="273" spans="2:10" ht="15.6">
      <c r="B273" s="118"/>
      <c r="C273" s="45">
        <v>1623</v>
      </c>
      <c r="D273" s="49" t="s">
        <v>446</v>
      </c>
      <c r="E273" s="69" t="s">
        <v>589</v>
      </c>
      <c r="F273" s="88">
        <v>0</v>
      </c>
      <c r="G273" s="84">
        <v>0</v>
      </c>
      <c r="H273" s="15"/>
      <c r="I273" s="57">
        <f t="shared" si="8"/>
        <v>0</v>
      </c>
      <c r="J273" s="12"/>
    </row>
    <row r="274" spans="2:10" ht="15.6">
      <c r="B274" s="118"/>
      <c r="C274" s="45">
        <v>1624</v>
      </c>
      <c r="D274" s="49" t="s">
        <v>447</v>
      </c>
      <c r="E274" s="69" t="s">
        <v>589</v>
      </c>
      <c r="F274" s="88">
        <v>0</v>
      </c>
      <c r="G274" s="84">
        <v>0</v>
      </c>
      <c r="H274" s="15"/>
      <c r="I274" s="57">
        <f t="shared" si="8"/>
        <v>0</v>
      </c>
      <c r="J274" s="12"/>
    </row>
    <row r="275" spans="2:10" ht="15.6">
      <c r="B275" s="118"/>
      <c r="C275" s="45">
        <v>1625</v>
      </c>
      <c r="D275" s="49" t="s">
        <v>448</v>
      </c>
      <c r="E275" s="69" t="s">
        <v>589</v>
      </c>
      <c r="F275" s="88">
        <v>0</v>
      </c>
      <c r="G275" s="84">
        <v>0</v>
      </c>
      <c r="H275" s="15"/>
      <c r="I275" s="57">
        <f t="shared" si="8"/>
        <v>0</v>
      </c>
      <c r="J275" s="12"/>
    </row>
    <row r="276" spans="2:10" ht="15.6">
      <c r="B276" s="118"/>
      <c r="C276" s="45">
        <v>1626</v>
      </c>
      <c r="D276" s="49" t="s">
        <v>449</v>
      </c>
      <c r="E276" s="69" t="s">
        <v>589</v>
      </c>
      <c r="F276" s="88">
        <v>0</v>
      </c>
      <c r="G276" s="84">
        <v>0</v>
      </c>
      <c r="H276" s="15"/>
      <c r="I276" s="57">
        <f t="shared" si="8"/>
        <v>0</v>
      </c>
      <c r="J276" s="12"/>
    </row>
    <row r="277" spans="2:10" ht="15.6">
      <c r="B277" s="118"/>
      <c r="C277" s="45">
        <v>1627</v>
      </c>
      <c r="D277" s="49" t="s">
        <v>450</v>
      </c>
      <c r="E277" s="69" t="s">
        <v>589</v>
      </c>
      <c r="F277" s="88">
        <v>0</v>
      </c>
      <c r="G277" s="84">
        <v>0</v>
      </c>
      <c r="H277" s="15"/>
      <c r="I277" s="57">
        <f t="shared" si="8"/>
        <v>0</v>
      </c>
      <c r="J277" s="12"/>
    </row>
    <row r="278" spans="2:10" ht="15.6">
      <c r="B278" s="118"/>
      <c r="C278" s="45">
        <v>1628</v>
      </c>
      <c r="D278" s="49" t="s">
        <v>451</v>
      </c>
      <c r="E278" s="69" t="s">
        <v>589</v>
      </c>
      <c r="F278" s="88">
        <v>0</v>
      </c>
      <c r="G278" s="84">
        <v>0</v>
      </c>
      <c r="H278" s="15"/>
      <c r="I278" s="57">
        <f t="shared" si="8"/>
        <v>0</v>
      </c>
      <c r="J278" s="12"/>
    </row>
    <row r="279" spans="2:10" ht="15.6">
      <c r="B279" s="118"/>
      <c r="C279" s="45">
        <v>1629</v>
      </c>
      <c r="D279" s="49" t="s">
        <v>452</v>
      </c>
      <c r="E279" s="69" t="s">
        <v>589</v>
      </c>
      <c r="F279" s="88">
        <v>0</v>
      </c>
      <c r="G279" s="84">
        <v>0</v>
      </c>
      <c r="H279" s="15"/>
      <c r="I279" s="57">
        <f t="shared" si="8"/>
        <v>0</v>
      </c>
      <c r="J279" s="12"/>
    </row>
    <row r="280" spans="2:10" ht="15.6">
      <c r="B280" s="118"/>
      <c r="C280" s="45">
        <v>1630</v>
      </c>
      <c r="D280" s="49" t="s">
        <v>453</v>
      </c>
      <c r="E280" s="69" t="s">
        <v>589</v>
      </c>
      <c r="F280" s="88">
        <v>0</v>
      </c>
      <c r="G280" s="84">
        <v>0</v>
      </c>
      <c r="H280" s="15"/>
      <c r="I280" s="57">
        <f t="shared" si="8"/>
        <v>0</v>
      </c>
      <c r="J280" s="12"/>
    </row>
    <row r="281" spans="2:10" ht="15.6">
      <c r="B281" s="118"/>
      <c r="C281" s="45">
        <v>1631</v>
      </c>
      <c r="D281" s="52" t="s">
        <v>454</v>
      </c>
      <c r="E281" s="69" t="s">
        <v>589</v>
      </c>
      <c r="F281" s="88">
        <v>0</v>
      </c>
      <c r="G281" s="84">
        <v>0</v>
      </c>
      <c r="H281" s="15"/>
      <c r="I281" s="57">
        <f t="shared" si="8"/>
        <v>0</v>
      </c>
      <c r="J281" s="12"/>
    </row>
    <row r="282" spans="2:10" ht="15.6">
      <c r="B282" s="118"/>
      <c r="C282" s="45">
        <v>1632</v>
      </c>
      <c r="D282" s="52" t="s">
        <v>455</v>
      </c>
      <c r="E282" s="69" t="s">
        <v>589</v>
      </c>
      <c r="F282" s="88">
        <v>0</v>
      </c>
      <c r="G282" s="84">
        <v>0</v>
      </c>
      <c r="H282" s="15"/>
      <c r="I282" s="57">
        <f t="shared" si="8"/>
        <v>0</v>
      </c>
      <c r="J282" s="12"/>
    </row>
    <row r="283" spans="2:10" ht="15.6">
      <c r="B283" s="118"/>
      <c r="C283" s="45">
        <v>1633</v>
      </c>
      <c r="D283" s="52" t="s">
        <v>456</v>
      </c>
      <c r="E283" s="69" t="s">
        <v>589</v>
      </c>
      <c r="F283" s="88">
        <v>0</v>
      </c>
      <c r="G283" s="84">
        <v>0</v>
      </c>
      <c r="H283" s="15"/>
      <c r="I283" s="57">
        <f t="shared" si="8"/>
        <v>0</v>
      </c>
      <c r="J283" s="12"/>
    </row>
    <row r="284" spans="2:10" ht="15.6">
      <c r="B284" s="118"/>
      <c r="C284" s="45">
        <v>1634</v>
      </c>
      <c r="D284" s="52" t="s">
        <v>457</v>
      </c>
      <c r="E284" s="69" t="s">
        <v>589</v>
      </c>
      <c r="F284" s="88">
        <v>0</v>
      </c>
      <c r="G284" s="84">
        <v>0</v>
      </c>
      <c r="H284" s="15"/>
      <c r="I284" s="57">
        <f t="shared" si="8"/>
        <v>0</v>
      </c>
      <c r="J284" s="12"/>
    </row>
    <row r="285" spans="2:10" ht="15.6">
      <c r="B285" s="118"/>
      <c r="C285" s="45">
        <v>1634</v>
      </c>
      <c r="D285" s="52" t="s">
        <v>457</v>
      </c>
      <c r="E285" s="69" t="s">
        <v>589</v>
      </c>
      <c r="F285" s="88">
        <v>0</v>
      </c>
      <c r="G285" s="84">
        <v>0</v>
      </c>
      <c r="H285" s="15"/>
      <c r="I285" s="57">
        <f t="shared" si="8"/>
        <v>0</v>
      </c>
      <c r="J285" s="12"/>
    </row>
    <row r="286" spans="2:10" ht="15.6">
      <c r="B286" s="118"/>
      <c r="C286" s="45">
        <v>1635</v>
      </c>
      <c r="D286" s="49" t="s">
        <v>458</v>
      </c>
      <c r="E286" s="69" t="s">
        <v>589</v>
      </c>
      <c r="F286" s="88">
        <v>0</v>
      </c>
      <c r="G286" s="84">
        <v>0</v>
      </c>
      <c r="H286" s="15"/>
      <c r="I286" s="57">
        <f t="shared" si="8"/>
        <v>0</v>
      </c>
      <c r="J286" s="12"/>
    </row>
    <row r="287" spans="2:10" ht="15.6">
      <c r="B287" s="118"/>
      <c r="C287" s="45">
        <v>1636</v>
      </c>
      <c r="D287" s="49" t="s">
        <v>459</v>
      </c>
      <c r="E287" s="36"/>
      <c r="F287" s="55">
        <v>300.08</v>
      </c>
      <c r="G287" s="84">
        <v>0</v>
      </c>
      <c r="H287" s="15"/>
      <c r="I287" s="57">
        <f t="shared" si="8"/>
        <v>0</v>
      </c>
      <c r="J287" s="12"/>
    </row>
    <row r="288" spans="2:10" ht="15.6">
      <c r="B288" s="13" t="s">
        <v>7</v>
      </c>
      <c r="C288" s="13" t="s">
        <v>8</v>
      </c>
      <c r="D288" s="53" t="s">
        <v>591</v>
      </c>
      <c r="E288" s="36"/>
      <c r="F288" s="15" t="s">
        <v>10</v>
      </c>
      <c r="G288" s="83" t="s">
        <v>311</v>
      </c>
      <c r="H288" s="15"/>
      <c r="I288" s="15" t="s">
        <v>313</v>
      </c>
      <c r="J288" s="12"/>
    </row>
    <row r="289" spans="2:10" ht="15.6" customHeight="1">
      <c r="B289" s="171" t="s">
        <v>460</v>
      </c>
      <c r="C289" s="48" t="s">
        <v>461</v>
      </c>
      <c r="D289" s="49" t="s">
        <v>462</v>
      </c>
      <c r="E289" s="36"/>
      <c r="F289" s="54">
        <v>30.991578947368421</v>
      </c>
      <c r="G289" s="84">
        <v>0</v>
      </c>
      <c r="H289" s="15"/>
      <c r="I289" s="57">
        <f t="shared" si="8"/>
        <v>0</v>
      </c>
      <c r="J289" s="12"/>
    </row>
    <row r="290" spans="2:10" ht="15.6">
      <c r="B290" s="171"/>
      <c r="C290" s="48" t="s">
        <v>463</v>
      </c>
      <c r="D290" s="49" t="s">
        <v>178</v>
      </c>
      <c r="E290" s="36"/>
      <c r="F290" s="54">
        <v>30.991578947368421</v>
      </c>
      <c r="G290" s="84">
        <v>0</v>
      </c>
      <c r="H290" s="15"/>
      <c r="I290" s="57">
        <f t="shared" si="8"/>
        <v>0</v>
      </c>
      <c r="J290" s="12"/>
    </row>
    <row r="291" spans="2:10" ht="15.6">
      <c r="B291" s="171"/>
      <c r="C291" s="48" t="s">
        <v>464</v>
      </c>
      <c r="D291" s="49" t="s">
        <v>465</v>
      </c>
      <c r="E291" s="36"/>
      <c r="F291" s="54">
        <v>30.991578947368421</v>
      </c>
      <c r="G291" s="84">
        <v>0</v>
      </c>
      <c r="H291" s="15"/>
      <c r="I291" s="57">
        <f t="shared" si="8"/>
        <v>0</v>
      </c>
      <c r="J291" s="12"/>
    </row>
    <row r="292" spans="2:10" ht="15.6">
      <c r="B292" s="171"/>
      <c r="C292" s="48" t="s">
        <v>466</v>
      </c>
      <c r="D292" s="49" t="s">
        <v>184</v>
      </c>
      <c r="E292" s="36"/>
      <c r="F292" s="54">
        <v>30.991578947368421</v>
      </c>
      <c r="G292" s="84">
        <v>0</v>
      </c>
      <c r="H292" s="15"/>
      <c r="I292" s="57">
        <f t="shared" si="8"/>
        <v>0</v>
      </c>
      <c r="J292" s="12"/>
    </row>
    <row r="293" spans="2:10" ht="15.6">
      <c r="B293" s="171"/>
      <c r="C293" s="48" t="s">
        <v>467</v>
      </c>
      <c r="D293" s="49" t="s">
        <v>468</v>
      </c>
      <c r="E293" s="36"/>
      <c r="F293" s="54">
        <v>30.991578947368421</v>
      </c>
      <c r="G293" s="84">
        <v>0</v>
      </c>
      <c r="H293" s="15"/>
      <c r="I293" s="57">
        <f t="shared" si="8"/>
        <v>0</v>
      </c>
      <c r="J293" s="12"/>
    </row>
    <row r="294" spans="2:10" ht="15.6">
      <c r="B294" s="171"/>
      <c r="C294" s="48" t="s">
        <v>469</v>
      </c>
      <c r="D294" s="49" t="s">
        <v>236</v>
      </c>
      <c r="E294" s="36"/>
      <c r="F294" s="54">
        <v>30.991578947368421</v>
      </c>
      <c r="G294" s="84">
        <v>0</v>
      </c>
      <c r="H294" s="15"/>
      <c r="I294" s="57">
        <f t="shared" si="8"/>
        <v>0</v>
      </c>
      <c r="J294" s="12"/>
    </row>
    <row r="295" spans="2:10" ht="15.6">
      <c r="B295" s="171"/>
      <c r="C295" s="48" t="s">
        <v>470</v>
      </c>
      <c r="D295" s="49" t="s">
        <v>259</v>
      </c>
      <c r="E295" s="36"/>
      <c r="F295" s="54">
        <v>30.991578947368421</v>
      </c>
      <c r="G295" s="84">
        <v>0</v>
      </c>
      <c r="H295" s="15"/>
      <c r="I295" s="57">
        <f t="shared" si="8"/>
        <v>0</v>
      </c>
      <c r="J295" s="12"/>
    </row>
    <row r="296" spans="2:10" ht="15.6">
      <c r="B296" s="171"/>
      <c r="C296" s="48" t="s">
        <v>471</v>
      </c>
      <c r="D296" s="49" t="s">
        <v>472</v>
      </c>
      <c r="E296" s="36"/>
      <c r="F296" s="54">
        <v>30.991578947368421</v>
      </c>
      <c r="G296" s="84">
        <v>0</v>
      </c>
      <c r="H296" s="15"/>
      <c r="I296" s="57">
        <f t="shared" si="8"/>
        <v>0</v>
      </c>
      <c r="J296" s="12"/>
    </row>
    <row r="297" spans="2:10" ht="15.6">
      <c r="B297" s="13" t="s">
        <v>7</v>
      </c>
      <c r="C297" s="13" t="s">
        <v>8</v>
      </c>
      <c r="D297" s="53" t="s">
        <v>591</v>
      </c>
      <c r="E297" s="36"/>
      <c r="F297" s="15" t="s">
        <v>10</v>
      </c>
      <c r="G297" s="83" t="s">
        <v>311</v>
      </c>
      <c r="H297" s="15"/>
      <c r="I297" s="15" t="s">
        <v>313</v>
      </c>
      <c r="J297" s="12"/>
    </row>
    <row r="298" spans="2:10" ht="15.6" customHeight="1">
      <c r="B298" s="172" t="s">
        <v>520</v>
      </c>
      <c r="C298" s="48" t="s">
        <v>473</v>
      </c>
      <c r="D298" s="49" t="s">
        <v>474</v>
      </c>
      <c r="E298" s="36"/>
      <c r="F298" s="54">
        <v>24.901578947368421</v>
      </c>
      <c r="G298" s="84">
        <v>0</v>
      </c>
      <c r="H298" s="15"/>
      <c r="I298" s="57">
        <f t="shared" si="8"/>
        <v>0</v>
      </c>
      <c r="J298" s="12"/>
    </row>
    <row r="299" spans="2:10" ht="15.6">
      <c r="B299" s="172"/>
      <c r="C299" s="48" t="s">
        <v>475</v>
      </c>
      <c r="D299" s="49" t="s">
        <v>476</v>
      </c>
      <c r="E299" s="36"/>
      <c r="F299" s="54">
        <v>34.588235294117645</v>
      </c>
      <c r="G299" s="84">
        <v>0</v>
      </c>
      <c r="H299" s="15"/>
      <c r="I299" s="57">
        <f t="shared" si="8"/>
        <v>0</v>
      </c>
      <c r="J299" s="12"/>
    </row>
    <row r="300" spans="2:10" ht="15.6">
      <c r="B300" s="172"/>
      <c r="C300" s="48" t="s">
        <v>477</v>
      </c>
      <c r="D300" s="49" t="s">
        <v>478</v>
      </c>
      <c r="E300" s="36"/>
      <c r="F300" s="55">
        <v>100.07</v>
      </c>
      <c r="G300" s="84">
        <v>0</v>
      </c>
      <c r="H300" s="15"/>
      <c r="I300" s="57">
        <f t="shared" ref="I300:I327" si="11">SUM(F300*G300)</f>
        <v>0</v>
      </c>
      <c r="J300" s="12"/>
    </row>
    <row r="301" spans="2:10" ht="15.6">
      <c r="B301" s="172"/>
      <c r="C301" s="48" t="s">
        <v>479</v>
      </c>
      <c r="D301" s="49" t="s">
        <v>480</v>
      </c>
      <c r="E301" s="36"/>
      <c r="F301" s="54">
        <v>74.085789473684216</v>
      </c>
      <c r="G301" s="84">
        <v>0</v>
      </c>
      <c r="H301" s="15"/>
      <c r="I301" s="57">
        <f t="shared" si="11"/>
        <v>0</v>
      </c>
      <c r="J301" s="12"/>
    </row>
    <row r="302" spans="2:10" ht="15.6">
      <c r="B302" s="172"/>
      <c r="C302" s="48" t="s">
        <v>481</v>
      </c>
      <c r="D302" s="49" t="s">
        <v>482</v>
      </c>
      <c r="E302" s="36"/>
      <c r="F302" s="54">
        <v>43.20473684210527</v>
      </c>
      <c r="G302" s="84">
        <v>0</v>
      </c>
      <c r="H302" s="15"/>
      <c r="I302" s="57">
        <f t="shared" si="11"/>
        <v>0</v>
      </c>
      <c r="J302" s="12"/>
    </row>
    <row r="303" spans="2:10" ht="15.6">
      <c r="B303" s="172"/>
      <c r="C303" s="48" t="s">
        <v>483</v>
      </c>
      <c r="D303" s="49" t="s">
        <v>484</v>
      </c>
      <c r="E303" s="36"/>
      <c r="F303" s="54">
        <v>55.296315789473688</v>
      </c>
      <c r="G303" s="84">
        <v>0</v>
      </c>
      <c r="H303" s="15"/>
      <c r="I303" s="57">
        <f t="shared" si="11"/>
        <v>0</v>
      </c>
      <c r="J303" s="12"/>
    </row>
    <row r="304" spans="2:10" ht="15.6">
      <c r="B304" s="172"/>
      <c r="C304" s="48" t="s">
        <v>485</v>
      </c>
      <c r="D304" s="49" t="s">
        <v>486</v>
      </c>
      <c r="E304" s="36"/>
      <c r="F304" s="54">
        <v>43.20473684210527</v>
      </c>
      <c r="G304" s="84">
        <v>0</v>
      </c>
      <c r="H304" s="15"/>
      <c r="I304" s="57">
        <f t="shared" si="11"/>
        <v>0</v>
      </c>
      <c r="J304" s="12"/>
    </row>
    <row r="305" spans="2:10" ht="15.6">
      <c r="B305" s="172"/>
      <c r="C305" s="48" t="s">
        <v>487</v>
      </c>
      <c r="D305" s="49" t="s">
        <v>488</v>
      </c>
      <c r="E305" s="36"/>
      <c r="F305" s="54">
        <v>21.6</v>
      </c>
      <c r="G305" s="84">
        <v>0</v>
      </c>
      <c r="H305" s="15"/>
      <c r="I305" s="57">
        <f t="shared" si="11"/>
        <v>0</v>
      </c>
      <c r="J305" s="12"/>
    </row>
    <row r="306" spans="2:10" ht="15.6">
      <c r="B306" s="172"/>
      <c r="C306" s="48" t="s">
        <v>489</v>
      </c>
      <c r="D306" s="49" t="s">
        <v>490</v>
      </c>
      <c r="E306" s="36"/>
      <c r="F306" s="54">
        <v>43.2</v>
      </c>
      <c r="G306" s="84">
        <v>0</v>
      </c>
      <c r="H306" s="15"/>
      <c r="I306" s="57">
        <f t="shared" si="11"/>
        <v>0</v>
      </c>
      <c r="J306" s="12"/>
    </row>
    <row r="307" spans="2:10" ht="15.6">
      <c r="B307" s="172"/>
      <c r="C307" s="48" t="s">
        <v>491</v>
      </c>
      <c r="D307" s="49" t="s">
        <v>492</v>
      </c>
      <c r="E307" s="36"/>
      <c r="F307" s="54">
        <v>43.2</v>
      </c>
      <c r="G307" s="84">
        <v>0</v>
      </c>
      <c r="H307" s="15"/>
      <c r="I307" s="57">
        <f t="shared" si="11"/>
        <v>0</v>
      </c>
      <c r="J307" s="12"/>
    </row>
    <row r="308" spans="2:10" ht="15.6">
      <c r="B308" s="172"/>
      <c r="C308" s="48" t="s">
        <v>493</v>
      </c>
      <c r="D308" s="49" t="s">
        <v>494</v>
      </c>
      <c r="E308" s="36"/>
      <c r="F308" s="54">
        <v>43.2</v>
      </c>
      <c r="G308" s="84">
        <v>0</v>
      </c>
      <c r="H308" s="15"/>
      <c r="I308" s="57">
        <f t="shared" si="11"/>
        <v>0</v>
      </c>
      <c r="J308" s="12"/>
    </row>
    <row r="309" spans="2:10" ht="15.6">
      <c r="B309" s="172"/>
      <c r="C309" s="48" t="s">
        <v>495</v>
      </c>
      <c r="D309" s="49" t="s">
        <v>496</v>
      </c>
      <c r="E309" s="36"/>
      <c r="F309" s="54">
        <v>21.6</v>
      </c>
      <c r="G309" s="84">
        <v>0</v>
      </c>
      <c r="H309" s="15"/>
      <c r="I309" s="57">
        <f t="shared" si="11"/>
        <v>0</v>
      </c>
      <c r="J309" s="12"/>
    </row>
    <row r="310" spans="2:10" ht="15.6">
      <c r="B310" s="13" t="s">
        <v>7</v>
      </c>
      <c r="C310" s="13" t="s">
        <v>8</v>
      </c>
      <c r="D310" s="53" t="s">
        <v>591</v>
      </c>
      <c r="E310" s="36"/>
      <c r="F310" s="15" t="s">
        <v>10</v>
      </c>
      <c r="G310" s="83" t="s">
        <v>311</v>
      </c>
      <c r="H310" s="15"/>
      <c r="I310" s="15" t="s">
        <v>313</v>
      </c>
      <c r="J310" s="12"/>
    </row>
    <row r="311" spans="2:10" ht="15.6" customHeight="1">
      <c r="B311" s="173" t="s">
        <v>497</v>
      </c>
      <c r="C311" s="48" t="s">
        <v>622</v>
      </c>
      <c r="D311" s="49" t="s">
        <v>623</v>
      </c>
      <c r="E311" s="36"/>
      <c r="F311" s="54">
        <v>170</v>
      </c>
      <c r="G311" s="84">
        <v>0</v>
      </c>
      <c r="H311" s="15"/>
      <c r="I311" s="57">
        <f t="shared" si="11"/>
        <v>0</v>
      </c>
      <c r="J311" s="12"/>
    </row>
    <row r="312" spans="2:10" ht="15.6">
      <c r="B312" s="173"/>
      <c r="C312" s="48" t="s">
        <v>498</v>
      </c>
      <c r="D312" s="49" t="s">
        <v>499</v>
      </c>
      <c r="E312" s="36"/>
      <c r="F312" s="54">
        <v>148.19368421052633</v>
      </c>
      <c r="G312" s="84">
        <v>0</v>
      </c>
      <c r="H312" s="15"/>
      <c r="I312" s="57">
        <f t="shared" si="11"/>
        <v>0</v>
      </c>
      <c r="J312" s="12"/>
    </row>
    <row r="313" spans="2:10" ht="15.6">
      <c r="B313" s="173"/>
      <c r="C313" s="48" t="s">
        <v>500</v>
      </c>
      <c r="D313" s="49" t="s">
        <v>501</v>
      </c>
      <c r="E313" s="36"/>
      <c r="F313" s="54">
        <v>276.38210526315788</v>
      </c>
      <c r="G313" s="84">
        <v>0</v>
      </c>
      <c r="H313" s="15"/>
      <c r="I313" s="57">
        <f t="shared" si="11"/>
        <v>0</v>
      </c>
      <c r="J313" s="12"/>
    </row>
    <row r="314" spans="2:10" ht="15.6">
      <c r="B314" s="173"/>
      <c r="C314" s="45">
        <v>6043</v>
      </c>
      <c r="D314" s="49" t="s">
        <v>502</v>
      </c>
      <c r="E314" s="36"/>
      <c r="F314" s="54">
        <v>331.67842105263156</v>
      </c>
      <c r="G314" s="84">
        <v>0</v>
      </c>
      <c r="H314" s="15"/>
      <c r="I314" s="57">
        <f t="shared" si="11"/>
        <v>0</v>
      </c>
      <c r="J314" s="12"/>
    </row>
    <row r="315" spans="2:10" ht="15.6">
      <c r="B315" s="173"/>
      <c r="C315" s="45">
        <v>6043</v>
      </c>
      <c r="D315" s="49" t="s">
        <v>503</v>
      </c>
      <c r="E315" s="36"/>
      <c r="F315" s="54">
        <v>331.67842105263156</v>
      </c>
      <c r="G315" s="84">
        <v>0</v>
      </c>
      <c r="H315" s="15"/>
      <c r="I315" s="57">
        <f t="shared" si="11"/>
        <v>0</v>
      </c>
      <c r="J315" s="12"/>
    </row>
    <row r="316" spans="2:10" ht="15.6">
      <c r="B316" s="173"/>
      <c r="C316" s="45">
        <v>6020</v>
      </c>
      <c r="D316" s="49" t="s">
        <v>504</v>
      </c>
      <c r="E316" s="36"/>
      <c r="F316" s="54">
        <v>160</v>
      </c>
      <c r="G316" s="84">
        <v>0</v>
      </c>
      <c r="H316" s="15"/>
      <c r="I316" s="57">
        <f t="shared" si="11"/>
        <v>0</v>
      </c>
      <c r="J316" s="12"/>
    </row>
    <row r="317" spans="2:10" ht="15.6">
      <c r="B317" s="173"/>
      <c r="C317" s="45">
        <v>6021</v>
      </c>
      <c r="D317" s="49" t="s">
        <v>505</v>
      </c>
      <c r="E317" s="36"/>
      <c r="F317" s="54">
        <v>160</v>
      </c>
      <c r="G317" s="84">
        <v>0</v>
      </c>
      <c r="H317" s="15"/>
      <c r="I317" s="57">
        <f t="shared" si="11"/>
        <v>0</v>
      </c>
      <c r="J317" s="12"/>
    </row>
    <row r="318" spans="2:10" ht="15.6">
      <c r="B318" s="173"/>
      <c r="C318" s="45">
        <v>6022</v>
      </c>
      <c r="D318" s="49" t="s">
        <v>506</v>
      </c>
      <c r="E318" s="36"/>
      <c r="F318" s="33">
        <v>160</v>
      </c>
      <c r="G318" s="84">
        <v>0</v>
      </c>
      <c r="H318" s="15"/>
      <c r="I318" s="57">
        <f t="shared" si="11"/>
        <v>0</v>
      </c>
    </row>
    <row r="319" spans="2:10" ht="15.6">
      <c r="B319" s="173"/>
      <c r="C319" s="45">
        <v>6030</v>
      </c>
      <c r="D319" s="49" t="s">
        <v>507</v>
      </c>
      <c r="E319" s="36"/>
      <c r="F319" s="33">
        <v>160</v>
      </c>
      <c r="G319" s="84">
        <v>0</v>
      </c>
      <c r="H319" s="15"/>
      <c r="I319" s="57">
        <f t="shared" si="11"/>
        <v>0</v>
      </c>
    </row>
    <row r="320" spans="2:10" ht="15.6">
      <c r="B320" s="173"/>
      <c r="C320" s="45">
        <v>6034</v>
      </c>
      <c r="D320" s="49" t="s">
        <v>508</v>
      </c>
      <c r="E320" s="36"/>
      <c r="F320" s="56">
        <v>59.96</v>
      </c>
      <c r="G320" s="84">
        <v>0</v>
      </c>
      <c r="H320" s="15"/>
      <c r="I320" s="57">
        <f t="shared" si="11"/>
        <v>0</v>
      </c>
    </row>
    <row r="321" spans="2:9" ht="15.6">
      <c r="B321" s="173"/>
      <c r="C321" s="45">
        <v>6033</v>
      </c>
      <c r="D321" s="49" t="s">
        <v>509</v>
      </c>
      <c r="E321" s="36"/>
      <c r="F321" s="33">
        <v>160</v>
      </c>
      <c r="G321" s="84">
        <v>0</v>
      </c>
      <c r="H321" s="15"/>
      <c r="I321" s="57">
        <f t="shared" si="11"/>
        <v>0</v>
      </c>
    </row>
    <row r="322" spans="2:9" ht="15.6">
      <c r="B322" s="173"/>
      <c r="C322" s="45">
        <v>6061</v>
      </c>
      <c r="D322" s="49" t="s">
        <v>510</v>
      </c>
      <c r="E322" s="36"/>
      <c r="F322" s="33">
        <v>40</v>
      </c>
      <c r="G322" s="84">
        <v>0</v>
      </c>
      <c r="H322" s="15"/>
      <c r="I322" s="57">
        <f t="shared" si="11"/>
        <v>0</v>
      </c>
    </row>
    <row r="323" spans="2:9" ht="15.6">
      <c r="B323" s="173"/>
      <c r="C323" s="45">
        <v>6023</v>
      </c>
      <c r="D323" s="49" t="s">
        <v>511</v>
      </c>
      <c r="E323" s="36"/>
      <c r="F323" s="33">
        <v>40</v>
      </c>
      <c r="G323" s="84">
        <v>0</v>
      </c>
      <c r="H323" s="15"/>
      <c r="I323" s="57">
        <f t="shared" si="11"/>
        <v>0</v>
      </c>
    </row>
    <row r="324" spans="2:9" ht="15.6">
      <c r="B324" s="173"/>
      <c r="C324" s="45">
        <v>6018</v>
      </c>
      <c r="D324" s="49" t="s">
        <v>512</v>
      </c>
      <c r="E324" s="36"/>
      <c r="F324" s="56">
        <v>12.45</v>
      </c>
      <c r="G324" s="84">
        <v>0</v>
      </c>
      <c r="H324" s="15"/>
      <c r="I324" s="57">
        <f t="shared" si="11"/>
        <v>0</v>
      </c>
    </row>
    <row r="325" spans="2:9" ht="15.6">
      <c r="B325" s="173"/>
      <c r="C325" s="45">
        <v>6024</v>
      </c>
      <c r="D325" s="49" t="s">
        <v>513</v>
      </c>
      <c r="E325" s="36"/>
      <c r="F325" s="33">
        <v>100</v>
      </c>
      <c r="G325" s="84">
        <v>0</v>
      </c>
      <c r="H325" s="15"/>
      <c r="I325" s="57">
        <f t="shared" si="11"/>
        <v>0</v>
      </c>
    </row>
    <row r="326" spans="2:9" ht="15.6">
      <c r="B326" s="173"/>
      <c r="C326" s="45">
        <v>6025</v>
      </c>
      <c r="D326" s="49" t="s">
        <v>514</v>
      </c>
      <c r="E326" s="36"/>
      <c r="F326" s="33">
        <v>20</v>
      </c>
      <c r="G326" s="84">
        <v>0</v>
      </c>
      <c r="H326" s="15"/>
      <c r="I326" s="57">
        <f t="shared" si="11"/>
        <v>0</v>
      </c>
    </row>
    <row r="327" spans="2:9" ht="15.6">
      <c r="B327" s="173"/>
      <c r="C327" s="45">
        <v>6026</v>
      </c>
      <c r="D327" s="49" t="s">
        <v>515</v>
      </c>
      <c r="E327" s="36"/>
      <c r="F327" s="33">
        <v>10</v>
      </c>
      <c r="G327" s="84">
        <v>0</v>
      </c>
      <c r="H327" s="15"/>
      <c r="I327" s="57">
        <f t="shared" si="11"/>
        <v>0</v>
      </c>
    </row>
    <row r="328" spans="2:9" ht="15" thickBot="1"/>
    <row r="329" spans="2:9">
      <c r="G329" s="101" t="s">
        <v>525</v>
      </c>
      <c r="H329" s="192"/>
      <c r="I329" s="61">
        <f>SUM(I23:I164)</f>
        <v>0</v>
      </c>
    </row>
    <row r="330" spans="2:9">
      <c r="G330" s="103" t="s">
        <v>592</v>
      </c>
      <c r="H330" s="186"/>
      <c r="I330" s="62">
        <f>SUM(I168:I327)</f>
        <v>0</v>
      </c>
    </row>
    <row r="331" spans="2:9" ht="15" thickBot="1">
      <c r="G331" s="103" t="s">
        <v>576</v>
      </c>
      <c r="H331" s="187"/>
      <c r="I331" s="62">
        <f>SUM(I329)*0.228276619+I329+I330</f>
        <v>0</v>
      </c>
    </row>
    <row r="332" spans="2:9" ht="15" thickBot="1">
      <c r="G332" s="71" t="s">
        <v>577</v>
      </c>
      <c r="H332" s="92" t="s">
        <v>585</v>
      </c>
      <c r="I332" s="86">
        <v>0</v>
      </c>
    </row>
    <row r="333" spans="2:9">
      <c r="G333" s="103" t="s">
        <v>335</v>
      </c>
      <c r="H333" s="186"/>
      <c r="I333" s="62">
        <f>SUM(I329,I330,I332)*100/114</f>
        <v>0</v>
      </c>
    </row>
    <row r="334" spans="2:9">
      <c r="G334" s="103" t="s">
        <v>6</v>
      </c>
      <c r="H334" s="186"/>
      <c r="I334" s="62">
        <f>SUM(I333)*14/100</f>
        <v>0</v>
      </c>
    </row>
    <row r="335" spans="2:9" ht="15" thickBot="1">
      <c r="G335" s="194" t="s">
        <v>524</v>
      </c>
      <c r="H335" s="195"/>
      <c r="I335" s="63">
        <f>SUM(H23:H37,H39:H48,H50:H52,H54:H78,H80:H88,H90:H118,H120:H141,H143:H150,H152:H154,H156:H163)</f>
        <v>0</v>
      </c>
    </row>
    <row r="336" spans="2:9" ht="15" thickBot="1">
      <c r="G336" s="3"/>
      <c r="H336" s="70" t="s">
        <v>598</v>
      </c>
      <c r="I336" s="74">
        <f>SUM(I337)/1.2</f>
        <v>0</v>
      </c>
    </row>
    <row r="337" spans="3:9" ht="15" thickBot="1">
      <c r="G337" s="97" t="s">
        <v>599</v>
      </c>
      <c r="H337" s="98"/>
      <c r="I337" s="95">
        <f>SUM(I333:I334)</f>
        <v>0</v>
      </c>
    </row>
    <row r="340" spans="3:9">
      <c r="D340" s="77" t="s">
        <v>602</v>
      </c>
      <c r="E340" s="78" t="s">
        <v>601</v>
      </c>
    </row>
    <row r="341" spans="3:9">
      <c r="D341" s="76"/>
      <c r="E341" s="76"/>
    </row>
    <row r="342" spans="3:9">
      <c r="C342" s="173" t="s">
        <v>606</v>
      </c>
      <c r="D342" s="76" t="s">
        <v>603</v>
      </c>
      <c r="E342" s="76"/>
    </row>
    <row r="343" spans="3:9">
      <c r="C343" s="173"/>
      <c r="D343" s="76" t="s">
        <v>604</v>
      </c>
      <c r="E343" s="76"/>
    </row>
    <row r="344" spans="3:9">
      <c r="C344" s="173"/>
      <c r="D344" s="76" t="s">
        <v>612</v>
      </c>
      <c r="E344" s="76"/>
    </row>
    <row r="345" spans="3:9">
      <c r="C345" s="173"/>
      <c r="D345" s="76" t="s">
        <v>605</v>
      </c>
      <c r="E345" s="76"/>
    </row>
  </sheetData>
  <sheetProtection sheet="1" objects="1" scenarios="1" selectLockedCells="1"/>
  <mergeCells count="51">
    <mergeCell ref="B166:I166"/>
    <mergeCell ref="B39:B48"/>
    <mergeCell ref="B50:B52"/>
    <mergeCell ref="B54:B78"/>
    <mergeCell ref="B80:B88"/>
    <mergeCell ref="B90:B118"/>
    <mergeCell ref="B120:B141"/>
    <mergeCell ref="B143:B150"/>
    <mergeCell ref="B152:B154"/>
    <mergeCell ref="B156:B163"/>
    <mergeCell ref="B164:I164"/>
    <mergeCell ref="G334:H334"/>
    <mergeCell ref="G335:H335"/>
    <mergeCell ref="G337:H337"/>
    <mergeCell ref="C342:C345"/>
    <mergeCell ref="G331:H331"/>
    <mergeCell ref="G333:H333"/>
    <mergeCell ref="B168:B182"/>
    <mergeCell ref="B184:B201"/>
    <mergeCell ref="B203:B212"/>
    <mergeCell ref="C207:C209"/>
    <mergeCell ref="B214:B215"/>
    <mergeCell ref="B217:B253"/>
    <mergeCell ref="G330:H330"/>
    <mergeCell ref="B255:B287"/>
    <mergeCell ref="B289:B296"/>
    <mergeCell ref="B298:B309"/>
    <mergeCell ref="B311:B327"/>
    <mergeCell ref="G329:H329"/>
    <mergeCell ref="B165:I165"/>
    <mergeCell ref="B23:B37"/>
    <mergeCell ref="B9:E16"/>
    <mergeCell ref="H9:I9"/>
    <mergeCell ref="H14:I14"/>
    <mergeCell ref="H15:I15"/>
    <mergeCell ref="H16:I16"/>
    <mergeCell ref="B18:I18"/>
    <mergeCell ref="B19:C19"/>
    <mergeCell ref="D19:F19"/>
    <mergeCell ref="G19:I19"/>
    <mergeCell ref="B21:I21"/>
    <mergeCell ref="G10:G11"/>
    <mergeCell ref="H10:I11"/>
    <mergeCell ref="H12:I12"/>
    <mergeCell ref="H13:I13"/>
    <mergeCell ref="G2:I2"/>
    <mergeCell ref="G3:H3"/>
    <mergeCell ref="G4:H4"/>
    <mergeCell ref="G5:H5"/>
    <mergeCell ref="B7:E7"/>
    <mergeCell ref="G7:I7"/>
  </mergeCells>
  <dataValidations count="2">
    <dataValidation type="list" allowBlank="1" showInputMessage="1" showErrorMessage="1" sqref="I332">
      <formula1>INDIRECT($H$332)</formula1>
    </dataValidation>
    <dataValidation type="list" allowBlank="1" showInputMessage="1" showErrorMessage="1" sqref="H332">
      <formula1>CourierRange</formula1>
    </dataValidation>
  </dataValidations>
  <pageMargins left="0.7" right="0.7" top="0.75" bottom="0.75" header="0.3" footer="0.3"/>
  <pageSetup paperSize="9" scale="14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B1:J345"/>
  <sheetViews>
    <sheetView zoomScaleNormal="100" workbookViewId="0">
      <selection activeCell="G26" sqref="G26"/>
    </sheetView>
  </sheetViews>
  <sheetFormatPr defaultRowHeight="14.4"/>
  <cols>
    <col min="1" max="1" width="3.21875" customWidth="1"/>
    <col min="2" max="2" width="11.21875" customWidth="1"/>
    <col min="3" max="3" width="6.33203125" bestFit="1" customWidth="1"/>
    <col min="4" max="4" width="61.44140625" bestFit="1" customWidth="1"/>
    <col min="5" max="5" width="11.33203125" bestFit="1" customWidth="1"/>
    <col min="6" max="6" width="13" customWidth="1"/>
    <col min="7" max="7" width="21" customWidth="1"/>
    <col min="8" max="8" width="14.6640625" customWidth="1"/>
    <col min="9" max="9" width="18.6640625" bestFit="1" customWidth="1"/>
    <col min="10" max="10" width="5.44140625" customWidth="1"/>
  </cols>
  <sheetData>
    <row r="1" spans="2:9" ht="15" thickBot="1"/>
    <row r="2" spans="2:9" ht="23.4">
      <c r="G2" s="135" t="s">
        <v>613</v>
      </c>
      <c r="H2" s="136"/>
      <c r="I2" s="137"/>
    </row>
    <row r="3" spans="2:9" ht="15.6">
      <c r="G3" s="138" t="s">
        <v>597</v>
      </c>
      <c r="H3" s="139"/>
      <c r="I3" s="80"/>
    </row>
    <row r="4" spans="2:9" ht="15.6">
      <c r="G4" s="138" t="s">
        <v>621</v>
      </c>
      <c r="H4" s="139"/>
      <c r="I4" s="80"/>
    </row>
    <row r="5" spans="2:9" ht="16.2" thickBot="1">
      <c r="G5" s="140" t="s">
        <v>1</v>
      </c>
      <c r="H5" s="141"/>
      <c r="I5" s="81"/>
    </row>
    <row r="6" spans="2:9" ht="15" thickBot="1"/>
    <row r="7" spans="2:9" ht="16.2" thickBot="1">
      <c r="B7" s="142" t="s">
        <v>314</v>
      </c>
      <c r="C7" s="143"/>
      <c r="D7" s="144"/>
      <c r="E7" s="145"/>
      <c r="G7" s="146" t="s">
        <v>616</v>
      </c>
      <c r="H7" s="147"/>
      <c r="I7" s="148"/>
    </row>
    <row r="8" spans="2:9" ht="16.2" thickBot="1">
      <c r="B8" s="1"/>
      <c r="C8" s="1"/>
      <c r="D8" s="1"/>
      <c r="E8" s="1"/>
      <c r="G8" s="2"/>
      <c r="H8" s="2"/>
      <c r="I8" s="2"/>
    </row>
    <row r="9" spans="2:9" ht="14.4" customHeight="1">
      <c r="B9" s="123" t="s">
        <v>615</v>
      </c>
      <c r="C9" s="124"/>
      <c r="D9" s="124"/>
      <c r="E9" s="125"/>
      <c r="G9" s="75" t="s">
        <v>617</v>
      </c>
      <c r="H9" s="188"/>
      <c r="I9" s="189"/>
    </row>
    <row r="10" spans="2:9" ht="14.4" customHeight="1">
      <c r="B10" s="126"/>
      <c r="C10" s="127"/>
      <c r="D10" s="127"/>
      <c r="E10" s="128"/>
      <c r="G10" s="179" t="s">
        <v>600</v>
      </c>
      <c r="H10" s="180"/>
      <c r="I10" s="181"/>
    </row>
    <row r="11" spans="2:9" ht="14.4" customHeight="1">
      <c r="B11" s="126"/>
      <c r="C11" s="127"/>
      <c r="D11" s="127"/>
      <c r="E11" s="128"/>
      <c r="G11" s="100"/>
      <c r="H11" s="182"/>
      <c r="I11" s="183"/>
    </row>
    <row r="12" spans="2:9" ht="14.4" customHeight="1">
      <c r="B12" s="126"/>
      <c r="C12" s="127"/>
      <c r="D12" s="127"/>
      <c r="E12" s="128"/>
      <c r="G12" s="79" t="s">
        <v>611</v>
      </c>
      <c r="H12" s="184"/>
      <c r="I12" s="185"/>
    </row>
    <row r="13" spans="2:9" ht="14.4" customHeight="1">
      <c r="B13" s="126"/>
      <c r="C13" s="127"/>
      <c r="D13" s="127"/>
      <c r="E13" s="128"/>
      <c r="G13" s="79" t="s">
        <v>2</v>
      </c>
      <c r="H13" s="177" t="s">
        <v>620</v>
      </c>
      <c r="I13" s="178"/>
    </row>
    <row r="14" spans="2:9" ht="14.4" customHeight="1">
      <c r="B14" s="126"/>
      <c r="C14" s="127"/>
      <c r="D14" s="127"/>
      <c r="E14" s="128"/>
      <c r="G14" s="4" t="s">
        <v>3</v>
      </c>
      <c r="H14" s="190"/>
      <c r="I14" s="191"/>
    </row>
    <row r="15" spans="2:9" ht="14.4" customHeight="1">
      <c r="B15" s="126"/>
      <c r="C15" s="127"/>
      <c r="D15" s="127"/>
      <c r="E15" s="128"/>
      <c r="G15" s="4" t="s">
        <v>4</v>
      </c>
      <c r="H15" s="190"/>
      <c r="I15" s="191"/>
    </row>
    <row r="16" spans="2:9" ht="15" customHeight="1" thickBot="1">
      <c r="B16" s="129"/>
      <c r="C16" s="130"/>
      <c r="D16" s="130"/>
      <c r="E16" s="131"/>
      <c r="G16" s="5" t="s">
        <v>5</v>
      </c>
      <c r="H16" s="175"/>
      <c r="I16" s="176"/>
    </row>
    <row r="17" spans="2:10" ht="15.6">
      <c r="B17" s="7"/>
      <c r="C17" s="7"/>
      <c r="D17" s="7"/>
      <c r="E17" s="7"/>
      <c r="G17" s="3"/>
      <c r="H17" s="2"/>
      <c r="I17" s="2"/>
    </row>
    <row r="18" spans="2:10" ht="15.6">
      <c r="B18" s="107" t="s">
        <v>593</v>
      </c>
      <c r="C18" s="107"/>
      <c r="D18" s="107"/>
      <c r="E18" s="107"/>
      <c r="F18" s="107"/>
      <c r="G18" s="107"/>
      <c r="H18" s="107"/>
      <c r="I18" s="107"/>
    </row>
    <row r="19" spans="2:10">
      <c r="B19" s="108"/>
      <c r="C19" s="108"/>
      <c r="D19" s="119"/>
      <c r="E19" s="120"/>
      <c r="F19" s="121"/>
      <c r="G19" s="122" t="s">
        <v>614</v>
      </c>
      <c r="H19" s="122"/>
      <c r="I19" s="122"/>
    </row>
    <row r="21" spans="2:10" ht="18">
      <c r="B21" s="114" t="s">
        <v>522</v>
      </c>
      <c r="C21" s="114"/>
      <c r="D21" s="114"/>
      <c r="E21" s="114"/>
      <c r="F21" s="114"/>
      <c r="G21" s="114"/>
      <c r="H21" s="114"/>
      <c r="I21" s="114"/>
    </row>
    <row r="22" spans="2:10" ht="15.6">
      <c r="B22" s="13" t="s">
        <v>7</v>
      </c>
      <c r="C22" s="13" t="s">
        <v>8</v>
      </c>
      <c r="D22" s="53" t="s">
        <v>9</v>
      </c>
      <c r="E22" s="14" t="s">
        <v>0</v>
      </c>
      <c r="F22" s="15" t="s">
        <v>10</v>
      </c>
      <c r="G22" s="15" t="s">
        <v>311</v>
      </c>
      <c r="H22" s="15" t="s">
        <v>312</v>
      </c>
      <c r="I22" s="15" t="s">
        <v>313</v>
      </c>
      <c r="J22" s="11"/>
    </row>
    <row r="23" spans="2:10" ht="15.6" customHeight="1">
      <c r="B23" s="115" t="s">
        <v>11</v>
      </c>
      <c r="C23" s="16" t="s">
        <v>12</v>
      </c>
      <c r="D23" s="17" t="s">
        <v>13</v>
      </c>
      <c r="E23" s="18" t="s">
        <v>14</v>
      </c>
      <c r="F23" s="32">
        <v>2756.2121999999981</v>
      </c>
      <c r="G23" s="82">
        <v>0</v>
      </c>
      <c r="H23" s="31">
        <f>SUM(E23*G23)</f>
        <v>0</v>
      </c>
      <c r="I23" s="32">
        <f>SUM(F23*G23)</f>
        <v>0</v>
      </c>
      <c r="J23" s="8"/>
    </row>
    <row r="24" spans="2:10" ht="15.6">
      <c r="B24" s="116"/>
      <c r="C24" s="16" t="s">
        <v>15</v>
      </c>
      <c r="D24" s="17" t="s">
        <v>16</v>
      </c>
      <c r="E24" s="18" t="s">
        <v>14</v>
      </c>
      <c r="F24" s="32">
        <v>2756.2121999999981</v>
      </c>
      <c r="G24" s="82">
        <v>0</v>
      </c>
      <c r="H24" s="31">
        <f>SUM(E24*G24)</f>
        <v>0</v>
      </c>
      <c r="I24" s="32">
        <f>SUM(F24*G24)</f>
        <v>0</v>
      </c>
      <c r="J24" s="8"/>
    </row>
    <row r="25" spans="2:10" ht="15.6">
      <c r="B25" s="116"/>
      <c r="C25" s="16" t="s">
        <v>17</v>
      </c>
      <c r="D25" s="17" t="s">
        <v>18</v>
      </c>
      <c r="E25" s="18" t="s">
        <v>19</v>
      </c>
      <c r="F25" s="32">
        <v>1404.4281299999991</v>
      </c>
      <c r="G25" s="82">
        <v>0</v>
      </c>
      <c r="H25" s="31">
        <f t="shared" ref="H25:H88" si="0">SUM(E25*G25)</f>
        <v>0</v>
      </c>
      <c r="I25" s="32">
        <f t="shared" ref="I25:I88" si="1">SUM(F25*G25)</f>
        <v>0</v>
      </c>
      <c r="J25" s="8"/>
    </row>
    <row r="26" spans="2:10" ht="15.6">
      <c r="B26" s="116"/>
      <c r="C26" s="16" t="s">
        <v>20</v>
      </c>
      <c r="D26" s="17" t="s">
        <v>21</v>
      </c>
      <c r="E26" s="18" t="s">
        <v>19</v>
      </c>
      <c r="F26" s="32">
        <v>1404.4281299999991</v>
      </c>
      <c r="G26" s="82">
        <v>0</v>
      </c>
      <c r="H26" s="31">
        <f t="shared" si="0"/>
        <v>0</v>
      </c>
      <c r="I26" s="32">
        <f t="shared" si="1"/>
        <v>0</v>
      </c>
      <c r="J26" s="8"/>
    </row>
    <row r="27" spans="2:10" ht="15.6">
      <c r="B27" s="116"/>
      <c r="C27" s="20" t="s">
        <v>22</v>
      </c>
      <c r="D27" s="21" t="s">
        <v>23</v>
      </c>
      <c r="E27" s="22">
        <v>0.30399999999999999</v>
      </c>
      <c r="F27" s="32">
        <v>425.29419999999976</v>
      </c>
      <c r="G27" s="82">
        <v>0</v>
      </c>
      <c r="H27" s="31">
        <f t="shared" si="0"/>
        <v>0</v>
      </c>
      <c r="I27" s="32">
        <f t="shared" si="1"/>
        <v>0</v>
      </c>
      <c r="J27" s="8"/>
    </row>
    <row r="28" spans="2:10" ht="15.6">
      <c r="B28" s="116"/>
      <c r="C28" s="16" t="s">
        <v>24</v>
      </c>
      <c r="D28" s="17" t="s">
        <v>25</v>
      </c>
      <c r="E28" s="18" t="s">
        <v>19</v>
      </c>
      <c r="F28" s="32">
        <v>1404.4281299999991</v>
      </c>
      <c r="G28" s="82">
        <v>0</v>
      </c>
      <c r="H28" s="31">
        <f t="shared" si="0"/>
        <v>0</v>
      </c>
      <c r="I28" s="32">
        <f t="shared" si="1"/>
        <v>0</v>
      </c>
      <c r="J28" s="8"/>
    </row>
    <row r="29" spans="2:10" ht="15.6">
      <c r="B29" s="116"/>
      <c r="C29" s="20" t="s">
        <v>26</v>
      </c>
      <c r="D29" s="17" t="s">
        <v>27</v>
      </c>
      <c r="E29" s="22" t="s">
        <v>19</v>
      </c>
      <c r="F29" s="32">
        <v>1395.5822999999993</v>
      </c>
      <c r="G29" s="82">
        <v>0</v>
      </c>
      <c r="H29" s="31">
        <f t="shared" si="0"/>
        <v>0</v>
      </c>
      <c r="I29" s="32">
        <f t="shared" si="1"/>
        <v>0</v>
      </c>
      <c r="J29" s="8"/>
    </row>
    <row r="30" spans="2:10" ht="15.6">
      <c r="B30" s="116"/>
      <c r="C30" s="16" t="s">
        <v>28</v>
      </c>
      <c r="D30" s="17" t="s">
        <v>29</v>
      </c>
      <c r="E30" s="23">
        <v>0.52</v>
      </c>
      <c r="F30" s="32">
        <v>724.44739999999956</v>
      </c>
      <c r="G30" s="82">
        <v>0</v>
      </c>
      <c r="H30" s="31">
        <f t="shared" si="0"/>
        <v>0</v>
      </c>
      <c r="I30" s="32">
        <f t="shared" si="1"/>
        <v>0</v>
      </c>
      <c r="J30" s="8"/>
    </row>
    <row r="31" spans="2:10" ht="15.6">
      <c r="B31" s="116"/>
      <c r="C31" s="16" t="s">
        <v>30</v>
      </c>
      <c r="D31" s="17" t="s">
        <v>31</v>
      </c>
      <c r="E31" s="23">
        <v>0.46500000000000002</v>
      </c>
      <c r="F31" s="32">
        <v>648.86939999999947</v>
      </c>
      <c r="G31" s="82">
        <v>0</v>
      </c>
      <c r="H31" s="31">
        <f t="shared" si="0"/>
        <v>0</v>
      </c>
      <c r="I31" s="32">
        <f t="shared" si="1"/>
        <v>0</v>
      </c>
      <c r="J31" s="8"/>
    </row>
    <row r="32" spans="2:10" ht="15.6">
      <c r="B32" s="116"/>
      <c r="C32" s="16" t="s">
        <v>32</v>
      </c>
      <c r="D32" s="17" t="s">
        <v>33</v>
      </c>
      <c r="E32" s="23">
        <v>0.46500000000000002</v>
      </c>
      <c r="F32" s="32">
        <v>648.86939999999947</v>
      </c>
      <c r="G32" s="82">
        <v>0</v>
      </c>
      <c r="H32" s="31">
        <f t="shared" si="0"/>
        <v>0</v>
      </c>
      <c r="I32" s="32">
        <f t="shared" si="1"/>
        <v>0</v>
      </c>
      <c r="J32" s="8"/>
    </row>
    <row r="33" spans="2:10" ht="15.6">
      <c r="B33" s="116"/>
      <c r="C33" s="16" t="s">
        <v>34</v>
      </c>
      <c r="D33" s="17" t="s">
        <v>35</v>
      </c>
      <c r="E33" s="23">
        <v>1.2</v>
      </c>
      <c r="F33" s="32">
        <v>1677.3435999999988</v>
      </c>
      <c r="G33" s="82">
        <v>0</v>
      </c>
      <c r="H33" s="31">
        <f t="shared" si="0"/>
        <v>0</v>
      </c>
      <c r="I33" s="32">
        <f t="shared" si="1"/>
        <v>0</v>
      </c>
      <c r="J33" s="8"/>
    </row>
    <row r="34" spans="2:10" ht="15.6">
      <c r="B34" s="116"/>
      <c r="C34" s="16" t="s">
        <v>36</v>
      </c>
      <c r="D34" s="17" t="s">
        <v>37</v>
      </c>
      <c r="E34" s="23">
        <v>1.2</v>
      </c>
      <c r="F34" s="32">
        <v>1677.3435999999988</v>
      </c>
      <c r="G34" s="82">
        <v>0</v>
      </c>
      <c r="H34" s="31">
        <f t="shared" si="0"/>
        <v>0</v>
      </c>
      <c r="I34" s="32">
        <f t="shared" si="1"/>
        <v>0</v>
      </c>
      <c r="J34" s="8"/>
    </row>
    <row r="35" spans="2:10" ht="15.6">
      <c r="B35" s="116"/>
      <c r="C35" s="16" t="s">
        <v>38</v>
      </c>
      <c r="D35" s="17" t="s">
        <v>39</v>
      </c>
      <c r="E35" s="23">
        <v>1.2</v>
      </c>
      <c r="F35" s="32">
        <v>1677.3435999999988</v>
      </c>
      <c r="G35" s="82">
        <v>0</v>
      </c>
      <c r="H35" s="31">
        <f t="shared" si="0"/>
        <v>0</v>
      </c>
      <c r="I35" s="32">
        <f t="shared" si="1"/>
        <v>0</v>
      </c>
      <c r="J35" s="8"/>
    </row>
    <row r="36" spans="2:10" ht="15.6">
      <c r="B36" s="116"/>
      <c r="C36" s="16" t="s">
        <v>40</v>
      </c>
      <c r="D36" s="17" t="s">
        <v>41</v>
      </c>
      <c r="E36" s="23">
        <v>1.2</v>
      </c>
      <c r="F36" s="32">
        <v>1677.3435999999988</v>
      </c>
      <c r="G36" s="82">
        <v>0</v>
      </c>
      <c r="H36" s="31">
        <f t="shared" si="0"/>
        <v>0</v>
      </c>
      <c r="I36" s="32">
        <f t="shared" si="1"/>
        <v>0</v>
      </c>
      <c r="J36" s="8"/>
    </row>
    <row r="37" spans="2:10" ht="15.6">
      <c r="B37" s="117"/>
      <c r="C37" s="20" t="s">
        <v>42</v>
      </c>
      <c r="D37" s="21" t="s">
        <v>43</v>
      </c>
      <c r="E37" s="24">
        <v>0.14499999999999999</v>
      </c>
      <c r="F37" s="32">
        <v>202.32651599999988</v>
      </c>
      <c r="G37" s="82">
        <v>0</v>
      </c>
      <c r="H37" s="31">
        <f t="shared" si="0"/>
        <v>0</v>
      </c>
      <c r="I37" s="32">
        <f t="shared" si="1"/>
        <v>0</v>
      </c>
      <c r="J37" s="8"/>
    </row>
    <row r="38" spans="2:10" ht="15.6">
      <c r="B38" s="13" t="s">
        <v>7</v>
      </c>
      <c r="C38" s="13" t="s">
        <v>8</v>
      </c>
      <c r="D38" s="53" t="s">
        <v>9</v>
      </c>
      <c r="E38" s="14" t="s">
        <v>0</v>
      </c>
      <c r="F38" s="15" t="s">
        <v>10</v>
      </c>
      <c r="G38" s="83" t="s">
        <v>311</v>
      </c>
      <c r="H38" s="15" t="s">
        <v>312</v>
      </c>
      <c r="I38" s="15" t="s">
        <v>313</v>
      </c>
      <c r="J38" s="8"/>
    </row>
    <row r="39" spans="2:10" ht="15.6" customHeight="1">
      <c r="B39" s="115" t="s">
        <v>44</v>
      </c>
      <c r="C39" s="16" t="s">
        <v>45</v>
      </c>
      <c r="D39" s="17" t="s">
        <v>46</v>
      </c>
      <c r="E39" s="18" t="s">
        <v>47</v>
      </c>
      <c r="F39" s="32">
        <v>142.89957705882347</v>
      </c>
      <c r="G39" s="82">
        <v>0</v>
      </c>
      <c r="H39" s="31">
        <f t="shared" si="0"/>
        <v>0</v>
      </c>
      <c r="I39" s="32">
        <f t="shared" si="1"/>
        <v>0</v>
      </c>
      <c r="J39" s="8"/>
    </row>
    <row r="40" spans="2:10" ht="15.6">
      <c r="B40" s="116"/>
      <c r="C40" s="16" t="s">
        <v>48</v>
      </c>
      <c r="D40" s="17" t="s">
        <v>49</v>
      </c>
      <c r="E40" s="18" t="s">
        <v>47</v>
      </c>
      <c r="F40" s="32">
        <v>142.89957705882347</v>
      </c>
      <c r="G40" s="82">
        <v>0</v>
      </c>
      <c r="H40" s="31">
        <f t="shared" si="0"/>
        <v>0</v>
      </c>
      <c r="I40" s="32">
        <f t="shared" si="1"/>
        <v>0</v>
      </c>
      <c r="J40" s="8"/>
    </row>
    <row r="41" spans="2:10" ht="15.6">
      <c r="B41" s="116"/>
      <c r="C41" s="20" t="s">
        <v>50</v>
      </c>
      <c r="D41" s="21" t="s">
        <v>51</v>
      </c>
      <c r="E41" s="22" t="s">
        <v>52</v>
      </c>
      <c r="F41" s="32">
        <v>139.46478884210518</v>
      </c>
      <c r="G41" s="82">
        <v>0</v>
      </c>
      <c r="H41" s="31">
        <f t="shared" si="0"/>
        <v>0</v>
      </c>
      <c r="I41" s="32">
        <f t="shared" si="1"/>
        <v>0</v>
      </c>
      <c r="J41" s="8"/>
    </row>
    <row r="42" spans="2:10" ht="15.6">
      <c r="B42" s="116"/>
      <c r="C42" s="20" t="s">
        <v>53</v>
      </c>
      <c r="D42" s="21" t="s">
        <v>54</v>
      </c>
      <c r="E42" s="18" t="s">
        <v>55</v>
      </c>
      <c r="F42" s="32">
        <v>203.9907338823528</v>
      </c>
      <c r="G42" s="82">
        <v>0</v>
      </c>
      <c r="H42" s="31">
        <f t="shared" si="0"/>
        <v>0</v>
      </c>
      <c r="I42" s="32">
        <f t="shared" si="1"/>
        <v>0</v>
      </c>
      <c r="J42" s="8"/>
    </row>
    <row r="43" spans="2:10" ht="15.6">
      <c r="B43" s="116"/>
      <c r="C43" s="20" t="s">
        <v>56</v>
      </c>
      <c r="D43" s="21" t="s">
        <v>57</v>
      </c>
      <c r="E43" s="22" t="s">
        <v>58</v>
      </c>
      <c r="F43" s="32">
        <v>99.337814210526275</v>
      </c>
      <c r="G43" s="82">
        <v>0</v>
      </c>
      <c r="H43" s="31">
        <f t="shared" si="0"/>
        <v>0</v>
      </c>
      <c r="I43" s="32">
        <f t="shared" si="1"/>
        <v>0</v>
      </c>
      <c r="J43" s="8"/>
    </row>
    <row r="44" spans="2:10" ht="15.6">
      <c r="B44" s="116"/>
      <c r="C44" s="20" t="s">
        <v>59</v>
      </c>
      <c r="D44" s="21" t="s">
        <v>60</v>
      </c>
      <c r="E44" s="18" t="s">
        <v>61</v>
      </c>
      <c r="F44" s="32">
        <v>132.65039858823522</v>
      </c>
      <c r="G44" s="82">
        <v>0</v>
      </c>
      <c r="H44" s="31">
        <f t="shared" si="0"/>
        <v>0</v>
      </c>
      <c r="I44" s="32">
        <f t="shared" si="1"/>
        <v>0</v>
      </c>
      <c r="J44" s="8"/>
    </row>
    <row r="45" spans="2:10" ht="15.6">
      <c r="B45" s="116"/>
      <c r="C45" s="20" t="s">
        <v>62</v>
      </c>
      <c r="D45" s="21" t="s">
        <v>63</v>
      </c>
      <c r="E45" s="18" t="s">
        <v>64</v>
      </c>
      <c r="F45" s="32">
        <v>528.9724464705879</v>
      </c>
      <c r="G45" s="82">
        <v>0</v>
      </c>
      <c r="H45" s="31">
        <f t="shared" si="0"/>
        <v>0</v>
      </c>
      <c r="I45" s="32">
        <f t="shared" si="1"/>
        <v>0</v>
      </c>
      <c r="J45" s="8"/>
    </row>
    <row r="46" spans="2:10" ht="15.6">
      <c r="B46" s="116"/>
      <c r="C46" s="20" t="s">
        <v>65</v>
      </c>
      <c r="D46" s="21" t="s">
        <v>66</v>
      </c>
      <c r="E46" s="22" t="s">
        <v>67</v>
      </c>
      <c r="F46" s="32">
        <v>635.26517526315763</v>
      </c>
      <c r="G46" s="82">
        <v>0</v>
      </c>
      <c r="H46" s="31">
        <f t="shared" si="0"/>
        <v>0</v>
      </c>
      <c r="I46" s="32">
        <f t="shared" si="1"/>
        <v>0</v>
      </c>
      <c r="J46" s="8"/>
    </row>
    <row r="47" spans="2:10" ht="15.6">
      <c r="B47" s="116"/>
      <c r="C47" s="20" t="s">
        <v>68</v>
      </c>
      <c r="D47" s="21" t="s">
        <v>69</v>
      </c>
      <c r="E47" s="22" t="s">
        <v>70</v>
      </c>
      <c r="F47" s="32">
        <v>26.488246105263144</v>
      </c>
      <c r="G47" s="82">
        <v>0</v>
      </c>
      <c r="H47" s="31">
        <f t="shared" si="0"/>
        <v>0</v>
      </c>
      <c r="I47" s="32">
        <f t="shared" si="1"/>
        <v>0</v>
      </c>
      <c r="J47" s="8"/>
    </row>
    <row r="48" spans="2:10" ht="15.6">
      <c r="B48" s="117"/>
      <c r="C48" s="20" t="s">
        <v>71</v>
      </c>
      <c r="D48" s="21" t="s">
        <v>72</v>
      </c>
      <c r="E48" s="22" t="s">
        <v>70</v>
      </c>
      <c r="F48" s="32">
        <v>26.488246105263144</v>
      </c>
      <c r="G48" s="82">
        <v>0</v>
      </c>
      <c r="H48" s="31">
        <f t="shared" si="0"/>
        <v>0</v>
      </c>
      <c r="I48" s="32">
        <f t="shared" si="1"/>
        <v>0</v>
      </c>
      <c r="J48" s="8"/>
    </row>
    <row r="49" spans="2:10" ht="15.6">
      <c r="B49" s="13" t="s">
        <v>7</v>
      </c>
      <c r="C49" s="13" t="s">
        <v>8</v>
      </c>
      <c r="D49" s="53" t="s">
        <v>9</v>
      </c>
      <c r="E49" s="14" t="s">
        <v>0</v>
      </c>
      <c r="F49" s="15" t="s">
        <v>10</v>
      </c>
      <c r="G49" s="83" t="s">
        <v>311</v>
      </c>
      <c r="H49" s="15" t="s">
        <v>312</v>
      </c>
      <c r="I49" s="15" t="s">
        <v>313</v>
      </c>
      <c r="J49" s="8"/>
    </row>
    <row r="50" spans="2:10" ht="15.6" customHeight="1">
      <c r="B50" s="152" t="s">
        <v>73</v>
      </c>
      <c r="C50" s="20" t="s">
        <v>74</v>
      </c>
      <c r="D50" s="21" t="s">
        <v>75</v>
      </c>
      <c r="E50" s="22" t="s">
        <v>76</v>
      </c>
      <c r="F50" s="32">
        <v>86.264084117646988</v>
      </c>
      <c r="G50" s="82">
        <v>0</v>
      </c>
      <c r="H50" s="31">
        <f t="shared" si="0"/>
        <v>0</v>
      </c>
      <c r="I50" s="32">
        <f t="shared" si="1"/>
        <v>0</v>
      </c>
      <c r="J50" s="8"/>
    </row>
    <row r="51" spans="2:10" ht="15.6">
      <c r="B51" s="153"/>
      <c r="C51" s="20" t="s">
        <v>77</v>
      </c>
      <c r="D51" s="21" t="s">
        <v>78</v>
      </c>
      <c r="E51" s="22" t="s">
        <v>79</v>
      </c>
      <c r="F51" s="32">
        <v>180.24844764705867</v>
      </c>
      <c r="G51" s="82">
        <v>0</v>
      </c>
      <c r="H51" s="31">
        <f t="shared" si="0"/>
        <v>0</v>
      </c>
      <c r="I51" s="32">
        <f t="shared" si="1"/>
        <v>0</v>
      </c>
      <c r="J51" s="8"/>
    </row>
    <row r="52" spans="2:10" ht="15.6">
      <c r="B52" s="154"/>
      <c r="C52" s="20" t="s">
        <v>80</v>
      </c>
      <c r="D52" s="21" t="s">
        <v>81</v>
      </c>
      <c r="E52" s="22" t="s">
        <v>82</v>
      </c>
      <c r="F52" s="32">
        <v>186.47499315789466</v>
      </c>
      <c r="G52" s="82">
        <v>0</v>
      </c>
      <c r="H52" s="31">
        <f t="shared" si="0"/>
        <v>0</v>
      </c>
      <c r="I52" s="32">
        <f t="shared" si="1"/>
        <v>0</v>
      </c>
      <c r="J52" s="8"/>
    </row>
    <row r="53" spans="2:10" ht="15.6">
      <c r="B53" s="13" t="s">
        <v>7</v>
      </c>
      <c r="C53" s="13" t="s">
        <v>8</v>
      </c>
      <c r="D53" s="53" t="s">
        <v>9</v>
      </c>
      <c r="E53" s="14" t="s">
        <v>0</v>
      </c>
      <c r="F53" s="15" t="s">
        <v>10</v>
      </c>
      <c r="G53" s="83" t="s">
        <v>311</v>
      </c>
      <c r="H53" s="15" t="s">
        <v>312</v>
      </c>
      <c r="I53" s="15" t="s">
        <v>313</v>
      </c>
      <c r="J53" s="8"/>
    </row>
    <row r="54" spans="2:10" ht="15.6" customHeight="1">
      <c r="B54" s="115" t="s">
        <v>83</v>
      </c>
      <c r="C54" s="20" t="s">
        <v>84</v>
      </c>
      <c r="D54" s="21" t="s">
        <v>85</v>
      </c>
      <c r="E54" s="18" t="s">
        <v>86</v>
      </c>
      <c r="F54" s="32">
        <v>99.966905294117595</v>
      </c>
      <c r="G54" s="82">
        <v>0</v>
      </c>
      <c r="H54" s="31">
        <f t="shared" si="0"/>
        <v>0</v>
      </c>
      <c r="I54" s="32">
        <f t="shared" si="1"/>
        <v>0</v>
      </c>
      <c r="J54" s="8"/>
    </row>
    <row r="55" spans="2:10" ht="15.6">
      <c r="B55" s="116"/>
      <c r="C55" s="20" t="s">
        <v>87</v>
      </c>
      <c r="D55" s="21" t="s">
        <v>88</v>
      </c>
      <c r="E55" s="18" t="s">
        <v>86</v>
      </c>
      <c r="F55" s="32">
        <v>99.966905294117595</v>
      </c>
      <c r="G55" s="82">
        <v>0</v>
      </c>
      <c r="H55" s="31">
        <f t="shared" si="0"/>
        <v>0</v>
      </c>
      <c r="I55" s="32">
        <f t="shared" si="1"/>
        <v>0</v>
      </c>
      <c r="J55" s="8"/>
    </row>
    <row r="56" spans="2:10" ht="15.6">
      <c r="B56" s="116"/>
      <c r="C56" s="20" t="s">
        <v>89</v>
      </c>
      <c r="D56" s="21" t="s">
        <v>90</v>
      </c>
      <c r="E56" s="18" t="s">
        <v>91</v>
      </c>
      <c r="F56" s="32">
        <v>96.470170588235646</v>
      </c>
      <c r="G56" s="82">
        <v>0</v>
      </c>
      <c r="H56" s="31">
        <f t="shared" si="0"/>
        <v>0</v>
      </c>
      <c r="I56" s="32">
        <f t="shared" si="1"/>
        <v>0</v>
      </c>
      <c r="J56" s="8"/>
    </row>
    <row r="57" spans="2:10" ht="15.6">
      <c r="B57" s="116"/>
      <c r="C57" s="20" t="s">
        <v>92</v>
      </c>
      <c r="D57" s="21" t="s">
        <v>93</v>
      </c>
      <c r="E57" s="18" t="s">
        <v>94</v>
      </c>
      <c r="F57" s="32">
        <v>167.80510894736832</v>
      </c>
      <c r="G57" s="82">
        <v>0</v>
      </c>
      <c r="H57" s="31">
        <f t="shared" si="0"/>
        <v>0</v>
      </c>
      <c r="I57" s="32">
        <f t="shared" si="1"/>
        <v>0</v>
      </c>
      <c r="J57" s="8"/>
    </row>
    <row r="58" spans="2:10" ht="15.6">
      <c r="B58" s="116"/>
      <c r="C58" s="20" t="s">
        <v>95</v>
      </c>
      <c r="D58" s="21" t="s">
        <v>96</v>
      </c>
      <c r="E58" s="18" t="s">
        <v>97</v>
      </c>
      <c r="F58" s="32">
        <v>102.69086470588229</v>
      </c>
      <c r="G58" s="82">
        <v>0</v>
      </c>
      <c r="H58" s="31">
        <f t="shared" si="0"/>
        <v>0</v>
      </c>
      <c r="I58" s="32">
        <f t="shared" si="1"/>
        <v>0</v>
      </c>
      <c r="J58" s="8"/>
    </row>
    <row r="59" spans="2:10" ht="15.6">
      <c r="B59" s="116"/>
      <c r="C59" s="20" t="s">
        <v>98</v>
      </c>
      <c r="D59" s="21" t="s">
        <v>99</v>
      </c>
      <c r="E59" s="18" t="s">
        <v>100</v>
      </c>
      <c r="F59" s="32">
        <v>71.949075882352915</v>
      </c>
      <c r="G59" s="82">
        <v>0</v>
      </c>
      <c r="H59" s="31">
        <f t="shared" si="0"/>
        <v>0</v>
      </c>
      <c r="I59" s="32">
        <f t="shared" si="1"/>
        <v>0</v>
      </c>
      <c r="J59" s="8"/>
    </row>
    <row r="60" spans="2:10" ht="15.6">
      <c r="B60" s="116"/>
      <c r="C60" s="20" t="s">
        <v>101</v>
      </c>
      <c r="D60" s="21" t="s">
        <v>102</v>
      </c>
      <c r="E60" s="18" t="s">
        <v>103</v>
      </c>
      <c r="F60" s="32">
        <v>171.16791176470579</v>
      </c>
      <c r="G60" s="82">
        <v>0</v>
      </c>
      <c r="H60" s="31">
        <f t="shared" si="0"/>
        <v>0</v>
      </c>
      <c r="I60" s="32">
        <f t="shared" si="1"/>
        <v>0</v>
      </c>
      <c r="J60" s="8"/>
    </row>
    <row r="61" spans="2:10" ht="15.6">
      <c r="B61" s="116"/>
      <c r="C61" s="20" t="s">
        <v>104</v>
      </c>
      <c r="D61" s="21" t="s">
        <v>105</v>
      </c>
      <c r="E61" s="18" t="s">
        <v>103</v>
      </c>
      <c r="F61" s="32">
        <v>171.16791176470579</v>
      </c>
      <c r="G61" s="82">
        <v>0</v>
      </c>
      <c r="H61" s="31">
        <f t="shared" si="0"/>
        <v>0</v>
      </c>
      <c r="I61" s="32">
        <f t="shared" si="1"/>
        <v>0</v>
      </c>
      <c r="J61" s="8"/>
    </row>
    <row r="62" spans="2:10" ht="15.6">
      <c r="B62" s="116"/>
      <c r="C62" s="20" t="s">
        <v>106</v>
      </c>
      <c r="D62" s="21" t="s">
        <v>107</v>
      </c>
      <c r="E62" s="18" t="s">
        <v>76</v>
      </c>
      <c r="F62" s="32">
        <v>86.8801721052631</v>
      </c>
      <c r="G62" s="82">
        <v>0</v>
      </c>
      <c r="H62" s="31">
        <f t="shared" si="0"/>
        <v>0</v>
      </c>
      <c r="I62" s="32">
        <f t="shared" si="1"/>
        <v>0</v>
      </c>
      <c r="J62" s="8"/>
    </row>
    <row r="63" spans="2:10" ht="15.6">
      <c r="B63" s="116"/>
      <c r="C63" s="20" t="s">
        <v>108</v>
      </c>
      <c r="D63" s="21" t="s">
        <v>109</v>
      </c>
      <c r="E63" s="18" t="s">
        <v>110</v>
      </c>
      <c r="F63" s="32">
        <v>136.56770647058815</v>
      </c>
      <c r="G63" s="82">
        <v>0</v>
      </c>
      <c r="H63" s="31">
        <f t="shared" si="0"/>
        <v>0</v>
      </c>
      <c r="I63" s="32">
        <f t="shared" si="1"/>
        <v>0</v>
      </c>
      <c r="J63" s="8"/>
    </row>
    <row r="64" spans="2:10" ht="15.6">
      <c r="B64" s="116"/>
      <c r="C64" s="20" t="s">
        <v>111</v>
      </c>
      <c r="D64" s="21" t="s">
        <v>112</v>
      </c>
      <c r="E64" s="18" t="s">
        <v>113</v>
      </c>
      <c r="F64" s="32">
        <v>117.87172517647055</v>
      </c>
      <c r="G64" s="82">
        <v>0</v>
      </c>
      <c r="H64" s="31">
        <f t="shared" si="0"/>
        <v>0</v>
      </c>
      <c r="I64" s="32">
        <f t="shared" si="1"/>
        <v>0</v>
      </c>
      <c r="J64" s="8"/>
    </row>
    <row r="65" spans="2:10" ht="15.6">
      <c r="B65" s="116"/>
      <c r="C65" s="20" t="s">
        <v>114</v>
      </c>
      <c r="D65" s="21" t="s">
        <v>115</v>
      </c>
      <c r="E65" s="18" t="s">
        <v>116</v>
      </c>
      <c r="F65" s="32">
        <v>148.96600270588223</v>
      </c>
      <c r="G65" s="82">
        <v>0</v>
      </c>
      <c r="H65" s="31">
        <f t="shared" si="0"/>
        <v>0</v>
      </c>
      <c r="I65" s="32">
        <f t="shared" si="1"/>
        <v>0</v>
      </c>
      <c r="J65" s="8"/>
    </row>
    <row r="66" spans="2:10" ht="15.6">
      <c r="B66" s="116"/>
      <c r="C66" s="20" t="s">
        <v>117</v>
      </c>
      <c r="D66" s="21" t="s">
        <v>118</v>
      </c>
      <c r="E66" s="22" t="s">
        <v>119</v>
      </c>
      <c r="F66" s="32">
        <v>164.87022670588223</v>
      </c>
      <c r="G66" s="82">
        <v>0</v>
      </c>
      <c r="H66" s="31">
        <f t="shared" si="0"/>
        <v>0</v>
      </c>
      <c r="I66" s="32">
        <f t="shared" si="1"/>
        <v>0</v>
      </c>
      <c r="J66" s="8"/>
    </row>
    <row r="67" spans="2:10" ht="15.6">
      <c r="B67" s="116"/>
      <c r="C67" s="20" t="s">
        <v>120</v>
      </c>
      <c r="D67" s="21" t="s">
        <v>121</v>
      </c>
      <c r="E67" s="18" t="s">
        <v>122</v>
      </c>
      <c r="F67" s="32">
        <v>146.26953157894727</v>
      </c>
      <c r="G67" s="82">
        <v>0</v>
      </c>
      <c r="H67" s="31">
        <f t="shared" si="0"/>
        <v>0</v>
      </c>
      <c r="I67" s="32">
        <f t="shared" si="1"/>
        <v>0</v>
      </c>
      <c r="J67" s="8"/>
    </row>
    <row r="68" spans="2:10" ht="15.6">
      <c r="B68" s="116"/>
      <c r="C68" s="20" t="s">
        <v>123</v>
      </c>
      <c r="D68" s="21" t="s">
        <v>124</v>
      </c>
      <c r="E68" s="18" t="s">
        <v>125</v>
      </c>
      <c r="F68" s="32">
        <v>188.59326705882339</v>
      </c>
      <c r="G68" s="82">
        <v>0</v>
      </c>
      <c r="H68" s="31">
        <f t="shared" si="0"/>
        <v>0</v>
      </c>
      <c r="I68" s="32">
        <f t="shared" si="1"/>
        <v>0</v>
      </c>
      <c r="J68" s="8"/>
    </row>
    <row r="69" spans="2:10" ht="15.6">
      <c r="B69" s="116"/>
      <c r="C69" s="20" t="s">
        <v>126</v>
      </c>
      <c r="D69" s="21" t="s">
        <v>127</v>
      </c>
      <c r="E69" s="18" t="s">
        <v>128</v>
      </c>
      <c r="F69" s="32">
        <v>248.52152788235284</v>
      </c>
      <c r="G69" s="82">
        <v>0</v>
      </c>
      <c r="H69" s="31">
        <f t="shared" si="0"/>
        <v>0</v>
      </c>
      <c r="I69" s="32">
        <f t="shared" si="1"/>
        <v>0</v>
      </c>
      <c r="J69" s="8"/>
    </row>
    <row r="70" spans="2:10" ht="15.6">
      <c r="B70" s="116"/>
      <c r="C70" s="20" t="s">
        <v>129</v>
      </c>
      <c r="D70" s="21" t="s">
        <v>130</v>
      </c>
      <c r="E70" s="18" t="s">
        <v>82</v>
      </c>
      <c r="F70" s="32">
        <v>185.35939058823521</v>
      </c>
      <c r="G70" s="82">
        <v>0</v>
      </c>
      <c r="H70" s="31">
        <f t="shared" si="0"/>
        <v>0</v>
      </c>
      <c r="I70" s="32">
        <f t="shared" si="1"/>
        <v>0</v>
      </c>
      <c r="J70" s="8"/>
    </row>
    <row r="71" spans="2:10" ht="15.6">
      <c r="B71" s="116"/>
      <c r="C71" s="20" t="s">
        <v>131</v>
      </c>
      <c r="D71" s="21" t="s">
        <v>132</v>
      </c>
      <c r="E71" s="18" t="s">
        <v>133</v>
      </c>
      <c r="F71" s="32">
        <v>83.735185058823447</v>
      </c>
      <c r="G71" s="82">
        <v>0</v>
      </c>
      <c r="H71" s="31">
        <f t="shared" si="0"/>
        <v>0</v>
      </c>
      <c r="I71" s="32">
        <f t="shared" si="1"/>
        <v>0</v>
      </c>
      <c r="J71" s="8"/>
    </row>
    <row r="72" spans="2:10" ht="15.6">
      <c r="B72" s="116"/>
      <c r="C72" s="20" t="s">
        <v>134</v>
      </c>
      <c r="D72" s="21" t="s">
        <v>135</v>
      </c>
      <c r="E72" s="18" t="s">
        <v>136</v>
      </c>
      <c r="F72" s="32">
        <v>129.79770852631569</v>
      </c>
      <c r="G72" s="82">
        <v>0</v>
      </c>
      <c r="H72" s="31">
        <f t="shared" si="0"/>
        <v>0</v>
      </c>
      <c r="I72" s="32">
        <f t="shared" si="1"/>
        <v>0</v>
      </c>
      <c r="J72" s="8"/>
    </row>
    <row r="73" spans="2:10" ht="15.6">
      <c r="B73" s="116"/>
      <c r="C73" s="20" t="s">
        <v>137</v>
      </c>
      <c r="D73" s="21" t="s">
        <v>308</v>
      </c>
      <c r="E73" s="18" t="s">
        <v>94</v>
      </c>
      <c r="F73" s="32">
        <v>167.47037011764689</v>
      </c>
      <c r="G73" s="82">
        <v>0</v>
      </c>
      <c r="H73" s="31">
        <f t="shared" si="0"/>
        <v>0</v>
      </c>
      <c r="I73" s="32">
        <f t="shared" si="1"/>
        <v>0</v>
      </c>
      <c r="J73" s="8"/>
    </row>
    <row r="74" spans="2:10" ht="15.6">
      <c r="B74" s="116"/>
      <c r="C74" s="20" t="s">
        <v>138</v>
      </c>
      <c r="D74" s="21" t="s">
        <v>309</v>
      </c>
      <c r="E74" s="18" t="s">
        <v>139</v>
      </c>
      <c r="F74" s="32">
        <v>177.25588341176459</v>
      </c>
      <c r="G74" s="82">
        <v>0</v>
      </c>
      <c r="H74" s="31">
        <f t="shared" si="0"/>
        <v>0</v>
      </c>
      <c r="I74" s="32">
        <f t="shared" si="1"/>
        <v>0</v>
      </c>
      <c r="J74" s="8"/>
    </row>
    <row r="75" spans="2:10" ht="15.6">
      <c r="B75" s="116"/>
      <c r="C75" s="20" t="s">
        <v>140</v>
      </c>
      <c r="D75" s="21" t="s">
        <v>310</v>
      </c>
      <c r="E75" s="18" t="s">
        <v>94</v>
      </c>
      <c r="F75" s="32">
        <v>167.42652315789462</v>
      </c>
      <c r="G75" s="82">
        <v>0</v>
      </c>
      <c r="H75" s="31">
        <f t="shared" si="0"/>
        <v>0</v>
      </c>
      <c r="I75" s="32">
        <f t="shared" si="1"/>
        <v>0</v>
      </c>
      <c r="J75" s="8"/>
    </row>
    <row r="76" spans="2:10" ht="15.6">
      <c r="B76" s="116"/>
      <c r="C76" s="25" t="s">
        <v>141</v>
      </c>
      <c r="D76" s="26" t="s">
        <v>142</v>
      </c>
      <c r="E76" s="27">
        <v>0.08</v>
      </c>
      <c r="F76" s="32">
        <v>111.64127873684205</v>
      </c>
      <c r="G76" s="82">
        <v>0</v>
      </c>
      <c r="H76" s="31">
        <f t="shared" si="0"/>
        <v>0</v>
      </c>
      <c r="I76" s="32">
        <f t="shared" si="1"/>
        <v>0</v>
      </c>
      <c r="J76" s="8"/>
    </row>
    <row r="77" spans="2:10" ht="15.6">
      <c r="B77" s="116"/>
      <c r="C77" s="20" t="s">
        <v>143</v>
      </c>
      <c r="D77" s="21" t="s">
        <v>144</v>
      </c>
      <c r="E77" s="18">
        <v>0.30299999999999999</v>
      </c>
      <c r="F77" s="32">
        <v>423.04684552941137</v>
      </c>
      <c r="G77" s="82">
        <v>0</v>
      </c>
      <c r="H77" s="31">
        <f t="shared" si="0"/>
        <v>0</v>
      </c>
      <c r="I77" s="32">
        <f t="shared" si="1"/>
        <v>0</v>
      </c>
      <c r="J77" s="8"/>
    </row>
    <row r="78" spans="2:10" ht="15.6">
      <c r="B78" s="117"/>
      <c r="C78" s="20" t="s">
        <v>145</v>
      </c>
      <c r="D78" s="21" t="s">
        <v>146</v>
      </c>
      <c r="E78" s="18">
        <v>0.30299999999999999</v>
      </c>
      <c r="F78" s="32">
        <v>423.04684552941137</v>
      </c>
      <c r="G78" s="82">
        <v>0</v>
      </c>
      <c r="H78" s="31">
        <f t="shared" si="0"/>
        <v>0</v>
      </c>
      <c r="I78" s="32">
        <f t="shared" si="1"/>
        <v>0</v>
      </c>
      <c r="J78" s="8"/>
    </row>
    <row r="79" spans="2:10" ht="15.6">
      <c r="B79" s="13" t="s">
        <v>7</v>
      </c>
      <c r="C79" s="13" t="s">
        <v>8</v>
      </c>
      <c r="D79" s="53" t="s">
        <v>9</v>
      </c>
      <c r="E79" s="14" t="s">
        <v>0</v>
      </c>
      <c r="F79" s="15" t="s">
        <v>10</v>
      </c>
      <c r="G79" s="83" t="s">
        <v>311</v>
      </c>
      <c r="H79" s="15" t="s">
        <v>312</v>
      </c>
      <c r="I79" s="15" t="s">
        <v>313</v>
      </c>
      <c r="J79" s="8"/>
    </row>
    <row r="80" spans="2:10" ht="15.6" customHeight="1">
      <c r="B80" s="115" t="s">
        <v>147</v>
      </c>
      <c r="C80" s="20" t="s">
        <v>148</v>
      </c>
      <c r="D80" s="21" t="s">
        <v>149</v>
      </c>
      <c r="E80" s="18" t="s">
        <v>103</v>
      </c>
      <c r="F80" s="32">
        <v>171.16791176470579</v>
      </c>
      <c r="G80" s="82">
        <v>0</v>
      </c>
      <c r="H80" s="31">
        <f t="shared" si="0"/>
        <v>0</v>
      </c>
      <c r="I80" s="32">
        <f t="shared" si="1"/>
        <v>0</v>
      </c>
      <c r="J80" s="8"/>
    </row>
    <row r="81" spans="2:10" ht="15.6">
      <c r="B81" s="116"/>
      <c r="C81" s="20" t="s">
        <v>323</v>
      </c>
      <c r="D81" s="21" t="s">
        <v>324</v>
      </c>
      <c r="E81" s="18">
        <v>1.4999999999999999E-2</v>
      </c>
      <c r="F81" s="32">
        <v>21.9</v>
      </c>
      <c r="G81" s="82">
        <v>0</v>
      </c>
      <c r="H81" s="31">
        <f t="shared" si="0"/>
        <v>0</v>
      </c>
      <c r="I81" s="32">
        <f t="shared" si="1"/>
        <v>0</v>
      </c>
      <c r="J81" s="8"/>
    </row>
    <row r="82" spans="2:10" ht="15.6">
      <c r="B82" s="116"/>
      <c r="C82" s="20" t="s">
        <v>150</v>
      </c>
      <c r="D82" s="21" t="s">
        <v>151</v>
      </c>
      <c r="E82" s="18" t="s">
        <v>152</v>
      </c>
      <c r="F82" s="32">
        <v>232.9732390588234</v>
      </c>
      <c r="G82" s="82">
        <v>0</v>
      </c>
      <c r="H82" s="31">
        <f t="shared" si="0"/>
        <v>0</v>
      </c>
      <c r="I82" s="32">
        <f t="shared" si="1"/>
        <v>0</v>
      </c>
      <c r="J82" s="8"/>
    </row>
    <row r="83" spans="2:10" ht="15.6">
      <c r="B83" s="116"/>
      <c r="C83" s="28">
        <v>463</v>
      </c>
      <c r="D83" s="29" t="s">
        <v>153</v>
      </c>
      <c r="E83" s="28">
        <v>0.114</v>
      </c>
      <c r="F83" s="32">
        <v>159.10259999999988</v>
      </c>
      <c r="G83" s="82">
        <v>0</v>
      </c>
      <c r="H83" s="31">
        <f t="shared" si="0"/>
        <v>0</v>
      </c>
      <c r="I83" s="32">
        <f t="shared" si="1"/>
        <v>0</v>
      </c>
      <c r="J83" s="8"/>
    </row>
    <row r="84" spans="2:10" ht="15.6">
      <c r="B84" s="116"/>
      <c r="C84" s="28">
        <v>464</v>
      </c>
      <c r="D84" s="29" t="s">
        <v>154</v>
      </c>
      <c r="E84" s="28">
        <v>0.115</v>
      </c>
      <c r="F84" s="32">
        <v>160.4489999999999</v>
      </c>
      <c r="G84" s="82">
        <v>0</v>
      </c>
      <c r="H84" s="31">
        <f t="shared" si="0"/>
        <v>0</v>
      </c>
      <c r="I84" s="32">
        <f t="shared" si="1"/>
        <v>0</v>
      </c>
      <c r="J84" s="8"/>
    </row>
    <row r="85" spans="2:10" ht="15.6">
      <c r="B85" s="116"/>
      <c r="C85" s="28">
        <v>465</v>
      </c>
      <c r="D85" s="29" t="s">
        <v>155</v>
      </c>
      <c r="E85" s="30">
        <v>0.2</v>
      </c>
      <c r="F85" s="32">
        <v>279.1189999999998</v>
      </c>
      <c r="G85" s="82">
        <v>0</v>
      </c>
      <c r="H85" s="31">
        <f t="shared" si="0"/>
        <v>0</v>
      </c>
      <c r="I85" s="32">
        <f t="shared" si="1"/>
        <v>0</v>
      </c>
      <c r="J85" s="8"/>
    </row>
    <row r="86" spans="2:10" ht="15.6">
      <c r="B86" s="116"/>
      <c r="C86" s="28">
        <v>466</v>
      </c>
      <c r="D86" s="29" t="s">
        <v>156</v>
      </c>
      <c r="E86" s="30">
        <v>0.2</v>
      </c>
      <c r="F86" s="32">
        <v>279.1189999999998</v>
      </c>
      <c r="G86" s="82">
        <v>0</v>
      </c>
      <c r="H86" s="31">
        <f t="shared" si="0"/>
        <v>0</v>
      </c>
      <c r="I86" s="32">
        <f t="shared" si="1"/>
        <v>0</v>
      </c>
      <c r="J86" s="8"/>
    </row>
    <row r="87" spans="2:10" ht="15.6">
      <c r="B87" s="116"/>
      <c r="C87" s="9">
        <v>470</v>
      </c>
      <c r="D87" s="10" t="s">
        <v>157</v>
      </c>
      <c r="E87" s="9">
        <v>0.122</v>
      </c>
      <c r="F87" s="32">
        <v>170.23679999999987</v>
      </c>
      <c r="G87" s="82">
        <v>0</v>
      </c>
      <c r="H87" s="31">
        <f t="shared" si="0"/>
        <v>0</v>
      </c>
      <c r="I87" s="32">
        <f t="shared" si="1"/>
        <v>0</v>
      </c>
      <c r="J87" s="8"/>
    </row>
    <row r="88" spans="2:10" ht="15.6">
      <c r="B88" s="117"/>
      <c r="C88" s="9">
        <v>471</v>
      </c>
      <c r="D88" s="10" t="s">
        <v>158</v>
      </c>
      <c r="E88" s="9">
        <v>0.122</v>
      </c>
      <c r="F88" s="32">
        <v>170.23679999999987</v>
      </c>
      <c r="G88" s="82">
        <v>0</v>
      </c>
      <c r="H88" s="31">
        <f t="shared" si="0"/>
        <v>0</v>
      </c>
      <c r="I88" s="32">
        <f t="shared" si="1"/>
        <v>0</v>
      </c>
      <c r="J88" s="8"/>
    </row>
    <row r="89" spans="2:10" ht="15.6">
      <c r="B89" s="13" t="s">
        <v>7</v>
      </c>
      <c r="C89" s="13" t="s">
        <v>8</v>
      </c>
      <c r="D89" s="53" t="s">
        <v>9</v>
      </c>
      <c r="E89" s="14" t="s">
        <v>0</v>
      </c>
      <c r="F89" s="15" t="s">
        <v>10</v>
      </c>
      <c r="G89" s="83" t="s">
        <v>311</v>
      </c>
      <c r="H89" s="15" t="s">
        <v>312</v>
      </c>
      <c r="I89" s="15" t="s">
        <v>313</v>
      </c>
      <c r="J89" s="8"/>
    </row>
    <row r="90" spans="2:10" ht="15.6">
      <c r="B90" s="115" t="s">
        <v>159</v>
      </c>
      <c r="C90" s="20" t="s">
        <v>160</v>
      </c>
      <c r="D90" s="21" t="s">
        <v>161</v>
      </c>
      <c r="E90" s="18" t="s">
        <v>162</v>
      </c>
      <c r="F90" s="32">
        <v>110.79753176470579</v>
      </c>
      <c r="G90" s="82">
        <v>0</v>
      </c>
      <c r="H90" s="31">
        <f t="shared" ref="H90:H159" si="2">SUM(E90*G90)</f>
        <v>0</v>
      </c>
      <c r="I90" s="32">
        <f t="shared" ref="I90:I156" si="3">SUM(F90*G90)</f>
        <v>0</v>
      </c>
      <c r="J90" s="8"/>
    </row>
    <row r="91" spans="2:10" ht="15.6">
      <c r="B91" s="116"/>
      <c r="C91" s="20" t="s">
        <v>163</v>
      </c>
      <c r="D91" s="21" t="s">
        <v>164</v>
      </c>
      <c r="E91" s="18" t="s">
        <v>165</v>
      </c>
      <c r="F91" s="32">
        <v>111.78375352941168</v>
      </c>
      <c r="G91" s="82">
        <v>0</v>
      </c>
      <c r="H91" s="31">
        <f t="shared" si="2"/>
        <v>0</v>
      </c>
      <c r="I91" s="32">
        <f t="shared" si="3"/>
        <v>0</v>
      </c>
      <c r="J91" s="8"/>
    </row>
    <row r="92" spans="2:10" ht="15.6">
      <c r="B92" s="116"/>
      <c r="C92" s="20" t="s">
        <v>166</v>
      </c>
      <c r="D92" s="21" t="s">
        <v>167</v>
      </c>
      <c r="E92" s="18" t="s">
        <v>168</v>
      </c>
      <c r="F92" s="32">
        <v>461.96338588235278</v>
      </c>
      <c r="G92" s="82">
        <v>0</v>
      </c>
      <c r="H92" s="31">
        <f t="shared" si="2"/>
        <v>0</v>
      </c>
      <c r="I92" s="32">
        <f t="shared" si="3"/>
        <v>0</v>
      </c>
      <c r="J92" s="8"/>
    </row>
    <row r="93" spans="2:10" ht="15.6">
      <c r="B93" s="116"/>
      <c r="C93" s="20" t="s">
        <v>169</v>
      </c>
      <c r="D93" s="21" t="s">
        <v>170</v>
      </c>
      <c r="E93" s="18" t="s">
        <v>171</v>
      </c>
      <c r="F93" s="32">
        <v>152.88331058823513</v>
      </c>
      <c r="G93" s="82">
        <v>0</v>
      </c>
      <c r="H93" s="31">
        <f t="shared" si="2"/>
        <v>0</v>
      </c>
      <c r="I93" s="32">
        <f t="shared" si="3"/>
        <v>0</v>
      </c>
      <c r="J93" s="8"/>
    </row>
    <row r="94" spans="2:10" ht="15.6">
      <c r="B94" s="116"/>
      <c r="C94" s="20" t="s">
        <v>172</v>
      </c>
      <c r="D94" s="21" t="s">
        <v>173</v>
      </c>
      <c r="E94" s="18" t="s">
        <v>55</v>
      </c>
      <c r="F94" s="32">
        <v>204.0338258823528</v>
      </c>
      <c r="G94" s="82">
        <v>0</v>
      </c>
      <c r="H94" s="31">
        <f t="shared" si="2"/>
        <v>0</v>
      </c>
      <c r="I94" s="32">
        <f t="shared" si="3"/>
        <v>0</v>
      </c>
      <c r="J94" s="8"/>
    </row>
    <row r="95" spans="2:10" ht="15.6">
      <c r="B95" s="116"/>
      <c r="C95" s="20" t="s">
        <v>174</v>
      </c>
      <c r="D95" s="21" t="s">
        <v>175</v>
      </c>
      <c r="E95" s="18" t="s">
        <v>176</v>
      </c>
      <c r="F95" s="32">
        <v>104.56448470588228</v>
      </c>
      <c r="G95" s="82">
        <v>0</v>
      </c>
      <c r="H95" s="31">
        <f t="shared" si="2"/>
        <v>0</v>
      </c>
      <c r="I95" s="32">
        <f t="shared" si="3"/>
        <v>0</v>
      </c>
      <c r="J95" s="8"/>
    </row>
    <row r="96" spans="2:10" ht="15.6">
      <c r="B96" s="116"/>
      <c r="C96" s="20" t="s">
        <v>177</v>
      </c>
      <c r="D96" s="21" t="s">
        <v>178</v>
      </c>
      <c r="E96" s="18" t="s">
        <v>133</v>
      </c>
      <c r="F96" s="32">
        <v>84.025531578947323</v>
      </c>
      <c r="G96" s="82">
        <v>0</v>
      </c>
      <c r="H96" s="31">
        <f t="shared" si="2"/>
        <v>0</v>
      </c>
      <c r="I96" s="32">
        <f t="shared" si="3"/>
        <v>0</v>
      </c>
      <c r="J96" s="8"/>
    </row>
    <row r="97" spans="2:10" ht="15.6">
      <c r="B97" s="116"/>
      <c r="C97" s="20" t="s">
        <v>179</v>
      </c>
      <c r="D97" s="21" t="s">
        <v>180</v>
      </c>
      <c r="E97" s="18" t="s">
        <v>133</v>
      </c>
      <c r="F97" s="32">
        <v>84.016429411764648</v>
      </c>
      <c r="G97" s="82">
        <v>0</v>
      </c>
      <c r="H97" s="31">
        <f t="shared" si="2"/>
        <v>0</v>
      </c>
      <c r="I97" s="32">
        <f t="shared" si="3"/>
        <v>0</v>
      </c>
      <c r="J97" s="8"/>
    </row>
    <row r="98" spans="2:10" ht="15.6">
      <c r="B98" s="116"/>
      <c r="C98" s="20" t="s">
        <v>181</v>
      </c>
      <c r="D98" s="21" t="s">
        <v>182</v>
      </c>
      <c r="E98" s="18" t="s">
        <v>133</v>
      </c>
      <c r="F98" s="32">
        <v>84.016429411764648</v>
      </c>
      <c r="G98" s="82">
        <v>0</v>
      </c>
      <c r="H98" s="31">
        <f t="shared" si="2"/>
        <v>0</v>
      </c>
      <c r="I98" s="32">
        <f t="shared" si="3"/>
        <v>0</v>
      </c>
      <c r="J98" s="8"/>
    </row>
    <row r="99" spans="2:10" ht="15.6">
      <c r="B99" s="116"/>
      <c r="C99" s="20" t="s">
        <v>183</v>
      </c>
      <c r="D99" s="21" t="s">
        <v>184</v>
      </c>
      <c r="E99" s="18" t="s">
        <v>133</v>
      </c>
      <c r="F99" s="32">
        <v>84.016429411764648</v>
      </c>
      <c r="G99" s="82">
        <v>0</v>
      </c>
      <c r="H99" s="31">
        <f t="shared" si="2"/>
        <v>0</v>
      </c>
      <c r="I99" s="32">
        <f t="shared" si="3"/>
        <v>0</v>
      </c>
      <c r="J99" s="8"/>
    </row>
    <row r="100" spans="2:10" ht="15.6">
      <c r="B100" s="116"/>
      <c r="C100" s="20" t="s">
        <v>185</v>
      </c>
      <c r="D100" s="21" t="s">
        <v>186</v>
      </c>
      <c r="E100" s="18" t="s">
        <v>79</v>
      </c>
      <c r="F100" s="32">
        <v>180.13727117647048</v>
      </c>
      <c r="G100" s="82">
        <v>0</v>
      </c>
      <c r="H100" s="31">
        <f t="shared" si="2"/>
        <v>0</v>
      </c>
      <c r="I100" s="32">
        <f t="shared" si="3"/>
        <v>0</v>
      </c>
      <c r="J100" s="8"/>
    </row>
    <row r="101" spans="2:10" ht="15.6">
      <c r="B101" s="116"/>
      <c r="C101" s="20" t="s">
        <v>187</v>
      </c>
      <c r="D101" s="21" t="s">
        <v>188</v>
      </c>
      <c r="E101" s="18" t="s">
        <v>82</v>
      </c>
      <c r="F101" s="32">
        <v>186.47499315789466</v>
      </c>
      <c r="G101" s="82">
        <v>0</v>
      </c>
      <c r="H101" s="31">
        <f t="shared" si="2"/>
        <v>0</v>
      </c>
      <c r="I101" s="32">
        <f t="shared" si="3"/>
        <v>0</v>
      </c>
      <c r="J101" s="8"/>
    </row>
    <row r="102" spans="2:10" ht="15.6">
      <c r="B102" s="116"/>
      <c r="C102" s="20" t="s">
        <v>189</v>
      </c>
      <c r="D102" s="21" t="s">
        <v>190</v>
      </c>
      <c r="E102" s="22" t="s">
        <v>133</v>
      </c>
      <c r="F102" s="32">
        <v>84.025531578947323</v>
      </c>
      <c r="G102" s="82">
        <v>0</v>
      </c>
      <c r="H102" s="31">
        <f t="shared" si="2"/>
        <v>0</v>
      </c>
      <c r="I102" s="32">
        <f t="shared" si="3"/>
        <v>0</v>
      </c>
      <c r="J102" s="8"/>
    </row>
    <row r="103" spans="2:10" ht="15.6">
      <c r="B103" s="116"/>
      <c r="C103" s="20" t="s">
        <v>191</v>
      </c>
      <c r="D103" s="21" t="s">
        <v>192</v>
      </c>
      <c r="E103" s="18" t="s">
        <v>110</v>
      </c>
      <c r="F103" s="32">
        <v>136.6788829411764</v>
      </c>
      <c r="G103" s="82">
        <v>0</v>
      </c>
      <c r="H103" s="31">
        <f t="shared" si="2"/>
        <v>0</v>
      </c>
      <c r="I103" s="32">
        <f t="shared" si="3"/>
        <v>0</v>
      </c>
      <c r="J103" s="8"/>
    </row>
    <row r="104" spans="2:10" ht="15.6">
      <c r="B104" s="116"/>
      <c r="C104" s="20" t="s">
        <v>193</v>
      </c>
      <c r="D104" s="21" t="s">
        <v>194</v>
      </c>
      <c r="E104" s="18" t="s">
        <v>195</v>
      </c>
      <c r="F104" s="32">
        <v>124.12046684210519</v>
      </c>
      <c r="G104" s="82">
        <v>0</v>
      </c>
      <c r="H104" s="31">
        <f t="shared" si="2"/>
        <v>0</v>
      </c>
      <c r="I104" s="32">
        <f t="shared" si="3"/>
        <v>0</v>
      </c>
      <c r="J104" s="8"/>
    </row>
    <row r="105" spans="2:10" ht="15.6">
      <c r="B105" s="116"/>
      <c r="C105" s="20" t="s">
        <v>196</v>
      </c>
      <c r="D105" s="21" t="s">
        <v>197</v>
      </c>
      <c r="E105" s="18" t="s">
        <v>165</v>
      </c>
      <c r="F105" s="32">
        <v>110.42349705882344</v>
      </c>
      <c r="G105" s="82">
        <v>0</v>
      </c>
      <c r="H105" s="31">
        <f t="shared" si="2"/>
        <v>0</v>
      </c>
      <c r="I105" s="32">
        <f t="shared" si="3"/>
        <v>0</v>
      </c>
      <c r="J105" s="8"/>
    </row>
    <row r="106" spans="2:10" ht="15.6">
      <c r="B106" s="116"/>
      <c r="C106" s="20" t="s">
        <v>198</v>
      </c>
      <c r="D106" s="21" t="s">
        <v>199</v>
      </c>
      <c r="E106" s="18" t="s">
        <v>200</v>
      </c>
      <c r="F106" s="32">
        <v>88.762244117647001</v>
      </c>
      <c r="G106" s="82">
        <v>0</v>
      </c>
      <c r="H106" s="31">
        <f t="shared" si="2"/>
        <v>0</v>
      </c>
      <c r="I106" s="32">
        <f t="shared" si="3"/>
        <v>0</v>
      </c>
      <c r="J106" s="8"/>
    </row>
    <row r="107" spans="2:10" ht="15.6">
      <c r="B107" s="116"/>
      <c r="C107" s="20" t="s">
        <v>201</v>
      </c>
      <c r="D107" s="21" t="s">
        <v>202</v>
      </c>
      <c r="E107" s="18" t="s">
        <v>203</v>
      </c>
      <c r="F107" s="32">
        <v>421.12925152941142</v>
      </c>
      <c r="G107" s="82">
        <v>0</v>
      </c>
      <c r="H107" s="31">
        <f t="shared" si="2"/>
        <v>0</v>
      </c>
      <c r="I107" s="32">
        <f t="shared" si="3"/>
        <v>0</v>
      </c>
      <c r="J107" s="8"/>
    </row>
    <row r="108" spans="2:10" ht="15.6">
      <c r="B108" s="116"/>
      <c r="C108" s="20" t="s">
        <v>204</v>
      </c>
      <c r="D108" s="21" t="s">
        <v>205</v>
      </c>
      <c r="E108" s="18" t="s">
        <v>206</v>
      </c>
      <c r="F108" s="32">
        <v>153.51704364705873</v>
      </c>
      <c r="G108" s="82">
        <v>0</v>
      </c>
      <c r="H108" s="31">
        <f t="shared" si="2"/>
        <v>0</v>
      </c>
      <c r="I108" s="32">
        <f t="shared" si="3"/>
        <v>0</v>
      </c>
      <c r="J108" s="8"/>
    </row>
    <row r="109" spans="2:10" ht="15.6">
      <c r="B109" s="116"/>
      <c r="C109" s="20" t="s">
        <v>207</v>
      </c>
      <c r="D109" s="21" t="s">
        <v>208</v>
      </c>
      <c r="E109" s="18" t="s">
        <v>209</v>
      </c>
      <c r="F109" s="32">
        <v>126.93071505882345</v>
      </c>
      <c r="G109" s="82">
        <v>0</v>
      </c>
      <c r="H109" s="31">
        <f t="shared" si="2"/>
        <v>0</v>
      </c>
      <c r="I109" s="32">
        <f t="shared" si="3"/>
        <v>0</v>
      </c>
      <c r="J109" s="8"/>
    </row>
    <row r="110" spans="2:10" ht="15.6">
      <c r="B110" s="116"/>
      <c r="C110" s="20" t="s">
        <v>210</v>
      </c>
      <c r="D110" s="21" t="s">
        <v>211</v>
      </c>
      <c r="E110" s="18" t="s">
        <v>212</v>
      </c>
      <c r="F110" s="32">
        <v>143.73933221052621</v>
      </c>
      <c r="G110" s="82">
        <v>0</v>
      </c>
      <c r="H110" s="31">
        <f t="shared" si="2"/>
        <v>0</v>
      </c>
      <c r="I110" s="32">
        <f t="shared" si="3"/>
        <v>0</v>
      </c>
      <c r="J110" s="8"/>
    </row>
    <row r="111" spans="2:10" ht="15.6">
      <c r="B111" s="116"/>
      <c r="C111" s="20" t="s">
        <v>213</v>
      </c>
      <c r="D111" s="21" t="s">
        <v>214</v>
      </c>
      <c r="E111" s="18" t="s">
        <v>113</v>
      </c>
      <c r="F111" s="32">
        <v>117.30467147368415</v>
      </c>
      <c r="G111" s="82">
        <v>0</v>
      </c>
      <c r="H111" s="31">
        <f t="shared" si="2"/>
        <v>0</v>
      </c>
      <c r="I111" s="32">
        <f t="shared" si="3"/>
        <v>0</v>
      </c>
      <c r="J111" s="8"/>
    </row>
    <row r="112" spans="2:10" ht="15.6">
      <c r="B112" s="116"/>
      <c r="C112" s="20" t="s">
        <v>215</v>
      </c>
      <c r="D112" s="21" t="s">
        <v>216</v>
      </c>
      <c r="E112" s="18" t="s">
        <v>67</v>
      </c>
      <c r="F112" s="32">
        <v>634.93797952941122</v>
      </c>
      <c r="G112" s="82">
        <v>0</v>
      </c>
      <c r="H112" s="31">
        <f t="shared" si="2"/>
        <v>0</v>
      </c>
      <c r="I112" s="32">
        <f t="shared" si="3"/>
        <v>0</v>
      </c>
      <c r="J112" s="8"/>
    </row>
    <row r="113" spans="2:10" ht="15.6">
      <c r="B113" s="116"/>
      <c r="C113" s="20" t="s">
        <v>217</v>
      </c>
      <c r="D113" s="21" t="s">
        <v>218</v>
      </c>
      <c r="E113" s="18" t="s">
        <v>219</v>
      </c>
      <c r="F113" s="32">
        <v>82.316037176470559</v>
      </c>
      <c r="G113" s="82">
        <v>0</v>
      </c>
      <c r="H113" s="31">
        <f t="shared" si="2"/>
        <v>0</v>
      </c>
      <c r="I113" s="32">
        <f t="shared" si="3"/>
        <v>0</v>
      </c>
      <c r="J113" s="8"/>
    </row>
    <row r="114" spans="2:10" ht="15.6">
      <c r="B114" s="116"/>
      <c r="C114" s="20" t="s">
        <v>220</v>
      </c>
      <c r="D114" s="21" t="s">
        <v>221</v>
      </c>
      <c r="E114" s="18" t="s">
        <v>219</v>
      </c>
      <c r="F114" s="32">
        <v>82.316037176470559</v>
      </c>
      <c r="G114" s="82">
        <v>0</v>
      </c>
      <c r="H114" s="31">
        <f t="shared" si="2"/>
        <v>0</v>
      </c>
      <c r="I114" s="32">
        <f t="shared" si="3"/>
        <v>0</v>
      </c>
      <c r="J114" s="8"/>
    </row>
    <row r="115" spans="2:10" ht="15.6">
      <c r="B115" s="116"/>
      <c r="C115" s="20" t="s">
        <v>222</v>
      </c>
      <c r="D115" s="21" t="s">
        <v>223</v>
      </c>
      <c r="E115" s="18" t="s">
        <v>224</v>
      </c>
      <c r="F115" s="32">
        <v>128.38116126315785</v>
      </c>
      <c r="G115" s="82">
        <v>0</v>
      </c>
      <c r="H115" s="31">
        <f t="shared" si="2"/>
        <v>0</v>
      </c>
      <c r="I115" s="32">
        <f t="shared" si="3"/>
        <v>0</v>
      </c>
      <c r="J115" s="8"/>
    </row>
    <row r="116" spans="2:10" ht="15.6">
      <c r="B116" s="116"/>
      <c r="C116" s="20" t="s">
        <v>225</v>
      </c>
      <c r="D116" s="21" t="s">
        <v>226</v>
      </c>
      <c r="E116" s="18" t="s">
        <v>113</v>
      </c>
      <c r="F116" s="32">
        <v>117.15105315789465</v>
      </c>
      <c r="G116" s="82">
        <v>0</v>
      </c>
      <c r="H116" s="31">
        <f t="shared" si="2"/>
        <v>0</v>
      </c>
      <c r="I116" s="32">
        <f t="shared" si="3"/>
        <v>0</v>
      </c>
      <c r="J116" s="8"/>
    </row>
    <row r="117" spans="2:10" ht="15.6">
      <c r="B117" s="116"/>
      <c r="C117" s="20" t="s">
        <v>227</v>
      </c>
      <c r="D117" s="21" t="s">
        <v>228</v>
      </c>
      <c r="E117" s="18" t="s">
        <v>79</v>
      </c>
      <c r="F117" s="32">
        <v>180.01374176470577</v>
      </c>
      <c r="G117" s="82">
        <v>0</v>
      </c>
      <c r="H117" s="31">
        <f t="shared" si="2"/>
        <v>0</v>
      </c>
      <c r="I117" s="32">
        <f t="shared" si="3"/>
        <v>0</v>
      </c>
      <c r="J117" s="8"/>
    </row>
    <row r="118" spans="2:10" ht="15.6">
      <c r="B118" s="117"/>
      <c r="C118" s="20" t="s">
        <v>229</v>
      </c>
      <c r="D118" s="21" t="s">
        <v>230</v>
      </c>
      <c r="E118" s="18" t="s">
        <v>219</v>
      </c>
      <c r="F118" s="32">
        <v>82.316037176470559</v>
      </c>
      <c r="G118" s="82">
        <v>0</v>
      </c>
      <c r="H118" s="31">
        <f t="shared" si="2"/>
        <v>0</v>
      </c>
      <c r="I118" s="32">
        <f t="shared" si="3"/>
        <v>0</v>
      </c>
      <c r="J118" s="8"/>
    </row>
    <row r="119" spans="2:10" ht="15.6">
      <c r="B119" s="13" t="s">
        <v>7</v>
      </c>
      <c r="C119" s="13" t="s">
        <v>8</v>
      </c>
      <c r="D119" s="53" t="s">
        <v>9</v>
      </c>
      <c r="E119" s="14" t="s">
        <v>0</v>
      </c>
      <c r="F119" s="15" t="s">
        <v>10</v>
      </c>
      <c r="G119" s="83" t="s">
        <v>311</v>
      </c>
      <c r="H119" s="15" t="s">
        <v>312</v>
      </c>
      <c r="I119" s="15" t="s">
        <v>313</v>
      </c>
      <c r="J119" s="8"/>
    </row>
    <row r="120" spans="2:10" ht="15.6" customHeight="1">
      <c r="B120" s="115" t="s">
        <v>231</v>
      </c>
      <c r="C120" s="20" t="s">
        <v>174</v>
      </c>
      <c r="D120" s="21" t="s">
        <v>175</v>
      </c>
      <c r="E120" s="18" t="s">
        <v>176</v>
      </c>
      <c r="F120" s="32">
        <v>104.56448470588228</v>
      </c>
      <c r="G120" s="82">
        <v>0</v>
      </c>
      <c r="H120" s="31">
        <f t="shared" si="2"/>
        <v>0</v>
      </c>
      <c r="I120" s="32">
        <f t="shared" si="3"/>
        <v>0</v>
      </c>
      <c r="J120" s="8"/>
    </row>
    <row r="121" spans="2:10" ht="15.6">
      <c r="B121" s="116"/>
      <c r="C121" s="20" t="s">
        <v>232</v>
      </c>
      <c r="D121" s="21" t="s">
        <v>233</v>
      </c>
      <c r="E121" s="18" t="s">
        <v>234</v>
      </c>
      <c r="F121" s="32">
        <v>19.660657058823517</v>
      </c>
      <c r="G121" s="82">
        <v>0</v>
      </c>
      <c r="H121" s="31">
        <f t="shared" si="2"/>
        <v>0</v>
      </c>
      <c r="I121" s="32">
        <f t="shared" si="3"/>
        <v>0</v>
      </c>
      <c r="J121" s="8"/>
    </row>
    <row r="122" spans="2:10" ht="15.6">
      <c r="B122" s="116"/>
      <c r="C122" s="20" t="s">
        <v>235</v>
      </c>
      <c r="D122" s="21" t="s">
        <v>236</v>
      </c>
      <c r="E122" s="22" t="s">
        <v>237</v>
      </c>
      <c r="F122" s="32">
        <v>43.317108947368396</v>
      </c>
      <c r="G122" s="82">
        <v>0</v>
      </c>
      <c r="H122" s="31">
        <f t="shared" si="2"/>
        <v>0</v>
      </c>
      <c r="I122" s="32">
        <f t="shared" si="3"/>
        <v>0</v>
      </c>
      <c r="J122" s="8"/>
    </row>
    <row r="123" spans="2:10" ht="15.6">
      <c r="B123" s="116"/>
      <c r="C123" s="20" t="s">
        <v>238</v>
      </c>
      <c r="D123" s="21" t="s">
        <v>239</v>
      </c>
      <c r="E123" s="18" t="s">
        <v>165</v>
      </c>
      <c r="F123" s="32">
        <v>111.78375352941168</v>
      </c>
      <c r="G123" s="82">
        <v>0</v>
      </c>
      <c r="H123" s="31">
        <f t="shared" si="2"/>
        <v>0</v>
      </c>
      <c r="I123" s="32">
        <f t="shared" si="3"/>
        <v>0</v>
      </c>
      <c r="J123" s="8"/>
    </row>
    <row r="124" spans="2:10" ht="15.6">
      <c r="B124" s="116"/>
      <c r="C124" s="20" t="s">
        <v>240</v>
      </c>
      <c r="D124" s="21" t="s">
        <v>241</v>
      </c>
      <c r="E124" s="24">
        <v>5.1999999999999998E-2</v>
      </c>
      <c r="F124" s="32">
        <v>71.575041176470535</v>
      </c>
      <c r="G124" s="82">
        <v>0</v>
      </c>
      <c r="H124" s="31">
        <f t="shared" si="2"/>
        <v>0</v>
      </c>
      <c r="I124" s="32">
        <f t="shared" si="3"/>
        <v>0</v>
      </c>
      <c r="J124" s="8"/>
    </row>
    <row r="125" spans="2:10" ht="15.6">
      <c r="B125" s="116"/>
      <c r="C125" s="20" t="s">
        <v>242</v>
      </c>
      <c r="D125" s="21" t="s">
        <v>243</v>
      </c>
      <c r="E125" s="24">
        <v>3.5999999999999997E-2</v>
      </c>
      <c r="F125" s="32">
        <v>49.292694705882319</v>
      </c>
      <c r="G125" s="82">
        <v>0</v>
      </c>
      <c r="H125" s="31">
        <f t="shared" si="2"/>
        <v>0</v>
      </c>
      <c r="I125" s="32">
        <f t="shared" si="3"/>
        <v>0</v>
      </c>
      <c r="J125" s="8"/>
    </row>
    <row r="126" spans="2:10" ht="15.6">
      <c r="B126" s="116"/>
      <c r="C126" s="20" t="s">
        <v>244</v>
      </c>
      <c r="D126" s="21" t="s">
        <v>245</v>
      </c>
      <c r="E126" s="22" t="s">
        <v>246</v>
      </c>
      <c r="F126" s="32">
        <v>40.451415789473664</v>
      </c>
      <c r="G126" s="82">
        <v>0</v>
      </c>
      <c r="H126" s="31">
        <f t="shared" si="2"/>
        <v>0</v>
      </c>
      <c r="I126" s="32">
        <f t="shared" si="3"/>
        <v>0</v>
      </c>
      <c r="J126" s="8"/>
    </row>
    <row r="127" spans="2:10" ht="15.6">
      <c r="B127" s="116"/>
      <c r="C127" s="20" t="s">
        <v>247</v>
      </c>
      <c r="D127" s="21" t="s">
        <v>248</v>
      </c>
      <c r="E127" s="22" t="s">
        <v>133</v>
      </c>
      <c r="F127" s="32">
        <v>84.025531578947323</v>
      </c>
      <c r="G127" s="82">
        <v>0</v>
      </c>
      <c r="H127" s="31">
        <f t="shared" si="2"/>
        <v>0</v>
      </c>
      <c r="I127" s="32">
        <f t="shared" si="3"/>
        <v>0</v>
      </c>
      <c r="J127" s="8"/>
    </row>
    <row r="128" spans="2:10" ht="15.6">
      <c r="B128" s="116"/>
      <c r="C128" s="20" t="s">
        <v>249</v>
      </c>
      <c r="D128" s="21" t="s">
        <v>250</v>
      </c>
      <c r="E128" s="22" t="s">
        <v>133</v>
      </c>
      <c r="F128" s="32">
        <v>84.025531578947323</v>
      </c>
      <c r="G128" s="82">
        <v>0</v>
      </c>
      <c r="H128" s="31">
        <f t="shared" si="2"/>
        <v>0</v>
      </c>
      <c r="I128" s="32">
        <f t="shared" si="3"/>
        <v>0</v>
      </c>
      <c r="J128" s="8"/>
    </row>
    <row r="129" spans="2:10" ht="15.6">
      <c r="B129" s="116"/>
      <c r="C129" s="20" t="s">
        <v>251</v>
      </c>
      <c r="D129" s="21" t="s">
        <v>252</v>
      </c>
      <c r="E129" s="22" t="s">
        <v>136</v>
      </c>
      <c r="F129" s="32">
        <v>130.34701235294111</v>
      </c>
      <c r="G129" s="82">
        <v>0</v>
      </c>
      <c r="H129" s="31">
        <f t="shared" si="2"/>
        <v>0</v>
      </c>
      <c r="I129" s="32">
        <f t="shared" si="3"/>
        <v>0</v>
      </c>
      <c r="J129" s="8"/>
    </row>
    <row r="130" spans="2:10" ht="15.6">
      <c r="B130" s="116"/>
      <c r="C130" s="20" t="s">
        <v>253</v>
      </c>
      <c r="D130" s="21" t="s">
        <v>254</v>
      </c>
      <c r="E130" s="22" t="s">
        <v>255</v>
      </c>
      <c r="F130" s="32">
        <v>248.60846684210517</v>
      </c>
      <c r="G130" s="82">
        <v>0</v>
      </c>
      <c r="H130" s="31">
        <f t="shared" si="2"/>
        <v>0</v>
      </c>
      <c r="I130" s="32">
        <f t="shared" si="3"/>
        <v>0</v>
      </c>
      <c r="J130" s="8"/>
    </row>
    <row r="131" spans="2:10" ht="15.6">
      <c r="B131" s="116"/>
      <c r="C131" s="20" t="s">
        <v>256</v>
      </c>
      <c r="D131" s="21" t="s">
        <v>257</v>
      </c>
      <c r="E131" s="22" t="s">
        <v>255</v>
      </c>
      <c r="F131" s="32">
        <v>248.60846684210517</v>
      </c>
      <c r="G131" s="82">
        <v>0</v>
      </c>
      <c r="H131" s="31">
        <f t="shared" si="2"/>
        <v>0</v>
      </c>
      <c r="I131" s="32">
        <f t="shared" si="3"/>
        <v>0</v>
      </c>
      <c r="J131" s="8"/>
    </row>
    <row r="132" spans="2:10" ht="15.6">
      <c r="B132" s="116"/>
      <c r="C132" s="20" t="s">
        <v>258</v>
      </c>
      <c r="D132" s="21" t="s">
        <v>259</v>
      </c>
      <c r="E132" s="22" t="s">
        <v>260</v>
      </c>
      <c r="F132" s="32">
        <v>97.09471058823523</v>
      </c>
      <c r="G132" s="82">
        <v>0</v>
      </c>
      <c r="H132" s="31">
        <f t="shared" si="2"/>
        <v>0</v>
      </c>
      <c r="I132" s="32">
        <f t="shared" si="3"/>
        <v>0</v>
      </c>
      <c r="J132" s="8"/>
    </row>
    <row r="133" spans="2:10" ht="15.6">
      <c r="B133" s="116"/>
      <c r="C133" s="20" t="s">
        <v>261</v>
      </c>
      <c r="D133" s="21" t="s">
        <v>262</v>
      </c>
      <c r="E133" s="22" t="s">
        <v>260</v>
      </c>
      <c r="F133" s="32">
        <v>97.09471058823523</v>
      </c>
      <c r="G133" s="82">
        <v>0</v>
      </c>
      <c r="H133" s="31">
        <f t="shared" si="2"/>
        <v>0</v>
      </c>
      <c r="I133" s="32">
        <f t="shared" si="3"/>
        <v>0</v>
      </c>
      <c r="J133" s="8"/>
    </row>
    <row r="134" spans="2:10" ht="15.6">
      <c r="B134" s="116"/>
      <c r="C134" s="20" t="s">
        <v>263</v>
      </c>
      <c r="D134" s="21" t="s">
        <v>264</v>
      </c>
      <c r="E134" s="22" t="s">
        <v>265</v>
      </c>
      <c r="F134" s="32">
        <v>37.618321263157874</v>
      </c>
      <c r="G134" s="82">
        <v>0</v>
      </c>
      <c r="H134" s="31">
        <f t="shared" si="2"/>
        <v>0</v>
      </c>
      <c r="I134" s="32">
        <f t="shared" si="3"/>
        <v>0</v>
      </c>
      <c r="J134" s="8"/>
    </row>
    <row r="135" spans="2:10" ht="15.6">
      <c r="B135" s="116"/>
      <c r="C135" s="20" t="s">
        <v>266</v>
      </c>
      <c r="D135" s="21" t="s">
        <v>267</v>
      </c>
      <c r="E135" s="22" t="s">
        <v>268</v>
      </c>
      <c r="F135" s="32">
        <v>23.75</v>
      </c>
      <c r="G135" s="82">
        <v>0</v>
      </c>
      <c r="H135" s="31">
        <f t="shared" si="2"/>
        <v>0</v>
      </c>
      <c r="I135" s="32">
        <f t="shared" si="3"/>
        <v>0</v>
      </c>
      <c r="J135" s="8"/>
    </row>
    <row r="136" spans="2:10" ht="15.6">
      <c r="B136" s="116"/>
      <c r="C136" s="20" t="s">
        <v>325</v>
      </c>
      <c r="D136" s="21" t="s">
        <v>330</v>
      </c>
      <c r="E136" s="22">
        <v>1.7000000000000001E-2</v>
      </c>
      <c r="F136" s="32">
        <v>23.75</v>
      </c>
      <c r="G136" s="82">
        <v>0</v>
      </c>
      <c r="H136" s="31">
        <f t="shared" si="2"/>
        <v>0</v>
      </c>
      <c r="I136" s="32">
        <f t="shared" si="3"/>
        <v>0</v>
      </c>
      <c r="J136" s="8"/>
    </row>
    <row r="137" spans="2:10" ht="15.6">
      <c r="B137" s="116"/>
      <c r="C137" s="20" t="s">
        <v>326</v>
      </c>
      <c r="D137" s="21" t="s">
        <v>331</v>
      </c>
      <c r="E137" s="22">
        <v>9.6000000000000002E-2</v>
      </c>
      <c r="F137" s="32">
        <v>133.94999999999999</v>
      </c>
      <c r="G137" s="82">
        <v>0</v>
      </c>
      <c r="H137" s="31">
        <f t="shared" si="2"/>
        <v>0</v>
      </c>
      <c r="I137" s="32">
        <f t="shared" si="3"/>
        <v>0</v>
      </c>
      <c r="J137" s="8"/>
    </row>
    <row r="138" spans="2:10" ht="15.6">
      <c r="B138" s="116"/>
      <c r="C138" s="20" t="s">
        <v>329</v>
      </c>
      <c r="D138" s="21" t="s">
        <v>332</v>
      </c>
      <c r="E138" s="22">
        <v>9.6000000000000002E-2</v>
      </c>
      <c r="F138" s="32">
        <v>133.94999999999999</v>
      </c>
      <c r="G138" s="82">
        <v>0</v>
      </c>
      <c r="H138" s="31">
        <f t="shared" si="2"/>
        <v>0</v>
      </c>
      <c r="I138" s="32">
        <f t="shared" si="3"/>
        <v>0</v>
      </c>
      <c r="J138" s="8"/>
    </row>
    <row r="139" spans="2:10" ht="15.6">
      <c r="B139" s="116"/>
      <c r="C139" s="20" t="s">
        <v>327</v>
      </c>
      <c r="D139" s="21" t="s">
        <v>333</v>
      </c>
      <c r="E139" s="22">
        <v>9.6000000000000002E-2</v>
      </c>
      <c r="F139" s="32">
        <v>133.94999999999999</v>
      </c>
      <c r="G139" s="82">
        <v>0</v>
      </c>
      <c r="H139" s="31">
        <f t="shared" si="2"/>
        <v>0</v>
      </c>
      <c r="I139" s="32">
        <f t="shared" si="3"/>
        <v>0</v>
      </c>
      <c r="J139" s="8"/>
    </row>
    <row r="140" spans="2:10" ht="15.6">
      <c r="B140" s="116"/>
      <c r="C140" s="20" t="s">
        <v>328</v>
      </c>
      <c r="D140" s="21" t="s">
        <v>334</v>
      </c>
      <c r="E140" s="22">
        <v>9.6000000000000002E-2</v>
      </c>
      <c r="F140" s="32">
        <v>133.94999999999999</v>
      </c>
      <c r="G140" s="82">
        <v>0</v>
      </c>
      <c r="H140" s="31">
        <f t="shared" si="2"/>
        <v>0</v>
      </c>
      <c r="I140" s="32">
        <f t="shared" si="3"/>
        <v>0</v>
      </c>
      <c r="J140" s="8"/>
    </row>
    <row r="141" spans="2:10" ht="15.6">
      <c r="B141" s="117"/>
      <c r="C141" s="28">
        <v>462</v>
      </c>
      <c r="D141" s="29" t="s">
        <v>269</v>
      </c>
      <c r="E141" s="30">
        <v>0.02</v>
      </c>
      <c r="F141" s="32">
        <v>27.893399999999989</v>
      </c>
      <c r="G141" s="82">
        <v>0</v>
      </c>
      <c r="H141" s="31">
        <f t="shared" si="2"/>
        <v>0</v>
      </c>
      <c r="I141" s="32">
        <f t="shared" si="3"/>
        <v>0</v>
      </c>
      <c r="J141" s="8"/>
    </row>
    <row r="142" spans="2:10" ht="15.6">
      <c r="B142" s="13" t="s">
        <v>7</v>
      </c>
      <c r="C142" s="13" t="s">
        <v>8</v>
      </c>
      <c r="D142" s="53" t="s">
        <v>9</v>
      </c>
      <c r="E142" s="14" t="s">
        <v>0</v>
      </c>
      <c r="F142" s="15" t="s">
        <v>10</v>
      </c>
      <c r="G142" s="83" t="s">
        <v>311</v>
      </c>
      <c r="H142" s="15" t="s">
        <v>312</v>
      </c>
      <c r="I142" s="15" t="s">
        <v>313</v>
      </c>
      <c r="J142" s="8"/>
    </row>
    <row r="143" spans="2:10" ht="15.6" customHeight="1">
      <c r="B143" s="115" t="s">
        <v>270</v>
      </c>
      <c r="C143" s="16" t="s">
        <v>320</v>
      </c>
      <c r="D143" s="17" t="s">
        <v>321</v>
      </c>
      <c r="E143" s="18">
        <v>4.4999999999999998E-2</v>
      </c>
      <c r="F143" s="32">
        <v>61.99</v>
      </c>
      <c r="G143" s="82">
        <v>0</v>
      </c>
      <c r="H143" s="31">
        <f t="shared" ref="H143" si="4">SUM(E143*G143)</f>
        <v>0</v>
      </c>
      <c r="I143" s="32">
        <f t="shared" si="3"/>
        <v>0</v>
      </c>
      <c r="J143" s="8"/>
    </row>
    <row r="144" spans="2:10" ht="15.6" customHeight="1">
      <c r="B144" s="116"/>
      <c r="C144" s="20" t="s">
        <v>271</v>
      </c>
      <c r="D144" s="21" t="s">
        <v>272</v>
      </c>
      <c r="E144" s="18" t="s">
        <v>273</v>
      </c>
      <c r="F144" s="32">
        <v>835.92620115789418</v>
      </c>
      <c r="G144" s="82">
        <v>0</v>
      </c>
      <c r="H144" s="31">
        <f t="shared" si="2"/>
        <v>0</v>
      </c>
      <c r="I144" s="32">
        <f t="shared" si="3"/>
        <v>0</v>
      </c>
      <c r="J144" s="8"/>
    </row>
    <row r="145" spans="2:10" ht="15.6">
      <c r="B145" s="116"/>
      <c r="C145" s="20" t="s">
        <v>274</v>
      </c>
      <c r="D145" s="21" t="s">
        <v>275</v>
      </c>
      <c r="E145" s="18" t="s">
        <v>276</v>
      </c>
      <c r="F145" s="32">
        <v>178.67503129411753</v>
      </c>
      <c r="G145" s="82">
        <v>0</v>
      </c>
      <c r="H145" s="31">
        <f t="shared" si="2"/>
        <v>0</v>
      </c>
      <c r="I145" s="32">
        <f t="shared" si="3"/>
        <v>0</v>
      </c>
      <c r="J145" s="8"/>
    </row>
    <row r="146" spans="2:10" ht="15.6">
      <c r="B146" s="116"/>
      <c r="C146" s="20" t="s">
        <v>277</v>
      </c>
      <c r="D146" s="21" t="s">
        <v>278</v>
      </c>
      <c r="E146" s="18" t="s">
        <v>61</v>
      </c>
      <c r="F146" s="32">
        <v>133.94601705882346</v>
      </c>
      <c r="G146" s="82">
        <v>0</v>
      </c>
      <c r="H146" s="31">
        <f t="shared" si="2"/>
        <v>0</v>
      </c>
      <c r="I146" s="32">
        <f t="shared" si="3"/>
        <v>0</v>
      </c>
      <c r="J146" s="8"/>
    </row>
    <row r="147" spans="2:10" ht="15.6">
      <c r="B147" s="116"/>
      <c r="C147" s="20" t="s">
        <v>279</v>
      </c>
      <c r="D147" s="21" t="s">
        <v>280</v>
      </c>
      <c r="E147" s="18" t="s">
        <v>276</v>
      </c>
      <c r="F147" s="32">
        <v>178.67503129411753</v>
      </c>
      <c r="G147" s="82">
        <v>0</v>
      </c>
      <c r="H147" s="31">
        <f t="shared" si="2"/>
        <v>0</v>
      </c>
      <c r="I147" s="32">
        <f t="shared" si="3"/>
        <v>0</v>
      </c>
      <c r="J147" s="8"/>
    </row>
    <row r="148" spans="2:10" ht="15.6">
      <c r="B148" s="116"/>
      <c r="C148" s="20" t="s">
        <v>281</v>
      </c>
      <c r="D148" s="21" t="s">
        <v>282</v>
      </c>
      <c r="E148" s="18" t="s">
        <v>103</v>
      </c>
      <c r="F148" s="32">
        <v>170.22822847058814</v>
      </c>
      <c r="G148" s="82">
        <v>0</v>
      </c>
      <c r="H148" s="31">
        <f t="shared" si="2"/>
        <v>0</v>
      </c>
      <c r="I148" s="32">
        <f t="shared" si="3"/>
        <v>0</v>
      </c>
      <c r="J148" s="8"/>
    </row>
    <row r="149" spans="2:10" ht="15.6">
      <c r="B149" s="116"/>
      <c r="C149" s="20" t="s">
        <v>283</v>
      </c>
      <c r="D149" s="21" t="s">
        <v>284</v>
      </c>
      <c r="E149" s="18" t="s">
        <v>285</v>
      </c>
      <c r="F149" s="32">
        <v>221.87706284210509</v>
      </c>
      <c r="G149" s="82">
        <v>0</v>
      </c>
      <c r="H149" s="31">
        <f t="shared" si="2"/>
        <v>0</v>
      </c>
      <c r="I149" s="32">
        <f t="shared" si="3"/>
        <v>0</v>
      </c>
      <c r="J149" s="8"/>
    </row>
    <row r="150" spans="2:10" ht="15.6">
      <c r="B150" s="116"/>
      <c r="C150" s="20" t="s">
        <v>286</v>
      </c>
      <c r="D150" s="21" t="s">
        <v>287</v>
      </c>
      <c r="E150" s="18" t="s">
        <v>82</v>
      </c>
      <c r="F150" s="32">
        <v>185.35939058823521</v>
      </c>
      <c r="G150" s="82">
        <v>0</v>
      </c>
      <c r="H150" s="31">
        <f t="shared" si="2"/>
        <v>0</v>
      </c>
      <c r="I150" s="32">
        <f t="shared" si="3"/>
        <v>0</v>
      </c>
      <c r="J150" s="8"/>
    </row>
    <row r="151" spans="2:10" ht="15.6">
      <c r="B151" s="13" t="s">
        <v>7</v>
      </c>
      <c r="C151" s="13" t="s">
        <v>8</v>
      </c>
      <c r="D151" s="53" t="s">
        <v>9</v>
      </c>
      <c r="E151" s="14" t="s">
        <v>0</v>
      </c>
      <c r="F151" s="15" t="s">
        <v>10</v>
      </c>
      <c r="G151" s="83" t="s">
        <v>311</v>
      </c>
      <c r="H151" s="15" t="s">
        <v>312</v>
      </c>
      <c r="I151" s="15" t="s">
        <v>313</v>
      </c>
      <c r="J151" s="8"/>
    </row>
    <row r="152" spans="2:10" ht="15.6" customHeight="1">
      <c r="B152" s="152" t="s">
        <v>288</v>
      </c>
      <c r="C152" s="28">
        <v>371</v>
      </c>
      <c r="D152" s="29" t="s">
        <v>289</v>
      </c>
      <c r="E152" s="28">
        <v>0.158</v>
      </c>
      <c r="F152" s="32">
        <v>220.45719999999992</v>
      </c>
      <c r="G152" s="82">
        <v>0</v>
      </c>
      <c r="H152" s="31">
        <f t="shared" si="2"/>
        <v>0</v>
      </c>
      <c r="I152" s="32">
        <f t="shared" si="3"/>
        <v>0</v>
      </c>
      <c r="J152" s="8"/>
    </row>
    <row r="153" spans="2:10" ht="15.6">
      <c r="B153" s="153"/>
      <c r="C153" s="28">
        <v>372</v>
      </c>
      <c r="D153" s="29" t="s">
        <v>290</v>
      </c>
      <c r="E153" s="28">
        <v>0.158</v>
      </c>
      <c r="F153" s="32">
        <v>220.45719999999992</v>
      </c>
      <c r="G153" s="82">
        <v>0</v>
      </c>
      <c r="H153" s="31">
        <f t="shared" si="2"/>
        <v>0</v>
      </c>
      <c r="I153" s="32">
        <f t="shared" si="3"/>
        <v>0</v>
      </c>
      <c r="J153" s="8"/>
    </row>
    <row r="154" spans="2:10" ht="15.6">
      <c r="B154" s="154"/>
      <c r="C154" s="28">
        <v>373</v>
      </c>
      <c r="D154" s="29" t="s">
        <v>291</v>
      </c>
      <c r="E154" s="28">
        <v>0.158</v>
      </c>
      <c r="F154" s="32">
        <v>220.45719999999992</v>
      </c>
      <c r="G154" s="82">
        <v>0</v>
      </c>
      <c r="H154" s="31">
        <f t="shared" si="2"/>
        <v>0</v>
      </c>
      <c r="I154" s="32">
        <f t="shared" si="3"/>
        <v>0</v>
      </c>
      <c r="J154" s="8"/>
    </row>
    <row r="155" spans="2:10" ht="15.6">
      <c r="B155" s="13" t="s">
        <v>7</v>
      </c>
      <c r="C155" s="13" t="s">
        <v>8</v>
      </c>
      <c r="D155" s="53" t="s">
        <v>9</v>
      </c>
      <c r="E155" s="14" t="s">
        <v>0</v>
      </c>
      <c r="F155" s="15" t="s">
        <v>10</v>
      </c>
      <c r="G155" s="83" t="s">
        <v>311</v>
      </c>
      <c r="H155" s="15" t="s">
        <v>312</v>
      </c>
      <c r="I155" s="15" t="s">
        <v>313</v>
      </c>
      <c r="J155" s="8"/>
    </row>
    <row r="156" spans="2:10" ht="15.6" customHeight="1">
      <c r="B156" s="165" t="s">
        <v>292</v>
      </c>
      <c r="C156" s="20" t="s">
        <v>293</v>
      </c>
      <c r="D156" s="21" t="s">
        <v>294</v>
      </c>
      <c r="E156" s="10">
        <v>8.2000000000000003E-2</v>
      </c>
      <c r="F156" s="32">
        <v>114.4092599999999</v>
      </c>
      <c r="G156" s="82">
        <v>0</v>
      </c>
      <c r="H156" s="31">
        <f t="shared" si="2"/>
        <v>0</v>
      </c>
      <c r="I156" s="32">
        <f t="shared" si="3"/>
        <v>0</v>
      </c>
      <c r="J156" s="8"/>
    </row>
    <row r="157" spans="2:10" ht="15.6">
      <c r="B157" s="166"/>
      <c r="C157" s="20" t="s">
        <v>295</v>
      </c>
      <c r="D157" s="21" t="s">
        <v>296</v>
      </c>
      <c r="E157" s="10">
        <v>0.13100000000000001</v>
      </c>
      <c r="F157" s="32">
        <v>182.75795999999988</v>
      </c>
      <c r="G157" s="82">
        <v>0</v>
      </c>
      <c r="H157" s="31">
        <f t="shared" si="2"/>
        <v>0</v>
      </c>
      <c r="I157" s="32">
        <f t="shared" ref="I157:I163" si="5">SUM(F156*G157)</f>
        <v>0</v>
      </c>
      <c r="J157" s="8"/>
    </row>
    <row r="158" spans="2:10" ht="15.6">
      <c r="B158" s="166"/>
      <c r="C158" s="20" t="s">
        <v>297</v>
      </c>
      <c r="D158" s="21" t="s">
        <v>298</v>
      </c>
      <c r="E158" s="10">
        <v>6.9000000000000006E-2</v>
      </c>
      <c r="F158" s="32">
        <v>96.281891999999928</v>
      </c>
      <c r="G158" s="82">
        <v>0</v>
      </c>
      <c r="H158" s="31">
        <f t="shared" si="2"/>
        <v>0</v>
      </c>
      <c r="I158" s="32">
        <f t="shared" si="5"/>
        <v>0</v>
      </c>
      <c r="J158" s="8"/>
    </row>
    <row r="159" spans="2:10" ht="15.6">
      <c r="B159" s="166"/>
      <c r="C159" s="20" t="s">
        <v>299</v>
      </c>
      <c r="D159" s="21" t="s">
        <v>300</v>
      </c>
      <c r="E159" s="10">
        <v>9.7000000000000003E-2</v>
      </c>
      <c r="F159" s="32">
        <v>135.29930399999989</v>
      </c>
      <c r="G159" s="82">
        <v>0</v>
      </c>
      <c r="H159" s="31">
        <f t="shared" si="2"/>
        <v>0</v>
      </c>
      <c r="I159" s="32">
        <f t="shared" si="5"/>
        <v>0</v>
      </c>
      <c r="J159" s="8"/>
    </row>
    <row r="160" spans="2:10" ht="15.6">
      <c r="B160" s="166"/>
      <c r="C160" s="20" t="s">
        <v>301</v>
      </c>
      <c r="D160" s="21" t="s">
        <v>302</v>
      </c>
      <c r="E160" s="10">
        <v>0.11600000000000001</v>
      </c>
      <c r="F160" s="32">
        <v>161.86791599999992</v>
      </c>
      <c r="G160" s="82">
        <v>0</v>
      </c>
      <c r="H160" s="31">
        <f t="shared" ref="H160:H163" si="6">SUM(E160*G160)</f>
        <v>0</v>
      </c>
      <c r="I160" s="32">
        <f t="shared" si="5"/>
        <v>0</v>
      </c>
      <c r="J160" s="8"/>
    </row>
    <row r="161" spans="2:10" ht="15.6">
      <c r="B161" s="166"/>
      <c r="C161" s="20" t="s">
        <v>303</v>
      </c>
      <c r="D161" s="21" t="s">
        <v>304</v>
      </c>
      <c r="E161" s="10">
        <v>0.13500000000000001</v>
      </c>
      <c r="F161" s="32">
        <v>188.35991999999987</v>
      </c>
      <c r="G161" s="82">
        <v>0</v>
      </c>
      <c r="H161" s="31">
        <f t="shared" si="6"/>
        <v>0</v>
      </c>
      <c r="I161" s="32">
        <f t="shared" si="5"/>
        <v>0</v>
      </c>
      <c r="J161" s="8"/>
    </row>
    <row r="162" spans="2:10" ht="15.6">
      <c r="B162" s="166"/>
      <c r="C162" s="20" t="s">
        <v>305</v>
      </c>
      <c r="D162" s="21" t="s">
        <v>306</v>
      </c>
      <c r="E162" s="10">
        <v>0.193</v>
      </c>
      <c r="F162" s="32">
        <v>269.35372799999982</v>
      </c>
      <c r="G162" s="82">
        <v>0</v>
      </c>
      <c r="H162" s="31">
        <f t="shared" si="6"/>
        <v>0</v>
      </c>
      <c r="I162" s="32">
        <f t="shared" si="5"/>
        <v>0</v>
      </c>
      <c r="J162" s="8"/>
    </row>
    <row r="163" spans="2:10" ht="15.6">
      <c r="B163" s="166"/>
      <c r="C163" s="20" t="s">
        <v>42</v>
      </c>
      <c r="D163" s="21" t="s">
        <v>307</v>
      </c>
      <c r="E163" s="10">
        <v>0.14499999999999999</v>
      </c>
      <c r="F163" s="32">
        <v>202.32651599999988</v>
      </c>
      <c r="G163" s="82">
        <v>0</v>
      </c>
      <c r="H163" s="31">
        <f t="shared" si="6"/>
        <v>0</v>
      </c>
      <c r="I163" s="32">
        <f t="shared" si="5"/>
        <v>0</v>
      </c>
      <c r="J163" s="8"/>
    </row>
    <row r="164" spans="2:10" ht="14.4" customHeight="1">
      <c r="B164" s="167"/>
      <c r="C164" s="168"/>
      <c r="D164" s="168"/>
      <c r="E164" s="168"/>
      <c r="F164" s="168"/>
      <c r="G164" s="168"/>
      <c r="H164" s="168"/>
      <c r="I164" s="169"/>
      <c r="J164" s="12"/>
    </row>
    <row r="165" spans="2:10" ht="14.4" customHeight="1">
      <c r="B165" s="174" t="s">
        <v>521</v>
      </c>
      <c r="C165" s="174"/>
      <c r="D165" s="174"/>
      <c r="E165" s="174"/>
      <c r="F165" s="174"/>
      <c r="G165" s="174"/>
      <c r="H165" s="174"/>
      <c r="I165" s="174"/>
      <c r="J165" s="12"/>
    </row>
    <row r="166" spans="2:10" ht="14.4" customHeight="1">
      <c r="B166" s="170" t="s">
        <v>590</v>
      </c>
      <c r="C166" s="170"/>
      <c r="D166" s="170"/>
      <c r="E166" s="170"/>
      <c r="F166" s="170"/>
      <c r="G166" s="170"/>
      <c r="H166" s="170"/>
      <c r="I166" s="170"/>
      <c r="J166" s="12"/>
    </row>
    <row r="167" spans="2:10" ht="14.4" customHeight="1">
      <c r="B167" s="13" t="s">
        <v>7</v>
      </c>
      <c r="C167" s="13" t="s">
        <v>8</v>
      </c>
      <c r="D167" s="53" t="s">
        <v>591</v>
      </c>
      <c r="E167" s="36"/>
      <c r="F167" s="15" t="s">
        <v>10</v>
      </c>
      <c r="G167" s="15" t="s">
        <v>311</v>
      </c>
      <c r="H167" s="15"/>
      <c r="I167" s="15" t="s">
        <v>313</v>
      </c>
      <c r="J167" s="12"/>
    </row>
    <row r="168" spans="2:10" ht="15.6" customHeight="1">
      <c r="B168" s="118" t="s">
        <v>336</v>
      </c>
      <c r="C168" s="45">
        <v>1000</v>
      </c>
      <c r="D168" s="49" t="s">
        <v>337</v>
      </c>
      <c r="E168" s="36"/>
      <c r="F168" s="54">
        <v>4.4223529411764702</v>
      </c>
      <c r="G168" s="84">
        <v>0</v>
      </c>
      <c r="H168" s="15"/>
      <c r="I168" s="57">
        <f>SUM(F168*G168)</f>
        <v>0</v>
      </c>
      <c r="J168" s="12"/>
    </row>
    <row r="169" spans="2:10" ht="15.6">
      <c r="B169" s="118"/>
      <c r="C169" s="45">
        <v>1001</v>
      </c>
      <c r="D169" s="49" t="s">
        <v>338</v>
      </c>
      <c r="E169" s="36"/>
      <c r="F169" s="54">
        <v>12.445263157894736</v>
      </c>
      <c r="G169" s="85">
        <v>0</v>
      </c>
      <c r="H169" s="15"/>
      <c r="I169" s="57">
        <f t="shared" ref="I169:I232" si="7">SUM(F169*G169)</f>
        <v>0</v>
      </c>
      <c r="J169" s="12"/>
    </row>
    <row r="170" spans="2:10" ht="15.6">
      <c r="B170" s="118"/>
      <c r="C170" s="45">
        <v>1004</v>
      </c>
      <c r="D170" s="49" t="s">
        <v>339</v>
      </c>
      <c r="E170" s="36"/>
      <c r="F170" s="55">
        <v>100.07</v>
      </c>
      <c r="G170" s="85">
        <v>0</v>
      </c>
      <c r="H170" s="15"/>
      <c r="I170" s="57">
        <f t="shared" si="7"/>
        <v>0</v>
      </c>
      <c r="J170" s="12"/>
    </row>
    <row r="171" spans="2:10" ht="15.6">
      <c r="B171" s="118"/>
      <c r="C171" s="45">
        <v>1005</v>
      </c>
      <c r="D171" s="49" t="s">
        <v>340</v>
      </c>
      <c r="E171" s="36"/>
      <c r="F171" s="55">
        <v>100.07</v>
      </c>
      <c r="G171" s="84">
        <v>0</v>
      </c>
      <c r="H171" s="15"/>
      <c r="I171" s="57">
        <f t="shared" si="7"/>
        <v>0</v>
      </c>
      <c r="J171" s="12"/>
    </row>
    <row r="172" spans="2:10" ht="15.6">
      <c r="B172" s="118"/>
      <c r="C172" s="45">
        <v>1006</v>
      </c>
      <c r="D172" s="49" t="s">
        <v>341</v>
      </c>
      <c r="E172" s="36"/>
      <c r="F172" s="55">
        <v>100.07</v>
      </c>
      <c r="G172" s="85">
        <v>0</v>
      </c>
      <c r="H172" s="15"/>
      <c r="I172" s="57">
        <f t="shared" si="7"/>
        <v>0</v>
      </c>
      <c r="J172" s="12"/>
    </row>
    <row r="173" spans="2:10" ht="15.6">
      <c r="B173" s="118"/>
      <c r="C173" s="45">
        <v>1007</v>
      </c>
      <c r="D173" s="49" t="s">
        <v>342</v>
      </c>
      <c r="E173" s="36"/>
      <c r="F173" s="55">
        <v>100.07</v>
      </c>
      <c r="G173" s="85">
        <v>0</v>
      </c>
      <c r="H173" s="15"/>
      <c r="I173" s="57">
        <f t="shared" si="7"/>
        <v>0</v>
      </c>
      <c r="J173" s="12"/>
    </row>
    <row r="174" spans="2:10" ht="15.6">
      <c r="B174" s="118"/>
      <c r="C174" s="45">
        <v>1002</v>
      </c>
      <c r="D174" s="49" t="s">
        <v>343</v>
      </c>
      <c r="E174" s="36"/>
      <c r="F174" s="55">
        <v>100.07</v>
      </c>
      <c r="G174" s="84">
        <v>0</v>
      </c>
      <c r="H174" s="15"/>
      <c r="I174" s="57">
        <f t="shared" si="7"/>
        <v>0</v>
      </c>
      <c r="J174" s="12"/>
    </row>
    <row r="175" spans="2:10" ht="15.6">
      <c r="B175" s="118"/>
      <c r="C175" s="45">
        <v>1008</v>
      </c>
      <c r="D175" s="49" t="s">
        <v>344</v>
      </c>
      <c r="E175" s="36"/>
      <c r="F175" s="54">
        <v>15</v>
      </c>
      <c r="G175" s="85">
        <v>0</v>
      </c>
      <c r="H175" s="15"/>
      <c r="I175" s="57">
        <f t="shared" si="7"/>
        <v>0</v>
      </c>
      <c r="J175" s="12"/>
    </row>
    <row r="176" spans="2:10" ht="15.6">
      <c r="B176" s="118"/>
      <c r="C176" s="45">
        <v>1009</v>
      </c>
      <c r="D176" s="49" t="s">
        <v>516</v>
      </c>
      <c r="E176" s="36"/>
      <c r="F176" s="54">
        <v>15</v>
      </c>
      <c r="G176" s="85">
        <v>0</v>
      </c>
      <c r="H176" s="15"/>
      <c r="I176" s="57">
        <f t="shared" si="7"/>
        <v>0</v>
      </c>
      <c r="J176" s="12"/>
    </row>
    <row r="177" spans="2:10" ht="15.6">
      <c r="B177" s="118"/>
      <c r="C177" s="46">
        <v>1134</v>
      </c>
      <c r="D177" s="50" t="s">
        <v>345</v>
      </c>
      <c r="E177" s="36"/>
      <c r="F177" s="54">
        <v>1.3152631578947367</v>
      </c>
      <c r="G177" s="84">
        <v>0</v>
      </c>
      <c r="H177" s="15"/>
      <c r="I177" s="57">
        <f t="shared" si="7"/>
        <v>0</v>
      </c>
      <c r="J177" s="12"/>
    </row>
    <row r="178" spans="2:10" ht="15.6">
      <c r="B178" s="118"/>
      <c r="C178" s="45">
        <v>1406</v>
      </c>
      <c r="D178" s="49" t="s">
        <v>346</v>
      </c>
      <c r="E178" s="36"/>
      <c r="F178" s="55">
        <v>62.01</v>
      </c>
      <c r="G178" s="85">
        <v>0</v>
      </c>
      <c r="H178" s="15"/>
      <c r="I178" s="57">
        <f t="shared" si="7"/>
        <v>0</v>
      </c>
      <c r="J178" s="12"/>
    </row>
    <row r="179" spans="2:10" ht="15.6">
      <c r="B179" s="118"/>
      <c r="C179" s="45">
        <v>1408</v>
      </c>
      <c r="D179" s="49" t="s">
        <v>347</v>
      </c>
      <c r="E179" s="36"/>
      <c r="F179" s="55">
        <v>62.01</v>
      </c>
      <c r="G179" s="85">
        <v>0</v>
      </c>
      <c r="H179" s="15"/>
      <c r="I179" s="57">
        <f t="shared" si="7"/>
        <v>0</v>
      </c>
      <c r="J179" s="12"/>
    </row>
    <row r="180" spans="2:10" ht="15.6">
      <c r="B180" s="118"/>
      <c r="C180" s="45">
        <v>1407</v>
      </c>
      <c r="D180" s="49" t="s">
        <v>348</v>
      </c>
      <c r="E180" s="36"/>
      <c r="F180" s="55">
        <v>62.01</v>
      </c>
      <c r="G180" s="84">
        <v>0</v>
      </c>
      <c r="H180" s="15"/>
      <c r="I180" s="57">
        <f t="shared" si="7"/>
        <v>0</v>
      </c>
      <c r="J180" s="12"/>
    </row>
    <row r="181" spans="2:10" ht="15.6">
      <c r="B181" s="118"/>
      <c r="C181" s="45">
        <v>1409</v>
      </c>
      <c r="D181" s="49" t="s">
        <v>349</v>
      </c>
      <c r="E181" s="36"/>
      <c r="F181" s="55">
        <v>62.01</v>
      </c>
      <c r="G181" s="85">
        <v>0</v>
      </c>
      <c r="H181" s="15"/>
      <c r="I181" s="57">
        <f t="shared" si="7"/>
        <v>0</v>
      </c>
      <c r="J181" s="12"/>
    </row>
    <row r="182" spans="2:10" ht="15.6">
      <c r="B182" s="118"/>
      <c r="C182" s="45">
        <v>1410</v>
      </c>
      <c r="D182" s="49" t="s">
        <v>350</v>
      </c>
      <c r="E182" s="36"/>
      <c r="F182" s="55">
        <v>62.01</v>
      </c>
      <c r="G182" s="84">
        <v>0</v>
      </c>
      <c r="H182" s="15"/>
      <c r="I182" s="57">
        <f t="shared" si="7"/>
        <v>0</v>
      </c>
      <c r="J182" s="12"/>
    </row>
    <row r="183" spans="2:10" ht="15.6">
      <c r="B183" s="13" t="s">
        <v>7</v>
      </c>
      <c r="C183" s="13" t="s">
        <v>8</v>
      </c>
      <c r="D183" s="53" t="s">
        <v>591</v>
      </c>
      <c r="E183" s="36"/>
      <c r="F183" s="15" t="s">
        <v>10</v>
      </c>
      <c r="G183" s="83" t="s">
        <v>311</v>
      </c>
      <c r="H183" s="15"/>
      <c r="I183" s="15" t="s">
        <v>313</v>
      </c>
      <c r="J183" s="12"/>
    </row>
    <row r="184" spans="2:10" ht="15.6" customHeight="1">
      <c r="B184" s="118" t="s">
        <v>351</v>
      </c>
      <c r="C184" s="45">
        <v>1011</v>
      </c>
      <c r="D184" s="49" t="s">
        <v>352</v>
      </c>
      <c r="E184" s="36"/>
      <c r="F184" s="55">
        <v>14.95</v>
      </c>
      <c r="G184" s="84">
        <v>0</v>
      </c>
      <c r="H184" s="15"/>
      <c r="I184" s="57">
        <f t="shared" si="7"/>
        <v>0</v>
      </c>
      <c r="J184" s="12"/>
    </row>
    <row r="185" spans="2:10" ht="15.6">
      <c r="B185" s="118"/>
      <c r="C185" s="45">
        <v>1100</v>
      </c>
      <c r="D185" s="49" t="s">
        <v>353</v>
      </c>
      <c r="E185" s="36"/>
      <c r="F185" s="55">
        <v>8.01</v>
      </c>
      <c r="G185" s="84">
        <v>0</v>
      </c>
      <c r="H185" s="15"/>
      <c r="I185" s="57">
        <f t="shared" si="7"/>
        <v>0</v>
      </c>
      <c r="J185" s="12"/>
    </row>
    <row r="186" spans="2:10" ht="15.6">
      <c r="B186" s="118"/>
      <c r="C186" s="45">
        <v>1101</v>
      </c>
      <c r="D186" s="49" t="s">
        <v>354</v>
      </c>
      <c r="E186" s="36"/>
      <c r="F186" s="54">
        <v>2.5076470588235291</v>
      </c>
      <c r="G186" s="84">
        <v>0</v>
      </c>
      <c r="H186" s="15"/>
      <c r="I186" s="57">
        <f t="shared" si="7"/>
        <v>0</v>
      </c>
      <c r="J186" s="12"/>
    </row>
    <row r="187" spans="2:10" ht="15.6">
      <c r="B187" s="118"/>
      <c r="C187" s="45">
        <v>1102</v>
      </c>
      <c r="D187" s="49" t="s">
        <v>355</v>
      </c>
      <c r="E187" s="36"/>
      <c r="F187" s="55">
        <v>1.32</v>
      </c>
      <c r="G187" s="84">
        <v>0</v>
      </c>
      <c r="H187" s="15"/>
      <c r="I187" s="57">
        <f t="shared" si="7"/>
        <v>0</v>
      </c>
      <c r="J187" s="12"/>
    </row>
    <row r="188" spans="2:10" ht="15.6">
      <c r="B188" s="118"/>
      <c r="C188" s="45">
        <v>1105</v>
      </c>
      <c r="D188" s="49" t="s">
        <v>356</v>
      </c>
      <c r="E188" s="36"/>
      <c r="F188" s="55">
        <v>1.68</v>
      </c>
      <c r="G188" s="84">
        <v>0</v>
      </c>
      <c r="H188" s="15"/>
      <c r="I188" s="57">
        <f t="shared" si="7"/>
        <v>0</v>
      </c>
      <c r="J188" s="12"/>
    </row>
    <row r="189" spans="2:10" ht="15.6">
      <c r="B189" s="118"/>
      <c r="C189" s="45">
        <v>1103</v>
      </c>
      <c r="D189" s="49" t="s">
        <v>357</v>
      </c>
      <c r="E189" s="36"/>
      <c r="F189" s="55">
        <v>14.95</v>
      </c>
      <c r="G189" s="84">
        <v>0</v>
      </c>
      <c r="H189" s="15"/>
      <c r="I189" s="57">
        <f t="shared" si="7"/>
        <v>0</v>
      </c>
      <c r="J189" s="12"/>
    </row>
    <row r="190" spans="2:10" ht="15.6">
      <c r="B190" s="118"/>
      <c r="C190" s="45">
        <v>1104</v>
      </c>
      <c r="D190" s="49" t="s">
        <v>358</v>
      </c>
      <c r="E190" s="36"/>
      <c r="F190" s="55">
        <v>14.95</v>
      </c>
      <c r="G190" s="84">
        <v>0</v>
      </c>
      <c r="H190" s="15"/>
      <c r="I190" s="57">
        <f t="shared" si="7"/>
        <v>0</v>
      </c>
      <c r="J190" s="12"/>
    </row>
    <row r="191" spans="2:10" ht="15.6">
      <c r="B191" s="118"/>
      <c r="C191" s="45">
        <v>1106</v>
      </c>
      <c r="D191" s="49" t="s">
        <v>359</v>
      </c>
      <c r="E191" s="36"/>
      <c r="F191" s="54">
        <v>2.5076470588235291</v>
      </c>
      <c r="G191" s="84">
        <v>0</v>
      </c>
      <c r="H191" s="15"/>
      <c r="I191" s="57">
        <f t="shared" si="7"/>
        <v>0</v>
      </c>
      <c r="J191" s="12"/>
    </row>
    <row r="192" spans="2:10" ht="15.6">
      <c r="B192" s="118"/>
      <c r="C192" s="45">
        <v>1107</v>
      </c>
      <c r="D192" s="49" t="s">
        <v>360</v>
      </c>
      <c r="E192" s="36"/>
      <c r="F192" s="54">
        <v>2.5076470588235291</v>
      </c>
      <c r="G192" s="84">
        <v>0</v>
      </c>
      <c r="H192" s="15"/>
      <c r="I192" s="57">
        <f t="shared" si="7"/>
        <v>0</v>
      </c>
      <c r="J192" s="12"/>
    </row>
    <row r="193" spans="2:10" ht="15.6">
      <c r="B193" s="118"/>
      <c r="C193" s="45">
        <v>1108</v>
      </c>
      <c r="D193" s="49" t="s">
        <v>361</v>
      </c>
      <c r="E193" s="36"/>
      <c r="F193" s="55">
        <v>1.32</v>
      </c>
      <c r="G193" s="84">
        <v>0</v>
      </c>
      <c r="H193" s="15"/>
      <c r="I193" s="57">
        <f t="shared" si="7"/>
        <v>0</v>
      </c>
      <c r="J193" s="12"/>
    </row>
    <row r="194" spans="2:10" ht="15.6">
      <c r="B194" s="118"/>
      <c r="C194" s="45">
        <v>1113</v>
      </c>
      <c r="D194" s="49" t="s">
        <v>362</v>
      </c>
      <c r="E194" s="36"/>
      <c r="F194" s="54">
        <v>2.5076470588235291</v>
      </c>
      <c r="G194" s="84">
        <v>0</v>
      </c>
      <c r="H194" s="15"/>
      <c r="I194" s="57">
        <f t="shared" si="7"/>
        <v>0</v>
      </c>
      <c r="J194" s="12"/>
    </row>
    <row r="195" spans="2:10" ht="15.6">
      <c r="B195" s="118"/>
      <c r="C195" s="45">
        <v>1120</v>
      </c>
      <c r="D195" s="49" t="s">
        <v>363</v>
      </c>
      <c r="E195" s="36"/>
      <c r="F195" s="55">
        <v>1.32</v>
      </c>
      <c r="G195" s="84">
        <v>0</v>
      </c>
      <c r="H195" s="15"/>
      <c r="I195" s="57">
        <f t="shared" si="7"/>
        <v>0</v>
      </c>
      <c r="J195" s="12"/>
    </row>
    <row r="196" spans="2:10" ht="15.6">
      <c r="B196" s="118"/>
      <c r="C196" s="45">
        <v>1121</v>
      </c>
      <c r="D196" s="49" t="s">
        <v>364</v>
      </c>
      <c r="E196" s="36"/>
      <c r="F196" s="55">
        <v>2.5099999999999998</v>
      </c>
      <c r="G196" s="84">
        <v>0</v>
      </c>
      <c r="H196" s="15"/>
      <c r="I196" s="57">
        <f t="shared" si="7"/>
        <v>0</v>
      </c>
      <c r="J196" s="12"/>
    </row>
    <row r="197" spans="2:10" ht="15.6">
      <c r="B197" s="118"/>
      <c r="C197" s="45">
        <v>1123</v>
      </c>
      <c r="D197" s="49" t="s">
        <v>365</v>
      </c>
      <c r="E197" s="36"/>
      <c r="F197" s="54">
        <v>4.4210526315789469</v>
      </c>
      <c r="G197" s="84">
        <v>0</v>
      </c>
      <c r="H197" s="15"/>
      <c r="I197" s="57">
        <f t="shared" si="7"/>
        <v>0</v>
      </c>
      <c r="J197" s="12"/>
    </row>
    <row r="198" spans="2:10" ht="15.6">
      <c r="B198" s="118"/>
      <c r="C198" s="45">
        <v>1124</v>
      </c>
      <c r="D198" s="49" t="s">
        <v>366</v>
      </c>
      <c r="E198" s="36"/>
      <c r="F198" s="54">
        <v>1.3152631578947367</v>
      </c>
      <c r="G198" s="84">
        <v>0</v>
      </c>
      <c r="H198" s="15"/>
      <c r="I198" s="57">
        <f t="shared" si="7"/>
        <v>0</v>
      </c>
      <c r="J198" s="12"/>
    </row>
    <row r="199" spans="2:10" ht="15.6">
      <c r="B199" s="118"/>
      <c r="C199" s="45">
        <v>1130</v>
      </c>
      <c r="D199" s="49" t="s">
        <v>367</v>
      </c>
      <c r="E199" s="36"/>
      <c r="F199" s="55">
        <v>1.32</v>
      </c>
      <c r="G199" s="84">
        <v>0</v>
      </c>
      <c r="H199" s="15"/>
      <c r="I199" s="57">
        <f t="shared" si="7"/>
        <v>0</v>
      </c>
      <c r="J199" s="12"/>
    </row>
    <row r="200" spans="2:10" ht="15.6">
      <c r="B200" s="118"/>
      <c r="C200" s="45">
        <v>1133</v>
      </c>
      <c r="D200" s="49" t="s">
        <v>368</v>
      </c>
      <c r="E200" s="36"/>
      <c r="F200" s="54">
        <v>49.792105263157886</v>
      </c>
      <c r="G200" s="84">
        <v>0</v>
      </c>
      <c r="H200" s="15"/>
      <c r="I200" s="57">
        <f t="shared" si="7"/>
        <v>0</v>
      </c>
      <c r="J200" s="12"/>
    </row>
    <row r="201" spans="2:10" ht="15.6">
      <c r="B201" s="118"/>
      <c r="C201" s="45">
        <v>1136</v>
      </c>
      <c r="D201" s="49" t="s">
        <v>369</v>
      </c>
      <c r="E201" s="36"/>
      <c r="F201" s="54">
        <v>5.0276470588235309</v>
      </c>
      <c r="G201" s="84">
        <v>0</v>
      </c>
      <c r="H201" s="15"/>
      <c r="I201" s="57">
        <f t="shared" si="7"/>
        <v>0</v>
      </c>
      <c r="J201" s="12"/>
    </row>
    <row r="202" spans="2:10" ht="15.6">
      <c r="B202" s="13" t="s">
        <v>7</v>
      </c>
      <c r="C202" s="13" t="s">
        <v>8</v>
      </c>
      <c r="D202" s="53" t="s">
        <v>591</v>
      </c>
      <c r="E202" s="36"/>
      <c r="F202" s="15" t="s">
        <v>10</v>
      </c>
      <c r="G202" s="83" t="s">
        <v>311</v>
      </c>
      <c r="H202" s="15"/>
      <c r="I202" s="15" t="s">
        <v>313</v>
      </c>
      <c r="J202" s="12"/>
    </row>
    <row r="203" spans="2:10" ht="15.6" customHeight="1">
      <c r="B203" s="118" t="s">
        <v>517</v>
      </c>
      <c r="C203" s="45">
        <v>1201</v>
      </c>
      <c r="D203" s="49" t="s">
        <v>370</v>
      </c>
      <c r="E203" s="36"/>
      <c r="F203" s="54">
        <v>49.792105263157886</v>
      </c>
      <c r="G203" s="84">
        <v>0</v>
      </c>
      <c r="H203" s="15"/>
      <c r="I203" s="57">
        <f t="shared" si="7"/>
        <v>0</v>
      </c>
      <c r="J203" s="12"/>
    </row>
    <row r="204" spans="2:10" ht="15.6">
      <c r="B204" s="118"/>
      <c r="C204" s="45">
        <v>1202</v>
      </c>
      <c r="D204" s="49" t="s">
        <v>371</v>
      </c>
      <c r="E204" s="36"/>
      <c r="F204" s="54">
        <v>6</v>
      </c>
      <c r="G204" s="84">
        <v>0</v>
      </c>
      <c r="H204" s="15"/>
      <c r="I204" s="57">
        <f t="shared" si="7"/>
        <v>0</v>
      </c>
      <c r="J204" s="12"/>
    </row>
    <row r="205" spans="2:10" ht="15.6">
      <c r="B205" s="118"/>
      <c r="C205" s="45">
        <v>1204</v>
      </c>
      <c r="D205" s="49" t="s">
        <v>372</v>
      </c>
      <c r="E205" s="36"/>
      <c r="F205" s="54">
        <v>2</v>
      </c>
      <c r="G205" s="84">
        <v>0</v>
      </c>
      <c r="H205" s="15"/>
      <c r="I205" s="57">
        <f t="shared" si="7"/>
        <v>0</v>
      </c>
      <c r="J205" s="12"/>
    </row>
    <row r="206" spans="2:10" ht="15.6">
      <c r="B206" s="118"/>
      <c r="C206" s="45">
        <v>1210</v>
      </c>
      <c r="D206" s="49" t="s">
        <v>373</v>
      </c>
      <c r="E206" s="36"/>
      <c r="F206" s="55">
        <v>80.069999999999993</v>
      </c>
      <c r="G206" s="84">
        <v>0</v>
      </c>
      <c r="H206" s="15"/>
      <c r="I206" s="57">
        <f t="shared" si="7"/>
        <v>0</v>
      </c>
      <c r="J206" s="12"/>
    </row>
    <row r="207" spans="2:10" ht="15.6">
      <c r="B207" s="118"/>
      <c r="C207" s="149">
        <v>1502</v>
      </c>
      <c r="D207" s="49" t="s">
        <v>374</v>
      </c>
      <c r="E207" s="36"/>
      <c r="F207" s="54">
        <v>62.005263157894738</v>
      </c>
      <c r="G207" s="84">
        <v>0</v>
      </c>
      <c r="H207" s="15"/>
      <c r="I207" s="57">
        <f t="shared" si="7"/>
        <v>0</v>
      </c>
      <c r="J207" s="12"/>
    </row>
    <row r="208" spans="2:10" ht="15.6">
      <c r="B208" s="118"/>
      <c r="C208" s="150"/>
      <c r="D208" s="49" t="s">
        <v>375</v>
      </c>
      <c r="E208" s="36"/>
      <c r="F208" s="54">
        <v>124.01052631578948</v>
      </c>
      <c r="G208" s="84">
        <v>0</v>
      </c>
      <c r="H208" s="15"/>
      <c r="I208" s="57">
        <f t="shared" si="7"/>
        <v>0</v>
      </c>
      <c r="J208" s="12"/>
    </row>
    <row r="209" spans="2:10" ht="15.6">
      <c r="B209" s="118"/>
      <c r="C209" s="151"/>
      <c r="D209" s="49" t="s">
        <v>376</v>
      </c>
      <c r="E209" s="36"/>
      <c r="F209" s="54">
        <v>186.01578947368421</v>
      </c>
      <c r="G209" s="84">
        <v>0</v>
      </c>
      <c r="H209" s="15"/>
      <c r="I209" s="57">
        <f t="shared" si="7"/>
        <v>0</v>
      </c>
      <c r="J209" s="12"/>
    </row>
    <row r="210" spans="2:10" ht="15.6">
      <c r="B210" s="118"/>
      <c r="C210" s="45">
        <v>1505</v>
      </c>
      <c r="D210" s="49" t="s">
        <v>377</v>
      </c>
      <c r="E210" s="36"/>
      <c r="F210" s="54">
        <v>425.5263157894737</v>
      </c>
      <c r="G210" s="84">
        <v>0</v>
      </c>
      <c r="H210" s="15"/>
      <c r="I210" s="57">
        <f t="shared" si="7"/>
        <v>0</v>
      </c>
      <c r="J210" s="12"/>
    </row>
    <row r="211" spans="2:10" ht="15.6">
      <c r="B211" s="118"/>
      <c r="C211" s="45">
        <v>1536</v>
      </c>
      <c r="D211" s="49" t="s">
        <v>378</v>
      </c>
      <c r="E211" s="36"/>
      <c r="F211" s="54">
        <v>488.61473684210523</v>
      </c>
      <c r="G211" s="84">
        <v>0</v>
      </c>
      <c r="H211" s="15"/>
      <c r="I211" s="57">
        <f t="shared" si="7"/>
        <v>0</v>
      </c>
      <c r="J211" s="12"/>
    </row>
    <row r="212" spans="2:10" ht="15.6">
      <c r="B212" s="118"/>
      <c r="C212" s="45">
        <v>1301</v>
      </c>
      <c r="D212" s="49" t="s">
        <v>379</v>
      </c>
      <c r="E212" s="36"/>
      <c r="F212" s="54">
        <v>50</v>
      </c>
      <c r="G212" s="84">
        <v>0</v>
      </c>
      <c r="H212" s="15"/>
      <c r="I212" s="57">
        <f t="shared" si="7"/>
        <v>0</v>
      </c>
      <c r="J212" s="12"/>
    </row>
    <row r="213" spans="2:10" ht="15.6">
      <c r="B213" s="13" t="s">
        <v>7</v>
      </c>
      <c r="C213" s="13" t="s">
        <v>8</v>
      </c>
      <c r="D213" s="53" t="s">
        <v>591</v>
      </c>
      <c r="E213" s="36"/>
      <c r="F213" s="15" t="s">
        <v>10</v>
      </c>
      <c r="G213" s="83" t="s">
        <v>311</v>
      </c>
      <c r="H213" s="15"/>
      <c r="I213" s="15" t="s">
        <v>313</v>
      </c>
      <c r="J213" s="12"/>
    </row>
    <row r="214" spans="2:10" ht="15.6" customHeight="1">
      <c r="B214" s="155" t="s">
        <v>518</v>
      </c>
      <c r="C214" s="45">
        <v>1212</v>
      </c>
      <c r="D214" s="49" t="s">
        <v>519</v>
      </c>
      <c r="E214" s="36"/>
      <c r="F214" s="54">
        <v>0</v>
      </c>
      <c r="G214" s="84">
        <v>0</v>
      </c>
      <c r="H214" s="15"/>
      <c r="I214" s="57">
        <f t="shared" si="7"/>
        <v>0</v>
      </c>
      <c r="J214" s="12"/>
    </row>
    <row r="215" spans="2:10" ht="15.6">
      <c r="B215" s="155"/>
      <c r="C215" s="47">
        <v>1537</v>
      </c>
      <c r="D215" s="51" t="s">
        <v>380</v>
      </c>
      <c r="E215" s="36"/>
      <c r="F215" s="54">
        <v>0</v>
      </c>
      <c r="G215" s="84">
        <v>0</v>
      </c>
      <c r="H215" s="15"/>
      <c r="I215" s="57">
        <f t="shared" si="7"/>
        <v>0</v>
      </c>
      <c r="J215" s="12"/>
    </row>
    <row r="216" spans="2:10" ht="15.6">
      <c r="B216" s="13" t="s">
        <v>7</v>
      </c>
      <c r="C216" s="13" t="s">
        <v>8</v>
      </c>
      <c r="D216" s="53" t="s">
        <v>591</v>
      </c>
      <c r="E216" s="36"/>
      <c r="F216" s="15" t="s">
        <v>10</v>
      </c>
      <c r="G216" s="83" t="s">
        <v>311</v>
      </c>
      <c r="H216" s="15"/>
      <c r="I216" s="15" t="s">
        <v>313</v>
      </c>
      <c r="J216" s="12"/>
    </row>
    <row r="217" spans="2:10" ht="15.6" customHeight="1">
      <c r="B217" s="118" t="s">
        <v>381</v>
      </c>
      <c r="C217" s="45">
        <v>1207</v>
      </c>
      <c r="D217" s="49" t="s">
        <v>382</v>
      </c>
      <c r="E217" s="36"/>
      <c r="F217" s="54">
        <v>150.1</v>
      </c>
      <c r="G217" s="84">
        <v>0</v>
      </c>
      <c r="H217" s="15"/>
      <c r="I217" s="57">
        <f t="shared" si="7"/>
        <v>0</v>
      </c>
      <c r="J217" s="12"/>
    </row>
    <row r="218" spans="2:10" ht="15.6">
      <c r="B218" s="118"/>
      <c r="C218" s="45">
        <v>1402</v>
      </c>
      <c r="D218" s="49" t="s">
        <v>383</v>
      </c>
      <c r="E218" s="36"/>
      <c r="F218" s="54">
        <v>62.005263157894738</v>
      </c>
      <c r="G218" s="84">
        <v>0</v>
      </c>
      <c r="H218" s="15"/>
      <c r="I218" s="57">
        <f t="shared" si="7"/>
        <v>0</v>
      </c>
      <c r="J218" s="12"/>
    </row>
    <row r="219" spans="2:10" ht="15.6">
      <c r="B219" s="118"/>
      <c r="C219" s="45">
        <v>1418</v>
      </c>
      <c r="D219" s="49" t="s">
        <v>384</v>
      </c>
      <c r="E219" s="36"/>
      <c r="F219" s="55">
        <v>62.01</v>
      </c>
      <c r="G219" s="84">
        <v>0</v>
      </c>
      <c r="H219" s="15"/>
      <c r="I219" s="57">
        <f t="shared" si="7"/>
        <v>0</v>
      </c>
      <c r="J219" s="12"/>
    </row>
    <row r="220" spans="2:10" ht="15.6">
      <c r="B220" s="118"/>
      <c r="C220" s="45">
        <v>1419</v>
      </c>
      <c r="D220" s="49" t="s">
        <v>385</v>
      </c>
      <c r="E220" s="36"/>
      <c r="F220" s="55">
        <v>62.01</v>
      </c>
      <c r="G220" s="84">
        <v>0</v>
      </c>
      <c r="H220" s="15"/>
      <c r="I220" s="57">
        <f t="shared" si="7"/>
        <v>0</v>
      </c>
      <c r="J220" s="12"/>
    </row>
    <row r="221" spans="2:10" ht="15.6">
      <c r="B221" s="118"/>
      <c r="C221" s="45">
        <v>1420</v>
      </c>
      <c r="D221" s="49" t="s">
        <v>386</v>
      </c>
      <c r="E221" s="36"/>
      <c r="F221" s="55">
        <v>200.01</v>
      </c>
      <c r="G221" s="84">
        <v>0</v>
      </c>
      <c r="H221" s="15"/>
      <c r="I221" s="57">
        <f t="shared" si="7"/>
        <v>0</v>
      </c>
      <c r="J221" s="12"/>
    </row>
    <row r="222" spans="2:10" ht="15.6">
      <c r="B222" s="118"/>
      <c r="C222" s="45">
        <v>1503</v>
      </c>
      <c r="D222" s="49" t="s">
        <v>387</v>
      </c>
      <c r="E222" s="36"/>
      <c r="F222" s="55">
        <v>1341.07</v>
      </c>
      <c r="G222" s="84">
        <v>0</v>
      </c>
      <c r="H222" s="15"/>
      <c r="I222" s="57">
        <f t="shared" si="7"/>
        <v>0</v>
      </c>
      <c r="J222" s="12"/>
    </row>
    <row r="223" spans="2:10" ht="15.6">
      <c r="B223" s="118"/>
      <c r="C223" s="45">
        <v>1538</v>
      </c>
      <c r="D223" s="49" t="s">
        <v>388</v>
      </c>
      <c r="E223" s="36"/>
      <c r="F223" s="55">
        <v>350.03</v>
      </c>
      <c r="G223" s="84">
        <v>0</v>
      </c>
      <c r="H223" s="15"/>
      <c r="I223" s="57">
        <f t="shared" si="7"/>
        <v>0</v>
      </c>
      <c r="J223" s="12"/>
    </row>
    <row r="224" spans="2:10" ht="15.6">
      <c r="B224" s="118"/>
      <c r="C224" s="45">
        <v>1508</v>
      </c>
      <c r="D224" s="49" t="s">
        <v>389</v>
      </c>
      <c r="E224" s="36"/>
      <c r="F224" s="55">
        <v>600.08000000000004</v>
      </c>
      <c r="G224" s="84">
        <v>0</v>
      </c>
      <c r="H224" s="15"/>
      <c r="I224" s="57">
        <f t="shared" si="7"/>
        <v>0</v>
      </c>
      <c r="J224" s="12"/>
    </row>
    <row r="225" spans="2:10" ht="15.6">
      <c r="B225" s="118"/>
      <c r="C225" s="45">
        <v>1509</v>
      </c>
      <c r="D225" s="49" t="s">
        <v>390</v>
      </c>
      <c r="E225" s="36"/>
      <c r="F225" s="55">
        <v>600.08000000000004</v>
      </c>
      <c r="G225" s="84">
        <v>0</v>
      </c>
      <c r="H225" s="15"/>
      <c r="I225" s="57">
        <f t="shared" si="7"/>
        <v>0</v>
      </c>
      <c r="J225" s="12"/>
    </row>
    <row r="226" spans="2:10" ht="15.6">
      <c r="B226" s="118"/>
      <c r="C226" s="45">
        <v>1510</v>
      </c>
      <c r="D226" s="49" t="s">
        <v>391</v>
      </c>
      <c r="E226" s="36"/>
      <c r="F226" s="55">
        <v>600.08000000000004</v>
      </c>
      <c r="G226" s="84">
        <v>0</v>
      </c>
      <c r="H226" s="15"/>
      <c r="I226" s="57">
        <f t="shared" si="7"/>
        <v>0</v>
      </c>
      <c r="J226" s="12"/>
    </row>
    <row r="227" spans="2:10" ht="15.6">
      <c r="B227" s="118"/>
      <c r="C227" s="45">
        <v>1511</v>
      </c>
      <c r="D227" s="49" t="s">
        <v>392</v>
      </c>
      <c r="E227" s="36"/>
      <c r="F227" s="55">
        <v>600.08000000000004</v>
      </c>
      <c r="G227" s="84">
        <v>0</v>
      </c>
      <c r="H227" s="15"/>
      <c r="I227" s="57">
        <f t="shared" si="7"/>
        <v>0</v>
      </c>
      <c r="J227" s="12"/>
    </row>
    <row r="228" spans="2:10" ht="15.6">
      <c r="B228" s="118"/>
      <c r="C228" s="45">
        <v>1512</v>
      </c>
      <c r="D228" s="49" t="s">
        <v>393</v>
      </c>
      <c r="E228" s="36"/>
      <c r="F228" s="55">
        <v>600.08000000000004</v>
      </c>
      <c r="G228" s="84">
        <v>0</v>
      </c>
      <c r="H228" s="15"/>
      <c r="I228" s="57">
        <f t="shared" si="7"/>
        <v>0</v>
      </c>
      <c r="J228" s="12"/>
    </row>
    <row r="229" spans="2:10" ht="15.6">
      <c r="B229" s="118"/>
      <c r="C229" s="45">
        <v>1513</v>
      </c>
      <c r="D229" s="49" t="s">
        <v>394</v>
      </c>
      <c r="E229" s="36"/>
      <c r="F229" s="55">
        <v>600.08000000000004</v>
      </c>
      <c r="G229" s="84">
        <v>0</v>
      </c>
      <c r="H229" s="15"/>
      <c r="I229" s="57">
        <f t="shared" si="7"/>
        <v>0</v>
      </c>
      <c r="J229" s="12"/>
    </row>
    <row r="230" spans="2:10" ht="15.6">
      <c r="B230" s="118"/>
      <c r="C230" s="45">
        <v>1514</v>
      </c>
      <c r="D230" s="49" t="s">
        <v>395</v>
      </c>
      <c r="E230" s="36"/>
      <c r="F230" s="55">
        <v>600.08000000000004</v>
      </c>
      <c r="G230" s="84">
        <v>0</v>
      </c>
      <c r="H230" s="15"/>
      <c r="I230" s="57">
        <f t="shared" si="7"/>
        <v>0</v>
      </c>
      <c r="J230" s="12"/>
    </row>
    <row r="231" spans="2:10" ht="15.6">
      <c r="B231" s="118"/>
      <c r="C231" s="45">
        <v>1515</v>
      </c>
      <c r="D231" s="49" t="s">
        <v>396</v>
      </c>
      <c r="E231" s="36"/>
      <c r="F231" s="55">
        <v>600.08000000000004</v>
      </c>
      <c r="G231" s="84">
        <v>0</v>
      </c>
      <c r="H231" s="15"/>
      <c r="I231" s="57">
        <f t="shared" si="7"/>
        <v>0</v>
      </c>
      <c r="J231" s="12"/>
    </row>
    <row r="232" spans="2:10" ht="15.6">
      <c r="B232" s="118"/>
      <c r="C232" s="45">
        <v>1516</v>
      </c>
      <c r="D232" s="49" t="s">
        <v>397</v>
      </c>
      <c r="E232" s="36"/>
      <c r="F232" s="55">
        <v>600.08000000000004</v>
      </c>
      <c r="G232" s="84">
        <v>0</v>
      </c>
      <c r="H232" s="15"/>
      <c r="I232" s="57">
        <f t="shared" si="7"/>
        <v>0</v>
      </c>
      <c r="J232" s="12"/>
    </row>
    <row r="233" spans="2:10" ht="15.6">
      <c r="B233" s="118"/>
      <c r="C233" s="45">
        <v>1518</v>
      </c>
      <c r="D233" s="49" t="s">
        <v>398</v>
      </c>
      <c r="E233" s="36"/>
      <c r="F233" s="55">
        <v>600.08000000000004</v>
      </c>
      <c r="G233" s="84">
        <v>0</v>
      </c>
      <c r="H233" s="15"/>
      <c r="I233" s="57">
        <f t="shared" ref="I233:I299" si="8">SUM(F233*G233)</f>
        <v>0</v>
      </c>
      <c r="J233" s="12"/>
    </row>
    <row r="234" spans="2:10" ht="15.6">
      <c r="B234" s="118"/>
      <c r="C234" s="45">
        <v>1528</v>
      </c>
      <c r="D234" s="49" t="s">
        <v>399</v>
      </c>
      <c r="E234" s="36"/>
      <c r="F234" s="55">
        <v>600.08000000000004</v>
      </c>
      <c r="G234" s="84">
        <v>0</v>
      </c>
      <c r="H234" s="15"/>
      <c r="I234" s="57">
        <f t="shared" si="8"/>
        <v>0</v>
      </c>
      <c r="J234" s="12"/>
    </row>
    <row r="235" spans="2:10" ht="15.6">
      <c r="B235" s="118"/>
      <c r="C235" s="45">
        <v>1532</v>
      </c>
      <c r="D235" s="49" t="s">
        <v>400</v>
      </c>
      <c r="E235" s="36"/>
      <c r="F235" s="55">
        <v>670.05</v>
      </c>
      <c r="G235" s="84">
        <v>0</v>
      </c>
      <c r="H235" s="15"/>
      <c r="I235" s="57">
        <f t="shared" si="8"/>
        <v>0</v>
      </c>
      <c r="J235" s="12"/>
    </row>
    <row r="236" spans="2:10" ht="15.6">
      <c r="B236" s="118"/>
      <c r="C236" s="45">
        <v>1533</v>
      </c>
      <c r="D236" s="49" t="s">
        <v>401</v>
      </c>
      <c r="E236" s="36"/>
      <c r="F236" s="55">
        <v>600.08000000000004</v>
      </c>
      <c r="G236" s="84">
        <v>0</v>
      </c>
      <c r="H236" s="15"/>
      <c r="I236" s="57">
        <f t="shared" si="8"/>
        <v>0</v>
      </c>
      <c r="J236" s="12"/>
    </row>
    <row r="237" spans="2:10" ht="15.6">
      <c r="B237" s="118"/>
      <c r="C237" s="45">
        <v>1534</v>
      </c>
      <c r="D237" s="49" t="s">
        <v>402</v>
      </c>
      <c r="E237" s="36"/>
      <c r="F237" s="55">
        <v>600.08000000000004</v>
      </c>
      <c r="G237" s="84">
        <v>0</v>
      </c>
      <c r="H237" s="15"/>
      <c r="I237" s="57">
        <f t="shared" si="8"/>
        <v>0</v>
      </c>
      <c r="J237" s="12"/>
    </row>
    <row r="238" spans="2:10" ht="15.6">
      <c r="B238" s="118"/>
      <c r="C238" s="45">
        <v>1535</v>
      </c>
      <c r="D238" s="49" t="s">
        <v>403</v>
      </c>
      <c r="E238" s="36"/>
      <c r="F238" s="55">
        <v>600.08000000000004</v>
      </c>
      <c r="G238" s="84">
        <v>0</v>
      </c>
      <c r="H238" s="15"/>
      <c r="I238" s="57">
        <f t="shared" si="8"/>
        <v>0</v>
      </c>
      <c r="J238" s="12"/>
    </row>
    <row r="239" spans="2:10" ht="15.6">
      <c r="B239" s="118"/>
      <c r="C239" s="45">
        <v>1539</v>
      </c>
      <c r="D239" s="49" t="s">
        <v>404</v>
      </c>
      <c r="E239" s="36"/>
      <c r="F239" s="55">
        <v>600.08000000000004</v>
      </c>
      <c r="G239" s="84">
        <v>0</v>
      </c>
      <c r="H239" s="15"/>
      <c r="I239" s="57">
        <f t="shared" si="8"/>
        <v>0</v>
      </c>
      <c r="J239" s="12"/>
    </row>
    <row r="240" spans="2:10" ht="15.6">
      <c r="B240" s="118"/>
      <c r="C240" s="45">
        <v>1540</v>
      </c>
      <c r="D240" s="49" t="s">
        <v>405</v>
      </c>
      <c r="E240" s="36"/>
      <c r="F240" s="55">
        <v>600.08000000000004</v>
      </c>
      <c r="G240" s="84">
        <v>0</v>
      </c>
      <c r="H240" s="15"/>
      <c r="I240" s="57">
        <f t="shared" si="8"/>
        <v>0</v>
      </c>
      <c r="J240" s="12"/>
    </row>
    <row r="241" spans="2:10" ht="15.6">
      <c r="B241" s="118"/>
      <c r="C241" s="45">
        <v>1541</v>
      </c>
      <c r="D241" s="49" t="s">
        <v>406</v>
      </c>
      <c r="E241" s="36"/>
      <c r="F241" s="55">
        <v>600.08000000000004</v>
      </c>
      <c r="G241" s="84">
        <v>0</v>
      </c>
      <c r="H241" s="15"/>
      <c r="I241" s="57">
        <f t="shared" si="8"/>
        <v>0</v>
      </c>
      <c r="J241" s="12"/>
    </row>
    <row r="242" spans="2:10" ht="15.6">
      <c r="B242" s="118"/>
      <c r="C242" s="45">
        <v>1602</v>
      </c>
      <c r="D242" s="49" t="s">
        <v>407</v>
      </c>
      <c r="E242" s="36"/>
      <c r="F242" s="55">
        <v>11.13</v>
      </c>
      <c r="G242" s="84">
        <v>0</v>
      </c>
      <c r="H242" s="15"/>
      <c r="I242" s="57">
        <f t="shared" si="8"/>
        <v>0</v>
      </c>
      <c r="J242" s="12"/>
    </row>
    <row r="243" spans="2:10" ht="15.6">
      <c r="B243" s="118"/>
      <c r="C243" s="45">
        <v>1605</v>
      </c>
      <c r="D243" s="49" t="s">
        <v>408</v>
      </c>
      <c r="E243" s="36"/>
      <c r="F243" s="54">
        <v>10</v>
      </c>
      <c r="G243" s="84">
        <v>0</v>
      </c>
      <c r="H243" s="15"/>
      <c r="I243" s="57">
        <f t="shared" si="8"/>
        <v>0</v>
      </c>
      <c r="J243" s="12"/>
    </row>
    <row r="244" spans="2:10" ht="15.6">
      <c r="B244" s="118"/>
      <c r="C244" s="45">
        <v>1614</v>
      </c>
      <c r="D244" s="49" t="s">
        <v>409</v>
      </c>
      <c r="E244" s="36"/>
      <c r="F244" s="54">
        <v>10</v>
      </c>
      <c r="G244" s="84">
        <v>0</v>
      </c>
      <c r="H244" s="15"/>
      <c r="I244" s="57">
        <f t="shared" si="8"/>
        <v>0</v>
      </c>
      <c r="J244" s="12"/>
    </row>
    <row r="245" spans="2:10" ht="15.6">
      <c r="B245" s="118"/>
      <c r="C245" s="45">
        <v>1800</v>
      </c>
      <c r="D245" s="49" t="s">
        <v>410</v>
      </c>
      <c r="E245" s="36"/>
      <c r="F245" s="55">
        <v>1.68</v>
      </c>
      <c r="G245" s="84">
        <v>0</v>
      </c>
      <c r="H245" s="15"/>
      <c r="I245" s="57">
        <f t="shared" si="8"/>
        <v>0</v>
      </c>
      <c r="J245" s="12"/>
    </row>
    <row r="246" spans="2:10" ht="15.6">
      <c r="B246" s="118"/>
      <c r="C246" s="45">
        <v>1801</v>
      </c>
      <c r="D246" s="49" t="s">
        <v>411</v>
      </c>
      <c r="E246" s="36"/>
      <c r="F246" s="54">
        <v>8.621052631578948</v>
      </c>
      <c r="G246" s="84">
        <v>0</v>
      </c>
      <c r="H246" s="15"/>
      <c r="I246" s="57">
        <f t="shared" si="8"/>
        <v>0</v>
      </c>
      <c r="J246" s="12"/>
    </row>
    <row r="247" spans="2:10" ht="15.6">
      <c r="B247" s="118"/>
      <c r="C247" s="45">
        <v>1803</v>
      </c>
      <c r="D247" s="49" t="s">
        <v>412</v>
      </c>
      <c r="E247" s="36"/>
      <c r="F247" s="55">
        <v>0.96</v>
      </c>
      <c r="G247" s="84">
        <v>0</v>
      </c>
      <c r="H247" s="15"/>
      <c r="I247" s="57">
        <f t="shared" si="8"/>
        <v>0</v>
      </c>
      <c r="J247" s="12"/>
    </row>
    <row r="248" spans="2:10" ht="15.6">
      <c r="B248" s="118"/>
      <c r="C248" s="45">
        <v>6015</v>
      </c>
      <c r="D248" s="49" t="s">
        <v>413</v>
      </c>
      <c r="E248" s="36"/>
      <c r="F248" s="54">
        <v>12.445263157894736</v>
      </c>
      <c r="G248" s="84">
        <v>0</v>
      </c>
      <c r="H248" s="15"/>
      <c r="I248" s="57">
        <f t="shared" si="8"/>
        <v>0</v>
      </c>
      <c r="J248" s="12"/>
    </row>
    <row r="249" spans="2:10" ht="15.6">
      <c r="B249" s="118"/>
      <c r="C249" s="45">
        <v>6016</v>
      </c>
      <c r="D249" s="49" t="s">
        <v>414</v>
      </c>
      <c r="E249" s="36"/>
      <c r="F249" s="55">
        <v>12.45</v>
      </c>
      <c r="G249" s="84">
        <v>0</v>
      </c>
      <c r="H249" s="15"/>
      <c r="I249" s="57">
        <f t="shared" si="8"/>
        <v>0</v>
      </c>
      <c r="J249" s="12"/>
    </row>
    <row r="250" spans="2:10" ht="15.6">
      <c r="B250" s="118"/>
      <c r="C250" s="46">
        <v>6017</v>
      </c>
      <c r="D250" s="50" t="s">
        <v>415</v>
      </c>
      <c r="E250" s="36"/>
      <c r="F250" s="55">
        <v>12.45</v>
      </c>
      <c r="G250" s="84">
        <v>0</v>
      </c>
      <c r="H250" s="15"/>
      <c r="I250" s="57">
        <f t="shared" si="8"/>
        <v>0</v>
      </c>
      <c r="J250" s="12"/>
    </row>
    <row r="251" spans="2:10" ht="15.6">
      <c r="B251" s="118"/>
      <c r="C251" s="45">
        <v>7003</v>
      </c>
      <c r="D251" s="49" t="s">
        <v>416</v>
      </c>
      <c r="E251" s="36"/>
      <c r="F251" s="54">
        <v>250</v>
      </c>
      <c r="G251" s="84">
        <v>0</v>
      </c>
      <c r="H251" s="15"/>
      <c r="I251" s="57">
        <f t="shared" ref="I251" si="9">SUM(F251*G251)</f>
        <v>0</v>
      </c>
      <c r="J251" s="12"/>
    </row>
    <row r="252" spans="2:10" ht="15.6">
      <c r="B252" s="118"/>
      <c r="C252" s="45">
        <v>7004</v>
      </c>
      <c r="D252" s="49" t="s">
        <v>579</v>
      </c>
      <c r="E252" s="36"/>
      <c r="F252" s="54">
        <v>250</v>
      </c>
      <c r="G252" s="84">
        <v>0</v>
      </c>
      <c r="H252" s="15"/>
      <c r="I252" s="57">
        <f t="shared" ref="I252:I253" si="10">SUM(F252*G252)</f>
        <v>0</v>
      </c>
      <c r="J252" s="12"/>
    </row>
    <row r="253" spans="2:10" ht="15.6">
      <c r="B253" s="118"/>
      <c r="C253" s="45">
        <v>7005</v>
      </c>
      <c r="D253" s="49" t="s">
        <v>580</v>
      </c>
      <c r="E253" s="36"/>
      <c r="F253" s="54">
        <v>250</v>
      </c>
      <c r="G253" s="84">
        <v>0</v>
      </c>
      <c r="H253" s="15"/>
      <c r="I253" s="57">
        <f t="shared" si="10"/>
        <v>0</v>
      </c>
      <c r="J253" s="12"/>
    </row>
    <row r="254" spans="2:10" ht="15.6">
      <c r="B254" s="13" t="s">
        <v>7</v>
      </c>
      <c r="C254" s="13" t="s">
        <v>8</v>
      </c>
      <c r="D254" s="53" t="s">
        <v>591</v>
      </c>
      <c r="E254" s="36"/>
      <c r="F254" s="15" t="s">
        <v>10</v>
      </c>
      <c r="G254" s="83" t="s">
        <v>311</v>
      </c>
      <c r="H254" s="15"/>
      <c r="I254" s="15" t="s">
        <v>313</v>
      </c>
      <c r="J254" s="12"/>
    </row>
    <row r="255" spans="2:10" ht="15.6" customHeight="1">
      <c r="B255" s="118" t="s">
        <v>417</v>
      </c>
      <c r="C255" s="48" t="s">
        <v>418</v>
      </c>
      <c r="D255" s="49" t="s">
        <v>419</v>
      </c>
      <c r="E255" s="36"/>
      <c r="F255" s="54">
        <v>370.35157894736841</v>
      </c>
      <c r="G255" s="84">
        <v>0</v>
      </c>
      <c r="H255" s="15"/>
      <c r="I255" s="57">
        <f t="shared" si="8"/>
        <v>0</v>
      </c>
      <c r="J255" s="12"/>
    </row>
    <row r="256" spans="2:10" ht="15.6">
      <c r="B256" s="118"/>
      <c r="C256" s="48" t="s">
        <v>420</v>
      </c>
      <c r="D256" s="49" t="s">
        <v>421</v>
      </c>
      <c r="E256" s="36"/>
      <c r="F256" s="54">
        <v>247.05882352941177</v>
      </c>
      <c r="G256" s="84">
        <v>0</v>
      </c>
      <c r="H256" s="15"/>
      <c r="I256" s="57">
        <f t="shared" si="8"/>
        <v>0</v>
      </c>
      <c r="J256" s="12"/>
    </row>
    <row r="257" spans="2:10" ht="15.6">
      <c r="B257" s="118"/>
      <c r="C257" s="48" t="s">
        <v>422</v>
      </c>
      <c r="D257" s="49" t="s">
        <v>423</v>
      </c>
      <c r="E257" s="36"/>
      <c r="F257" s="54">
        <v>247.05882352941177</v>
      </c>
      <c r="G257" s="84">
        <v>0</v>
      </c>
      <c r="H257" s="15"/>
      <c r="I257" s="57">
        <f t="shared" si="8"/>
        <v>0</v>
      </c>
      <c r="J257" s="12"/>
    </row>
    <row r="258" spans="2:10" ht="15.6">
      <c r="B258" s="118"/>
      <c r="C258" s="48" t="s">
        <v>424</v>
      </c>
      <c r="D258" s="49" t="s">
        <v>425</v>
      </c>
      <c r="E258" s="36"/>
      <c r="F258" s="54">
        <v>247.05882352941177</v>
      </c>
      <c r="G258" s="84">
        <v>0</v>
      </c>
      <c r="H258" s="15"/>
      <c r="I258" s="57">
        <f t="shared" si="8"/>
        <v>0</v>
      </c>
      <c r="J258" s="12"/>
    </row>
    <row r="259" spans="2:10" ht="15.6">
      <c r="B259" s="118"/>
      <c r="C259" s="45">
        <v>1608</v>
      </c>
      <c r="D259" s="49" t="s">
        <v>426</v>
      </c>
      <c r="E259" s="36"/>
      <c r="F259" s="54">
        <v>135.98117647058825</v>
      </c>
      <c r="G259" s="84">
        <v>0</v>
      </c>
      <c r="H259" s="15"/>
      <c r="I259" s="57">
        <f t="shared" si="8"/>
        <v>0</v>
      </c>
      <c r="J259" s="12"/>
    </row>
    <row r="260" spans="2:10" ht="15.6">
      <c r="B260" s="118"/>
      <c r="C260" s="45">
        <v>1609</v>
      </c>
      <c r="D260" s="49" t="s">
        <v>427</v>
      </c>
      <c r="E260" s="36"/>
      <c r="F260" s="54">
        <v>148.2970588235294</v>
      </c>
      <c r="G260" s="84">
        <v>0</v>
      </c>
      <c r="H260" s="15"/>
      <c r="I260" s="57">
        <f t="shared" si="8"/>
        <v>0</v>
      </c>
      <c r="J260" s="12"/>
    </row>
    <row r="261" spans="2:10" ht="15.6">
      <c r="B261" s="118"/>
      <c r="C261" s="45">
        <v>1610</v>
      </c>
      <c r="D261" s="49" t="s">
        <v>428</v>
      </c>
      <c r="E261" s="36"/>
      <c r="F261" s="54">
        <v>62.005263157894738</v>
      </c>
      <c r="G261" s="84">
        <v>0</v>
      </c>
      <c r="H261" s="15"/>
      <c r="I261" s="57">
        <f t="shared" si="8"/>
        <v>0</v>
      </c>
      <c r="J261" s="12"/>
    </row>
    <row r="262" spans="2:10" ht="15.6">
      <c r="B262" s="118"/>
      <c r="C262" s="45">
        <v>1611</v>
      </c>
      <c r="D262" s="49" t="s">
        <v>429</v>
      </c>
      <c r="E262" s="36"/>
      <c r="F262" s="55">
        <v>180.03</v>
      </c>
      <c r="G262" s="84">
        <v>0</v>
      </c>
      <c r="H262" s="15"/>
      <c r="I262" s="57">
        <f t="shared" si="8"/>
        <v>0</v>
      </c>
      <c r="J262" s="12"/>
    </row>
    <row r="263" spans="2:10" ht="15.6">
      <c r="B263" s="118"/>
      <c r="C263" s="45">
        <v>1612</v>
      </c>
      <c r="D263" s="49" t="s">
        <v>430</v>
      </c>
      <c r="E263" s="36"/>
      <c r="F263" s="54">
        <v>123.87789473684211</v>
      </c>
      <c r="G263" s="84">
        <v>0</v>
      </c>
      <c r="H263" s="15"/>
      <c r="I263" s="57">
        <f t="shared" si="8"/>
        <v>0</v>
      </c>
      <c r="J263" s="12"/>
    </row>
    <row r="264" spans="2:10" ht="15.6">
      <c r="B264" s="118"/>
      <c r="C264" s="45">
        <v>1613</v>
      </c>
      <c r="D264" s="49" t="s">
        <v>431</v>
      </c>
      <c r="E264" s="69" t="s">
        <v>589</v>
      </c>
      <c r="F264" s="88">
        <v>0</v>
      </c>
      <c r="G264" s="84">
        <v>0</v>
      </c>
      <c r="H264" s="15"/>
      <c r="I264" s="57">
        <f t="shared" si="8"/>
        <v>0</v>
      </c>
      <c r="J264" s="12"/>
    </row>
    <row r="265" spans="2:10" ht="15.6">
      <c r="B265" s="118"/>
      <c r="C265" s="48" t="s">
        <v>432</v>
      </c>
      <c r="D265" s="49" t="s">
        <v>433</v>
      </c>
      <c r="E265" s="69" t="s">
        <v>589</v>
      </c>
      <c r="F265" s="88">
        <v>0</v>
      </c>
      <c r="G265" s="84">
        <v>0</v>
      </c>
      <c r="H265" s="15"/>
      <c r="I265" s="57">
        <f t="shared" si="8"/>
        <v>0</v>
      </c>
      <c r="J265" s="12"/>
    </row>
    <row r="266" spans="2:10" ht="15.6">
      <c r="B266" s="118"/>
      <c r="C266" s="48" t="s">
        <v>434</v>
      </c>
      <c r="D266" s="49" t="s">
        <v>435</v>
      </c>
      <c r="E266" s="69" t="s">
        <v>589</v>
      </c>
      <c r="F266" s="88">
        <v>0</v>
      </c>
      <c r="G266" s="84">
        <v>0</v>
      </c>
      <c r="H266" s="15"/>
      <c r="I266" s="57">
        <f t="shared" si="8"/>
        <v>0</v>
      </c>
      <c r="J266" s="12"/>
    </row>
    <row r="267" spans="2:10" ht="15.6">
      <c r="B267" s="118"/>
      <c r="C267" s="48" t="s">
        <v>436</v>
      </c>
      <c r="D267" s="49" t="s">
        <v>437</v>
      </c>
      <c r="E267" s="69" t="s">
        <v>589</v>
      </c>
      <c r="F267" s="88">
        <v>0</v>
      </c>
      <c r="G267" s="84">
        <v>0</v>
      </c>
      <c r="H267" s="15"/>
      <c r="I267" s="57">
        <f t="shared" si="8"/>
        <v>0</v>
      </c>
      <c r="J267" s="12"/>
    </row>
    <row r="268" spans="2:10" ht="15.6">
      <c r="B268" s="118"/>
      <c r="C268" s="48" t="s">
        <v>438</v>
      </c>
      <c r="D268" s="49" t="s">
        <v>439</v>
      </c>
      <c r="E268" s="69" t="s">
        <v>589</v>
      </c>
      <c r="F268" s="88">
        <v>0</v>
      </c>
      <c r="G268" s="84">
        <v>0</v>
      </c>
      <c r="H268" s="15"/>
      <c r="I268" s="57">
        <f t="shared" si="8"/>
        <v>0</v>
      </c>
      <c r="J268" s="12"/>
    </row>
    <row r="269" spans="2:10" ht="15.6">
      <c r="B269" s="118"/>
      <c r="C269" s="48" t="s">
        <v>440</v>
      </c>
      <c r="D269" s="49" t="s">
        <v>441</v>
      </c>
      <c r="E269" s="69" t="s">
        <v>589</v>
      </c>
      <c r="F269" s="88">
        <v>0</v>
      </c>
      <c r="G269" s="84">
        <v>0</v>
      </c>
      <c r="H269" s="15"/>
      <c r="I269" s="57">
        <f t="shared" si="8"/>
        <v>0</v>
      </c>
      <c r="J269" s="12"/>
    </row>
    <row r="270" spans="2:10" ht="15.6">
      <c r="B270" s="118"/>
      <c r="C270" s="48" t="s">
        <v>442</v>
      </c>
      <c r="D270" s="49" t="s">
        <v>443</v>
      </c>
      <c r="E270" s="69" t="s">
        <v>589</v>
      </c>
      <c r="F270" s="88">
        <v>0</v>
      </c>
      <c r="G270" s="84">
        <v>0</v>
      </c>
      <c r="H270" s="15"/>
      <c r="I270" s="57">
        <f t="shared" si="8"/>
        <v>0</v>
      </c>
      <c r="J270" s="12"/>
    </row>
    <row r="271" spans="2:10" ht="15.6">
      <c r="B271" s="118"/>
      <c r="C271" s="45">
        <v>1621</v>
      </c>
      <c r="D271" s="49" t="s">
        <v>444</v>
      </c>
      <c r="E271" s="69" t="s">
        <v>589</v>
      </c>
      <c r="F271" s="88">
        <v>0</v>
      </c>
      <c r="G271" s="84">
        <v>0</v>
      </c>
      <c r="H271" s="15"/>
      <c r="I271" s="57">
        <f t="shared" si="8"/>
        <v>0</v>
      </c>
      <c r="J271" s="12"/>
    </row>
    <row r="272" spans="2:10" ht="15.6">
      <c r="B272" s="118"/>
      <c r="C272" s="45">
        <v>1622</v>
      </c>
      <c r="D272" s="49" t="s">
        <v>445</v>
      </c>
      <c r="E272" s="69" t="s">
        <v>589</v>
      </c>
      <c r="F272" s="88">
        <v>0</v>
      </c>
      <c r="G272" s="84">
        <v>0</v>
      </c>
      <c r="H272" s="15"/>
      <c r="I272" s="57">
        <f t="shared" si="8"/>
        <v>0</v>
      </c>
      <c r="J272" s="12"/>
    </row>
    <row r="273" spans="2:10" ht="15.6">
      <c r="B273" s="118"/>
      <c r="C273" s="45">
        <v>1623</v>
      </c>
      <c r="D273" s="49" t="s">
        <v>446</v>
      </c>
      <c r="E273" s="69" t="s">
        <v>589</v>
      </c>
      <c r="F273" s="88">
        <v>0</v>
      </c>
      <c r="G273" s="84">
        <v>0</v>
      </c>
      <c r="H273" s="15"/>
      <c r="I273" s="57">
        <f t="shared" si="8"/>
        <v>0</v>
      </c>
      <c r="J273" s="12"/>
    </row>
    <row r="274" spans="2:10" ht="15.6">
      <c r="B274" s="118"/>
      <c r="C274" s="45">
        <v>1624</v>
      </c>
      <c r="D274" s="49" t="s">
        <v>447</v>
      </c>
      <c r="E274" s="69" t="s">
        <v>589</v>
      </c>
      <c r="F274" s="88">
        <v>0</v>
      </c>
      <c r="G274" s="84">
        <v>0</v>
      </c>
      <c r="H274" s="15"/>
      <c r="I274" s="57">
        <f t="shared" si="8"/>
        <v>0</v>
      </c>
      <c r="J274" s="12"/>
    </row>
    <row r="275" spans="2:10" ht="15.6">
      <c r="B275" s="118"/>
      <c r="C275" s="45">
        <v>1625</v>
      </c>
      <c r="D275" s="49" t="s">
        <v>448</v>
      </c>
      <c r="E275" s="69" t="s">
        <v>589</v>
      </c>
      <c r="F275" s="88">
        <v>0</v>
      </c>
      <c r="G275" s="84">
        <v>0</v>
      </c>
      <c r="H275" s="15"/>
      <c r="I275" s="57">
        <f t="shared" si="8"/>
        <v>0</v>
      </c>
      <c r="J275" s="12"/>
    </row>
    <row r="276" spans="2:10" ht="15.6">
      <c r="B276" s="118"/>
      <c r="C276" s="45">
        <v>1626</v>
      </c>
      <c r="D276" s="49" t="s">
        <v>449</v>
      </c>
      <c r="E276" s="69" t="s">
        <v>589</v>
      </c>
      <c r="F276" s="88">
        <v>0</v>
      </c>
      <c r="G276" s="84">
        <v>0</v>
      </c>
      <c r="H276" s="15"/>
      <c r="I276" s="57">
        <f t="shared" si="8"/>
        <v>0</v>
      </c>
      <c r="J276" s="12"/>
    </row>
    <row r="277" spans="2:10" ht="15.6">
      <c r="B277" s="118"/>
      <c r="C277" s="45">
        <v>1627</v>
      </c>
      <c r="D277" s="49" t="s">
        <v>450</v>
      </c>
      <c r="E277" s="69" t="s">
        <v>589</v>
      </c>
      <c r="F277" s="88">
        <v>0</v>
      </c>
      <c r="G277" s="84">
        <v>0</v>
      </c>
      <c r="H277" s="15"/>
      <c r="I277" s="57">
        <f t="shared" si="8"/>
        <v>0</v>
      </c>
      <c r="J277" s="12"/>
    </row>
    <row r="278" spans="2:10" ht="15.6">
      <c r="B278" s="118"/>
      <c r="C278" s="45">
        <v>1628</v>
      </c>
      <c r="D278" s="49" t="s">
        <v>451</v>
      </c>
      <c r="E278" s="69" t="s">
        <v>589</v>
      </c>
      <c r="F278" s="88">
        <v>0</v>
      </c>
      <c r="G278" s="84">
        <v>0</v>
      </c>
      <c r="H278" s="15"/>
      <c r="I278" s="57">
        <f t="shared" si="8"/>
        <v>0</v>
      </c>
      <c r="J278" s="12"/>
    </row>
    <row r="279" spans="2:10" ht="15.6">
      <c r="B279" s="118"/>
      <c r="C279" s="45">
        <v>1629</v>
      </c>
      <c r="D279" s="49" t="s">
        <v>452</v>
      </c>
      <c r="E279" s="69" t="s">
        <v>589</v>
      </c>
      <c r="F279" s="88">
        <v>0</v>
      </c>
      <c r="G279" s="84">
        <v>0</v>
      </c>
      <c r="H279" s="15"/>
      <c r="I279" s="57">
        <f t="shared" si="8"/>
        <v>0</v>
      </c>
      <c r="J279" s="12"/>
    </row>
    <row r="280" spans="2:10" ht="15.6">
      <c r="B280" s="118"/>
      <c r="C280" s="45">
        <v>1630</v>
      </c>
      <c r="D280" s="49" t="s">
        <v>453</v>
      </c>
      <c r="E280" s="69" t="s">
        <v>589</v>
      </c>
      <c r="F280" s="88">
        <v>0</v>
      </c>
      <c r="G280" s="84">
        <v>0</v>
      </c>
      <c r="H280" s="15"/>
      <c r="I280" s="57">
        <f t="shared" si="8"/>
        <v>0</v>
      </c>
      <c r="J280" s="12"/>
    </row>
    <row r="281" spans="2:10" ht="15.6">
      <c r="B281" s="118"/>
      <c r="C281" s="45">
        <v>1631</v>
      </c>
      <c r="D281" s="52" t="s">
        <v>454</v>
      </c>
      <c r="E281" s="69" t="s">
        <v>589</v>
      </c>
      <c r="F281" s="88">
        <v>0</v>
      </c>
      <c r="G281" s="84">
        <v>0</v>
      </c>
      <c r="H281" s="15"/>
      <c r="I281" s="57">
        <f t="shared" si="8"/>
        <v>0</v>
      </c>
      <c r="J281" s="12"/>
    </row>
    <row r="282" spans="2:10" ht="15.6">
      <c r="B282" s="118"/>
      <c r="C282" s="45">
        <v>1632</v>
      </c>
      <c r="D282" s="52" t="s">
        <v>455</v>
      </c>
      <c r="E282" s="69" t="s">
        <v>589</v>
      </c>
      <c r="F282" s="88">
        <v>0</v>
      </c>
      <c r="G282" s="84">
        <v>0</v>
      </c>
      <c r="H282" s="15"/>
      <c r="I282" s="57">
        <f t="shared" si="8"/>
        <v>0</v>
      </c>
      <c r="J282" s="12"/>
    </row>
    <row r="283" spans="2:10" ht="15.6">
      <c r="B283" s="118"/>
      <c r="C283" s="45">
        <v>1633</v>
      </c>
      <c r="D283" s="52" t="s">
        <v>456</v>
      </c>
      <c r="E283" s="69" t="s">
        <v>589</v>
      </c>
      <c r="F283" s="88">
        <v>0</v>
      </c>
      <c r="G283" s="84">
        <v>0</v>
      </c>
      <c r="H283" s="15"/>
      <c r="I283" s="57">
        <f t="shared" si="8"/>
        <v>0</v>
      </c>
      <c r="J283" s="12"/>
    </row>
    <row r="284" spans="2:10" ht="15.6">
      <c r="B284" s="118"/>
      <c r="C284" s="45">
        <v>1634</v>
      </c>
      <c r="D284" s="52" t="s">
        <v>457</v>
      </c>
      <c r="E284" s="69" t="s">
        <v>589</v>
      </c>
      <c r="F284" s="88">
        <v>0</v>
      </c>
      <c r="G284" s="84">
        <v>0</v>
      </c>
      <c r="H284" s="15"/>
      <c r="I284" s="57">
        <f t="shared" si="8"/>
        <v>0</v>
      </c>
      <c r="J284" s="12"/>
    </row>
    <row r="285" spans="2:10" ht="15.6">
      <c r="B285" s="118"/>
      <c r="C285" s="45">
        <v>1634</v>
      </c>
      <c r="D285" s="52" t="s">
        <v>457</v>
      </c>
      <c r="E285" s="69" t="s">
        <v>589</v>
      </c>
      <c r="F285" s="88">
        <v>0</v>
      </c>
      <c r="G285" s="84">
        <v>0</v>
      </c>
      <c r="H285" s="15"/>
      <c r="I285" s="57">
        <f t="shared" si="8"/>
        <v>0</v>
      </c>
      <c r="J285" s="12"/>
    </row>
    <row r="286" spans="2:10" ht="15.6">
      <c r="B286" s="118"/>
      <c r="C286" s="45">
        <v>1635</v>
      </c>
      <c r="D286" s="49" t="s">
        <v>458</v>
      </c>
      <c r="E286" s="69" t="s">
        <v>589</v>
      </c>
      <c r="F286" s="88">
        <v>0</v>
      </c>
      <c r="G286" s="84">
        <v>0</v>
      </c>
      <c r="H286" s="15"/>
      <c r="I286" s="57">
        <f t="shared" si="8"/>
        <v>0</v>
      </c>
      <c r="J286" s="12"/>
    </row>
    <row r="287" spans="2:10" ht="15.6">
      <c r="B287" s="118"/>
      <c r="C287" s="45">
        <v>1636</v>
      </c>
      <c r="D287" s="49" t="s">
        <v>459</v>
      </c>
      <c r="E287" s="36"/>
      <c r="F287" s="55">
        <v>300.08</v>
      </c>
      <c r="G287" s="84">
        <v>0</v>
      </c>
      <c r="H287" s="15"/>
      <c r="I287" s="57">
        <f t="shared" si="8"/>
        <v>0</v>
      </c>
      <c r="J287" s="12"/>
    </row>
    <row r="288" spans="2:10" ht="15.6">
      <c r="B288" s="13" t="s">
        <v>7</v>
      </c>
      <c r="C288" s="13" t="s">
        <v>8</v>
      </c>
      <c r="D288" s="53" t="s">
        <v>591</v>
      </c>
      <c r="E288" s="36"/>
      <c r="F288" s="15" t="s">
        <v>10</v>
      </c>
      <c r="G288" s="83" t="s">
        <v>311</v>
      </c>
      <c r="H288" s="15"/>
      <c r="I288" s="15" t="s">
        <v>313</v>
      </c>
      <c r="J288" s="12"/>
    </row>
    <row r="289" spans="2:10" ht="15.6" customHeight="1">
      <c r="B289" s="171" t="s">
        <v>460</v>
      </c>
      <c r="C289" s="48" t="s">
        <v>461</v>
      </c>
      <c r="D289" s="49" t="s">
        <v>462</v>
      </c>
      <c r="E289" s="36"/>
      <c r="F289" s="54">
        <v>30.991578947368421</v>
      </c>
      <c r="G289" s="84">
        <v>0</v>
      </c>
      <c r="H289" s="15"/>
      <c r="I289" s="57">
        <f t="shared" si="8"/>
        <v>0</v>
      </c>
      <c r="J289" s="12"/>
    </row>
    <row r="290" spans="2:10" ht="15.6">
      <c r="B290" s="171"/>
      <c r="C290" s="48" t="s">
        <v>463</v>
      </c>
      <c r="D290" s="49" t="s">
        <v>178</v>
      </c>
      <c r="E290" s="36"/>
      <c r="F290" s="54">
        <v>30.991578947368421</v>
      </c>
      <c r="G290" s="84">
        <v>0</v>
      </c>
      <c r="H290" s="15"/>
      <c r="I290" s="57">
        <f t="shared" si="8"/>
        <v>0</v>
      </c>
      <c r="J290" s="12"/>
    </row>
    <row r="291" spans="2:10" ht="15.6">
      <c r="B291" s="171"/>
      <c r="C291" s="48" t="s">
        <v>464</v>
      </c>
      <c r="D291" s="49" t="s">
        <v>465</v>
      </c>
      <c r="E291" s="36"/>
      <c r="F291" s="54">
        <v>30.991578947368421</v>
      </c>
      <c r="G291" s="84">
        <v>0</v>
      </c>
      <c r="H291" s="15"/>
      <c r="I291" s="57">
        <f t="shared" si="8"/>
        <v>0</v>
      </c>
      <c r="J291" s="12"/>
    </row>
    <row r="292" spans="2:10" ht="15.6">
      <c r="B292" s="171"/>
      <c r="C292" s="48" t="s">
        <v>466</v>
      </c>
      <c r="D292" s="49" t="s">
        <v>184</v>
      </c>
      <c r="E292" s="36"/>
      <c r="F292" s="54">
        <v>30.991578947368421</v>
      </c>
      <c r="G292" s="84">
        <v>0</v>
      </c>
      <c r="H292" s="15"/>
      <c r="I292" s="57">
        <f t="shared" si="8"/>
        <v>0</v>
      </c>
      <c r="J292" s="12"/>
    </row>
    <row r="293" spans="2:10" ht="15.6">
      <c r="B293" s="171"/>
      <c r="C293" s="48" t="s">
        <v>467</v>
      </c>
      <c r="D293" s="49" t="s">
        <v>468</v>
      </c>
      <c r="E293" s="36"/>
      <c r="F293" s="54">
        <v>30.991578947368421</v>
      </c>
      <c r="G293" s="84">
        <v>0</v>
      </c>
      <c r="H293" s="15"/>
      <c r="I293" s="57">
        <f t="shared" si="8"/>
        <v>0</v>
      </c>
      <c r="J293" s="12"/>
    </row>
    <row r="294" spans="2:10" ht="15.6">
      <c r="B294" s="171"/>
      <c r="C294" s="48" t="s">
        <v>469</v>
      </c>
      <c r="D294" s="49" t="s">
        <v>236</v>
      </c>
      <c r="E294" s="36"/>
      <c r="F294" s="54">
        <v>30.991578947368421</v>
      </c>
      <c r="G294" s="84">
        <v>0</v>
      </c>
      <c r="H294" s="15"/>
      <c r="I294" s="57">
        <f t="shared" si="8"/>
        <v>0</v>
      </c>
      <c r="J294" s="12"/>
    </row>
    <row r="295" spans="2:10" ht="15.6">
      <c r="B295" s="171"/>
      <c r="C295" s="48" t="s">
        <v>470</v>
      </c>
      <c r="D295" s="49" t="s">
        <v>259</v>
      </c>
      <c r="E295" s="36"/>
      <c r="F295" s="54">
        <v>30.991578947368421</v>
      </c>
      <c r="G295" s="84">
        <v>0</v>
      </c>
      <c r="H295" s="15"/>
      <c r="I295" s="57">
        <f t="shared" si="8"/>
        <v>0</v>
      </c>
      <c r="J295" s="12"/>
    </row>
    <row r="296" spans="2:10" ht="15.6">
      <c r="B296" s="171"/>
      <c r="C296" s="48" t="s">
        <v>471</v>
      </c>
      <c r="D296" s="49" t="s">
        <v>472</v>
      </c>
      <c r="E296" s="36"/>
      <c r="F296" s="54">
        <v>30.991578947368421</v>
      </c>
      <c r="G296" s="84">
        <v>0</v>
      </c>
      <c r="H296" s="15"/>
      <c r="I296" s="57">
        <f t="shared" si="8"/>
        <v>0</v>
      </c>
      <c r="J296" s="12"/>
    </row>
    <row r="297" spans="2:10" ht="15.6">
      <c r="B297" s="13" t="s">
        <v>7</v>
      </c>
      <c r="C297" s="13" t="s">
        <v>8</v>
      </c>
      <c r="D297" s="53" t="s">
        <v>591</v>
      </c>
      <c r="E297" s="36"/>
      <c r="F297" s="15" t="s">
        <v>10</v>
      </c>
      <c r="G297" s="83" t="s">
        <v>311</v>
      </c>
      <c r="H297" s="15"/>
      <c r="I297" s="15" t="s">
        <v>313</v>
      </c>
      <c r="J297" s="12"/>
    </row>
    <row r="298" spans="2:10" ht="15.6" customHeight="1">
      <c r="B298" s="172" t="s">
        <v>520</v>
      </c>
      <c r="C298" s="48" t="s">
        <v>473</v>
      </c>
      <c r="D298" s="49" t="s">
        <v>474</v>
      </c>
      <c r="E298" s="36"/>
      <c r="F298" s="54">
        <v>24.901578947368421</v>
      </c>
      <c r="G298" s="84">
        <v>0</v>
      </c>
      <c r="H298" s="15"/>
      <c r="I298" s="57">
        <f t="shared" si="8"/>
        <v>0</v>
      </c>
      <c r="J298" s="12"/>
    </row>
    <row r="299" spans="2:10" ht="15.6">
      <c r="B299" s="172"/>
      <c r="C299" s="48" t="s">
        <v>475</v>
      </c>
      <c r="D299" s="49" t="s">
        <v>476</v>
      </c>
      <c r="E299" s="36"/>
      <c r="F299" s="54">
        <v>34.588235294117645</v>
      </c>
      <c r="G299" s="84">
        <v>0</v>
      </c>
      <c r="H299" s="15"/>
      <c r="I299" s="57">
        <f t="shared" si="8"/>
        <v>0</v>
      </c>
      <c r="J299" s="12"/>
    </row>
    <row r="300" spans="2:10" ht="15.6">
      <c r="B300" s="172"/>
      <c r="C300" s="48" t="s">
        <v>477</v>
      </c>
      <c r="D300" s="49" t="s">
        <v>478</v>
      </c>
      <c r="E300" s="36"/>
      <c r="F300" s="55">
        <v>100.07</v>
      </c>
      <c r="G300" s="84">
        <v>0</v>
      </c>
      <c r="H300" s="15"/>
      <c r="I300" s="57">
        <f t="shared" ref="I300:I327" si="11">SUM(F300*G300)</f>
        <v>0</v>
      </c>
      <c r="J300" s="12"/>
    </row>
    <row r="301" spans="2:10" ht="15.6">
      <c r="B301" s="172"/>
      <c r="C301" s="48" t="s">
        <v>479</v>
      </c>
      <c r="D301" s="49" t="s">
        <v>480</v>
      </c>
      <c r="E301" s="36"/>
      <c r="F301" s="54">
        <v>74.085789473684216</v>
      </c>
      <c r="G301" s="84">
        <v>0</v>
      </c>
      <c r="H301" s="15"/>
      <c r="I301" s="57">
        <f t="shared" si="11"/>
        <v>0</v>
      </c>
      <c r="J301" s="12"/>
    </row>
    <row r="302" spans="2:10" ht="15.6">
      <c r="B302" s="172"/>
      <c r="C302" s="48" t="s">
        <v>481</v>
      </c>
      <c r="D302" s="49" t="s">
        <v>482</v>
      </c>
      <c r="E302" s="36"/>
      <c r="F302" s="54">
        <v>43.20473684210527</v>
      </c>
      <c r="G302" s="84">
        <v>0</v>
      </c>
      <c r="H302" s="15"/>
      <c r="I302" s="57">
        <f t="shared" si="11"/>
        <v>0</v>
      </c>
      <c r="J302" s="12"/>
    </row>
    <row r="303" spans="2:10" ht="15.6">
      <c r="B303" s="172"/>
      <c r="C303" s="48" t="s">
        <v>483</v>
      </c>
      <c r="D303" s="49" t="s">
        <v>484</v>
      </c>
      <c r="E303" s="36"/>
      <c r="F303" s="54">
        <v>55.296315789473688</v>
      </c>
      <c r="G303" s="84">
        <v>0</v>
      </c>
      <c r="H303" s="15"/>
      <c r="I303" s="57">
        <f t="shared" si="11"/>
        <v>0</v>
      </c>
      <c r="J303" s="12"/>
    </row>
    <row r="304" spans="2:10" ht="15.6">
      <c r="B304" s="172"/>
      <c r="C304" s="48" t="s">
        <v>485</v>
      </c>
      <c r="D304" s="49" t="s">
        <v>486</v>
      </c>
      <c r="E304" s="36"/>
      <c r="F304" s="54">
        <v>43.20473684210527</v>
      </c>
      <c r="G304" s="84">
        <v>0</v>
      </c>
      <c r="H304" s="15"/>
      <c r="I304" s="57">
        <f t="shared" si="11"/>
        <v>0</v>
      </c>
      <c r="J304" s="12"/>
    </row>
    <row r="305" spans="2:10" ht="15.6">
      <c r="B305" s="172"/>
      <c r="C305" s="48" t="s">
        <v>487</v>
      </c>
      <c r="D305" s="49" t="s">
        <v>488</v>
      </c>
      <c r="E305" s="36"/>
      <c r="F305" s="54">
        <v>21.6</v>
      </c>
      <c r="G305" s="84">
        <v>0</v>
      </c>
      <c r="H305" s="15"/>
      <c r="I305" s="57">
        <f t="shared" si="11"/>
        <v>0</v>
      </c>
      <c r="J305" s="12"/>
    </row>
    <row r="306" spans="2:10" ht="15.6">
      <c r="B306" s="172"/>
      <c r="C306" s="48" t="s">
        <v>489</v>
      </c>
      <c r="D306" s="49" t="s">
        <v>490</v>
      </c>
      <c r="E306" s="36"/>
      <c r="F306" s="54">
        <v>43.2</v>
      </c>
      <c r="G306" s="84">
        <v>0</v>
      </c>
      <c r="H306" s="15"/>
      <c r="I306" s="57">
        <f t="shared" si="11"/>
        <v>0</v>
      </c>
      <c r="J306" s="12"/>
    </row>
    <row r="307" spans="2:10" ht="15.6">
      <c r="B307" s="172"/>
      <c r="C307" s="48" t="s">
        <v>491</v>
      </c>
      <c r="D307" s="49" t="s">
        <v>492</v>
      </c>
      <c r="E307" s="36"/>
      <c r="F307" s="54">
        <v>43.2</v>
      </c>
      <c r="G307" s="84">
        <v>0</v>
      </c>
      <c r="H307" s="15"/>
      <c r="I307" s="57">
        <f t="shared" si="11"/>
        <v>0</v>
      </c>
      <c r="J307" s="12"/>
    </row>
    <row r="308" spans="2:10" ht="15.6">
      <c r="B308" s="172"/>
      <c r="C308" s="48" t="s">
        <v>493</v>
      </c>
      <c r="D308" s="49" t="s">
        <v>494</v>
      </c>
      <c r="E308" s="36"/>
      <c r="F308" s="54">
        <v>43.2</v>
      </c>
      <c r="G308" s="84">
        <v>0</v>
      </c>
      <c r="H308" s="15"/>
      <c r="I308" s="57">
        <f t="shared" si="11"/>
        <v>0</v>
      </c>
      <c r="J308" s="12"/>
    </row>
    <row r="309" spans="2:10" ht="15.6">
      <c r="B309" s="172"/>
      <c r="C309" s="48" t="s">
        <v>495</v>
      </c>
      <c r="D309" s="49" t="s">
        <v>496</v>
      </c>
      <c r="E309" s="36"/>
      <c r="F309" s="54">
        <v>21.6</v>
      </c>
      <c r="G309" s="84">
        <v>0</v>
      </c>
      <c r="H309" s="15"/>
      <c r="I309" s="57">
        <f t="shared" si="11"/>
        <v>0</v>
      </c>
      <c r="J309" s="12"/>
    </row>
    <row r="310" spans="2:10" ht="15.6">
      <c r="B310" s="13" t="s">
        <v>7</v>
      </c>
      <c r="C310" s="13" t="s">
        <v>8</v>
      </c>
      <c r="D310" s="53" t="s">
        <v>591</v>
      </c>
      <c r="E310" s="36"/>
      <c r="F310" s="15" t="s">
        <v>10</v>
      </c>
      <c r="G310" s="83" t="s">
        <v>311</v>
      </c>
      <c r="H310" s="15"/>
      <c r="I310" s="15" t="s">
        <v>313</v>
      </c>
      <c r="J310" s="12"/>
    </row>
    <row r="311" spans="2:10" ht="15.6" customHeight="1">
      <c r="B311" s="173" t="s">
        <v>497</v>
      </c>
      <c r="C311" s="48" t="s">
        <v>622</v>
      </c>
      <c r="D311" s="49" t="s">
        <v>623</v>
      </c>
      <c r="E311" s="36"/>
      <c r="F311" s="54">
        <v>170</v>
      </c>
      <c r="G311" s="84">
        <v>0</v>
      </c>
      <c r="H311" s="15"/>
      <c r="I311" s="57">
        <f t="shared" si="11"/>
        <v>0</v>
      </c>
      <c r="J311" s="12"/>
    </row>
    <row r="312" spans="2:10" ht="15.6">
      <c r="B312" s="173"/>
      <c r="C312" s="48" t="s">
        <v>498</v>
      </c>
      <c r="D312" s="49" t="s">
        <v>499</v>
      </c>
      <c r="E312" s="36"/>
      <c r="F312" s="54">
        <v>148.19368421052633</v>
      </c>
      <c r="G312" s="84">
        <v>0</v>
      </c>
      <c r="H312" s="15"/>
      <c r="I312" s="57">
        <f t="shared" si="11"/>
        <v>0</v>
      </c>
      <c r="J312" s="12"/>
    </row>
    <row r="313" spans="2:10" ht="15.6">
      <c r="B313" s="173"/>
      <c r="C313" s="48" t="s">
        <v>500</v>
      </c>
      <c r="D313" s="49" t="s">
        <v>501</v>
      </c>
      <c r="E313" s="36"/>
      <c r="F313" s="54">
        <v>276.38210526315788</v>
      </c>
      <c r="G313" s="84">
        <v>0</v>
      </c>
      <c r="H313" s="15"/>
      <c r="I313" s="57">
        <f t="shared" si="11"/>
        <v>0</v>
      </c>
      <c r="J313" s="12"/>
    </row>
    <row r="314" spans="2:10" ht="15.6">
      <c r="B314" s="173"/>
      <c r="C314" s="45">
        <v>6043</v>
      </c>
      <c r="D314" s="49" t="s">
        <v>502</v>
      </c>
      <c r="E314" s="36"/>
      <c r="F314" s="54">
        <v>331.67842105263156</v>
      </c>
      <c r="G314" s="84">
        <v>0</v>
      </c>
      <c r="H314" s="15"/>
      <c r="I314" s="57">
        <f t="shared" si="11"/>
        <v>0</v>
      </c>
      <c r="J314" s="12"/>
    </row>
    <row r="315" spans="2:10" ht="15.6">
      <c r="B315" s="173"/>
      <c r="C315" s="45">
        <v>6043</v>
      </c>
      <c r="D315" s="49" t="s">
        <v>503</v>
      </c>
      <c r="E315" s="36"/>
      <c r="F315" s="54">
        <v>331.67842105263156</v>
      </c>
      <c r="G315" s="84">
        <v>0</v>
      </c>
      <c r="H315" s="15"/>
      <c r="I315" s="57">
        <f t="shared" si="11"/>
        <v>0</v>
      </c>
      <c r="J315" s="12"/>
    </row>
    <row r="316" spans="2:10" ht="15.6">
      <c r="B316" s="173"/>
      <c r="C316" s="45">
        <v>6020</v>
      </c>
      <c r="D316" s="49" t="s">
        <v>504</v>
      </c>
      <c r="E316" s="36"/>
      <c r="F316" s="54">
        <v>160</v>
      </c>
      <c r="G316" s="84">
        <v>0</v>
      </c>
      <c r="H316" s="15"/>
      <c r="I316" s="57">
        <f t="shared" si="11"/>
        <v>0</v>
      </c>
      <c r="J316" s="12"/>
    </row>
    <row r="317" spans="2:10" ht="15.6">
      <c r="B317" s="173"/>
      <c r="C317" s="45">
        <v>6021</v>
      </c>
      <c r="D317" s="49" t="s">
        <v>505</v>
      </c>
      <c r="E317" s="36"/>
      <c r="F317" s="54">
        <v>160</v>
      </c>
      <c r="G317" s="84">
        <v>0</v>
      </c>
      <c r="H317" s="15"/>
      <c r="I317" s="57">
        <f t="shared" si="11"/>
        <v>0</v>
      </c>
      <c r="J317" s="12"/>
    </row>
    <row r="318" spans="2:10" ht="15.6">
      <c r="B318" s="173"/>
      <c r="C318" s="45">
        <v>6022</v>
      </c>
      <c r="D318" s="49" t="s">
        <v>506</v>
      </c>
      <c r="E318" s="36"/>
      <c r="F318" s="33">
        <v>160</v>
      </c>
      <c r="G318" s="84">
        <v>0</v>
      </c>
      <c r="H318" s="15"/>
      <c r="I318" s="57">
        <f t="shared" si="11"/>
        <v>0</v>
      </c>
    </row>
    <row r="319" spans="2:10" ht="15.6">
      <c r="B319" s="173"/>
      <c r="C319" s="45">
        <v>6030</v>
      </c>
      <c r="D319" s="49" t="s">
        <v>507</v>
      </c>
      <c r="E319" s="36"/>
      <c r="F319" s="33">
        <v>160</v>
      </c>
      <c r="G319" s="84">
        <v>0</v>
      </c>
      <c r="H319" s="15"/>
      <c r="I319" s="57">
        <f t="shared" si="11"/>
        <v>0</v>
      </c>
    </row>
    <row r="320" spans="2:10" ht="15.6">
      <c r="B320" s="173"/>
      <c r="C320" s="45">
        <v>6034</v>
      </c>
      <c r="D320" s="49" t="s">
        <v>508</v>
      </c>
      <c r="E320" s="36"/>
      <c r="F320" s="56">
        <v>59.96</v>
      </c>
      <c r="G320" s="84">
        <v>0</v>
      </c>
      <c r="H320" s="15"/>
      <c r="I320" s="57">
        <f t="shared" si="11"/>
        <v>0</v>
      </c>
    </row>
    <row r="321" spans="2:9" ht="15.6">
      <c r="B321" s="173"/>
      <c r="C321" s="45">
        <v>6033</v>
      </c>
      <c r="D321" s="49" t="s">
        <v>509</v>
      </c>
      <c r="E321" s="36"/>
      <c r="F321" s="33">
        <v>160</v>
      </c>
      <c r="G321" s="84">
        <v>0</v>
      </c>
      <c r="H321" s="15"/>
      <c r="I321" s="57">
        <f t="shared" si="11"/>
        <v>0</v>
      </c>
    </row>
    <row r="322" spans="2:9" ht="15.6">
      <c r="B322" s="173"/>
      <c r="C322" s="45">
        <v>6061</v>
      </c>
      <c r="D322" s="49" t="s">
        <v>510</v>
      </c>
      <c r="E322" s="36"/>
      <c r="F322" s="33">
        <v>40</v>
      </c>
      <c r="G322" s="84">
        <v>0</v>
      </c>
      <c r="H322" s="15"/>
      <c r="I322" s="57">
        <f t="shared" si="11"/>
        <v>0</v>
      </c>
    </row>
    <row r="323" spans="2:9" ht="15.6">
      <c r="B323" s="173"/>
      <c r="C323" s="45">
        <v>6023</v>
      </c>
      <c r="D323" s="49" t="s">
        <v>511</v>
      </c>
      <c r="E323" s="36"/>
      <c r="F323" s="33">
        <v>40</v>
      </c>
      <c r="G323" s="84">
        <v>0</v>
      </c>
      <c r="H323" s="15"/>
      <c r="I323" s="57">
        <f t="shared" si="11"/>
        <v>0</v>
      </c>
    </row>
    <row r="324" spans="2:9" ht="15.6">
      <c r="B324" s="173"/>
      <c r="C324" s="45">
        <v>6018</v>
      </c>
      <c r="D324" s="49" t="s">
        <v>512</v>
      </c>
      <c r="E324" s="36"/>
      <c r="F324" s="56">
        <v>12.45</v>
      </c>
      <c r="G324" s="84">
        <v>0</v>
      </c>
      <c r="H324" s="15"/>
      <c r="I324" s="57">
        <f t="shared" si="11"/>
        <v>0</v>
      </c>
    </row>
    <row r="325" spans="2:9" ht="15.6">
      <c r="B325" s="173"/>
      <c r="C325" s="45">
        <v>6024</v>
      </c>
      <c r="D325" s="49" t="s">
        <v>513</v>
      </c>
      <c r="E325" s="36"/>
      <c r="F325" s="33">
        <v>100</v>
      </c>
      <c r="G325" s="84">
        <v>0</v>
      </c>
      <c r="H325" s="15"/>
      <c r="I325" s="57">
        <f t="shared" si="11"/>
        <v>0</v>
      </c>
    </row>
    <row r="326" spans="2:9" ht="15.6">
      <c r="B326" s="173"/>
      <c r="C326" s="45">
        <v>6025</v>
      </c>
      <c r="D326" s="49" t="s">
        <v>514</v>
      </c>
      <c r="E326" s="36"/>
      <c r="F326" s="33">
        <v>20</v>
      </c>
      <c r="G326" s="84">
        <v>0</v>
      </c>
      <c r="H326" s="15"/>
      <c r="I326" s="57">
        <f t="shared" si="11"/>
        <v>0</v>
      </c>
    </row>
    <row r="327" spans="2:9" ht="15.6">
      <c r="B327" s="173"/>
      <c r="C327" s="45">
        <v>6026</v>
      </c>
      <c r="D327" s="49" t="s">
        <v>515</v>
      </c>
      <c r="E327" s="36"/>
      <c r="F327" s="33">
        <v>10</v>
      </c>
      <c r="G327" s="84">
        <v>0</v>
      </c>
      <c r="H327" s="15"/>
      <c r="I327" s="57">
        <f t="shared" si="11"/>
        <v>0</v>
      </c>
    </row>
    <row r="328" spans="2:9" ht="15" thickBot="1"/>
    <row r="329" spans="2:9">
      <c r="G329" s="101" t="s">
        <v>525</v>
      </c>
      <c r="H329" s="192"/>
      <c r="I329" s="61">
        <f>SUM(I23:I164)</f>
        <v>0</v>
      </c>
    </row>
    <row r="330" spans="2:9">
      <c r="G330" s="103" t="s">
        <v>592</v>
      </c>
      <c r="H330" s="186"/>
      <c r="I330" s="62">
        <f>SUM(I168:I327)</f>
        <v>0</v>
      </c>
    </row>
    <row r="331" spans="2:9" ht="15" thickBot="1">
      <c r="G331" s="103" t="s">
        <v>576</v>
      </c>
      <c r="H331" s="187"/>
      <c r="I331" s="62">
        <f>SUM(I329)*0.346497553+I329+I330</f>
        <v>0</v>
      </c>
    </row>
    <row r="332" spans="2:9" ht="15" thickBot="1">
      <c r="G332" s="71" t="s">
        <v>577</v>
      </c>
      <c r="H332" s="92" t="s">
        <v>585</v>
      </c>
      <c r="I332" s="86">
        <v>0</v>
      </c>
    </row>
    <row r="333" spans="2:9">
      <c r="G333" s="103" t="s">
        <v>335</v>
      </c>
      <c r="H333" s="186"/>
      <c r="I333" s="62">
        <f>SUM(I329,I330,I332)*100/114</f>
        <v>0</v>
      </c>
    </row>
    <row r="334" spans="2:9">
      <c r="G334" s="103" t="s">
        <v>6</v>
      </c>
      <c r="H334" s="186"/>
      <c r="I334" s="62">
        <f>SUM(I333)*14/100</f>
        <v>0</v>
      </c>
    </row>
    <row r="335" spans="2:9" ht="15" thickBot="1">
      <c r="G335" s="194" t="s">
        <v>524</v>
      </c>
      <c r="H335" s="195"/>
      <c r="I335" s="63">
        <f>SUM(H23:H37,H39:H48,H50:H52,H54:H78,H80:H88,H90:H118,H120:H141,H143:H150,H152:H154,H156:H163)</f>
        <v>0</v>
      </c>
    </row>
    <row r="336" spans="2:9" ht="15" thickBot="1">
      <c r="G336" s="3"/>
      <c r="H336" s="70" t="s">
        <v>598</v>
      </c>
      <c r="I336" s="93">
        <f>SUM(I337)/1.2</f>
        <v>0</v>
      </c>
    </row>
    <row r="337" spans="3:9" ht="15" thickBot="1">
      <c r="G337" s="97" t="s">
        <v>599</v>
      </c>
      <c r="H337" s="98"/>
      <c r="I337" s="95">
        <f>SUM(I333:I334)</f>
        <v>0</v>
      </c>
    </row>
    <row r="340" spans="3:9">
      <c r="D340" s="77" t="s">
        <v>602</v>
      </c>
      <c r="E340" s="78" t="s">
        <v>601</v>
      </c>
    </row>
    <row r="341" spans="3:9">
      <c r="D341" s="76"/>
      <c r="E341" s="76"/>
    </row>
    <row r="342" spans="3:9">
      <c r="C342" s="173" t="s">
        <v>606</v>
      </c>
      <c r="D342" s="76" t="s">
        <v>603</v>
      </c>
      <c r="E342" s="76"/>
    </row>
    <row r="343" spans="3:9">
      <c r="C343" s="173"/>
      <c r="D343" s="76" t="s">
        <v>604</v>
      </c>
      <c r="E343" s="76"/>
    </row>
    <row r="344" spans="3:9">
      <c r="C344" s="173"/>
      <c r="D344" s="76" t="s">
        <v>612</v>
      </c>
      <c r="E344" s="76"/>
    </row>
    <row r="345" spans="3:9">
      <c r="C345" s="173"/>
      <c r="D345" s="76" t="s">
        <v>605</v>
      </c>
      <c r="E345" s="76"/>
    </row>
  </sheetData>
  <sheetProtection sheet="1" objects="1" scenarios="1" selectLockedCells="1"/>
  <mergeCells count="51">
    <mergeCell ref="B166:I166"/>
    <mergeCell ref="B39:B48"/>
    <mergeCell ref="B50:B52"/>
    <mergeCell ref="B54:B78"/>
    <mergeCell ref="B80:B88"/>
    <mergeCell ref="B90:B118"/>
    <mergeCell ref="B120:B141"/>
    <mergeCell ref="B143:B150"/>
    <mergeCell ref="B152:B154"/>
    <mergeCell ref="B156:B163"/>
    <mergeCell ref="B164:I164"/>
    <mergeCell ref="G334:H334"/>
    <mergeCell ref="G335:H335"/>
    <mergeCell ref="G337:H337"/>
    <mergeCell ref="C342:C345"/>
    <mergeCell ref="G331:H331"/>
    <mergeCell ref="G333:H333"/>
    <mergeCell ref="B168:B182"/>
    <mergeCell ref="B184:B201"/>
    <mergeCell ref="B203:B212"/>
    <mergeCell ref="C207:C209"/>
    <mergeCell ref="B214:B215"/>
    <mergeCell ref="B217:B253"/>
    <mergeCell ref="G330:H330"/>
    <mergeCell ref="B255:B287"/>
    <mergeCell ref="B289:B296"/>
    <mergeCell ref="B298:B309"/>
    <mergeCell ref="B311:B327"/>
    <mergeCell ref="G329:H329"/>
    <mergeCell ref="B165:I165"/>
    <mergeCell ref="B23:B37"/>
    <mergeCell ref="B9:E16"/>
    <mergeCell ref="H9:I9"/>
    <mergeCell ref="H14:I14"/>
    <mergeCell ref="H15:I15"/>
    <mergeCell ref="H16:I16"/>
    <mergeCell ref="B18:I18"/>
    <mergeCell ref="B19:C19"/>
    <mergeCell ref="D19:F19"/>
    <mergeCell ref="G19:I19"/>
    <mergeCell ref="B21:I21"/>
    <mergeCell ref="G10:G11"/>
    <mergeCell ref="H10:I11"/>
    <mergeCell ref="H12:I12"/>
    <mergeCell ref="H13:I13"/>
    <mergeCell ref="G2:I2"/>
    <mergeCell ref="G3:H3"/>
    <mergeCell ref="G4:H4"/>
    <mergeCell ref="G5:H5"/>
    <mergeCell ref="B7:E7"/>
    <mergeCell ref="G7:I7"/>
  </mergeCells>
  <dataValidations count="2">
    <dataValidation type="list" allowBlank="1" showInputMessage="1" showErrorMessage="1" sqref="I332">
      <formula1>INDIRECT($H$332)</formula1>
    </dataValidation>
    <dataValidation type="list" allowBlank="1" showInputMessage="1" showErrorMessage="1" sqref="H332">
      <formula1>CourierRange</formula1>
    </dataValidation>
  </dataValidations>
  <pageMargins left="0.7" right="0.7" top="0.75" bottom="0.75" header="0.3" footer="0.3"/>
  <pageSetup paperSize="9" scale="54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BD56"/>
  <sheetViews>
    <sheetView workbookViewId="0">
      <selection activeCell="J26" sqref="J26"/>
    </sheetView>
  </sheetViews>
  <sheetFormatPr defaultRowHeight="14.4"/>
  <cols>
    <col min="2" max="2" width="22.6640625" style="66" customWidth="1"/>
    <col min="3" max="3" width="12.21875" style="66" customWidth="1"/>
    <col min="4" max="4" width="22.109375" style="66" customWidth="1"/>
    <col min="5" max="5" width="14.5546875" customWidth="1"/>
    <col min="6" max="6" width="25.5546875" customWidth="1"/>
    <col min="7" max="7" width="16.21875" bestFit="1" customWidth="1"/>
    <col min="8" max="8" width="16.5546875" bestFit="1" customWidth="1"/>
    <col min="9" max="49" width="10.77734375" customWidth="1"/>
    <col min="50" max="50" width="10.77734375" style="59" customWidth="1"/>
    <col min="51" max="54" width="10.77734375" customWidth="1"/>
  </cols>
  <sheetData>
    <row r="1" spans="1:56">
      <c r="A1" s="58"/>
      <c r="D1" s="67" t="s">
        <v>585</v>
      </c>
      <c r="E1" s="67" t="s">
        <v>582</v>
      </c>
      <c r="F1" s="67" t="s">
        <v>584</v>
      </c>
      <c r="G1" s="64" t="s">
        <v>583</v>
      </c>
      <c r="H1" s="64" t="s">
        <v>527</v>
      </c>
      <c r="I1" s="64" t="s">
        <v>528</v>
      </c>
      <c r="J1" s="64" t="s">
        <v>529</v>
      </c>
      <c r="K1" s="64" t="s">
        <v>530</v>
      </c>
      <c r="L1" s="64" t="s">
        <v>531</v>
      </c>
      <c r="M1" s="64" t="s">
        <v>532</v>
      </c>
      <c r="N1" s="64" t="s">
        <v>533</v>
      </c>
      <c r="O1" s="64" t="s">
        <v>534</v>
      </c>
      <c r="P1" s="64" t="s">
        <v>535</v>
      </c>
      <c r="Q1" s="64" t="s">
        <v>536</v>
      </c>
      <c r="R1" s="64" t="s">
        <v>537</v>
      </c>
      <c r="S1" s="64" t="s">
        <v>538</v>
      </c>
      <c r="T1" s="64" t="s">
        <v>539</v>
      </c>
      <c r="U1" s="64" t="s">
        <v>540</v>
      </c>
      <c r="V1" s="64" t="s">
        <v>541</v>
      </c>
      <c r="W1" s="64" t="s">
        <v>542</v>
      </c>
      <c r="X1" s="64" t="s">
        <v>543</v>
      </c>
      <c r="Y1" s="64" t="s">
        <v>544</v>
      </c>
      <c r="Z1" s="64" t="s">
        <v>545</v>
      </c>
      <c r="AA1" s="64" t="s">
        <v>546</v>
      </c>
      <c r="AB1" s="64" t="s">
        <v>547</v>
      </c>
      <c r="AC1" s="64" t="s">
        <v>548</v>
      </c>
      <c r="AD1" s="64" t="s">
        <v>549</v>
      </c>
      <c r="AE1" s="64" t="s">
        <v>550</v>
      </c>
      <c r="AF1" s="64" t="s">
        <v>551</v>
      </c>
      <c r="AG1" s="64" t="s">
        <v>552</v>
      </c>
      <c r="AH1" s="64" t="s">
        <v>553</v>
      </c>
      <c r="AI1" s="64" t="s">
        <v>554</v>
      </c>
      <c r="AJ1" s="64" t="s">
        <v>555</v>
      </c>
      <c r="AK1" s="64" t="s">
        <v>556</v>
      </c>
      <c r="AL1" s="64" t="s">
        <v>557</v>
      </c>
      <c r="AM1" s="64" t="s">
        <v>558</v>
      </c>
      <c r="AN1" s="64" t="s">
        <v>559</v>
      </c>
      <c r="AO1" s="64" t="s">
        <v>560</v>
      </c>
      <c r="AP1" s="64" t="s">
        <v>561</v>
      </c>
      <c r="AQ1" s="64" t="s">
        <v>562</v>
      </c>
      <c r="AR1" s="64" t="s">
        <v>563</v>
      </c>
      <c r="AS1" s="64" t="s">
        <v>564</v>
      </c>
      <c r="AT1" s="64" t="s">
        <v>565</v>
      </c>
      <c r="AU1" s="64" t="s">
        <v>566</v>
      </c>
      <c r="AV1" s="64" t="s">
        <v>567</v>
      </c>
      <c r="AW1" s="64" t="s">
        <v>568</v>
      </c>
      <c r="AX1" s="64" t="s">
        <v>569</v>
      </c>
      <c r="AY1" s="64" t="s">
        <v>570</v>
      </c>
      <c r="AZ1" s="64" t="s">
        <v>571</v>
      </c>
      <c r="BA1" s="64" t="s">
        <v>572</v>
      </c>
      <c r="BB1" s="64" t="s">
        <v>573</v>
      </c>
      <c r="BC1" s="64" t="s">
        <v>574</v>
      </c>
      <c r="BD1" s="64" t="s">
        <v>575</v>
      </c>
    </row>
    <row r="2" spans="1:56">
      <c r="D2" s="65">
        <v>500</v>
      </c>
      <c r="E2" s="65">
        <v>400</v>
      </c>
      <c r="F2" s="65">
        <v>0</v>
      </c>
      <c r="G2" s="65">
        <v>0</v>
      </c>
      <c r="H2" s="65">
        <v>150</v>
      </c>
      <c r="I2" s="65">
        <v>200</v>
      </c>
      <c r="J2" s="65">
        <v>250</v>
      </c>
      <c r="K2" s="65">
        <v>300</v>
      </c>
      <c r="L2" s="65">
        <v>350</v>
      </c>
      <c r="M2" s="65">
        <v>400</v>
      </c>
      <c r="N2" s="65">
        <v>450</v>
      </c>
      <c r="O2" s="65">
        <v>500</v>
      </c>
      <c r="P2" s="65">
        <v>550</v>
      </c>
      <c r="Q2" s="65">
        <v>600</v>
      </c>
      <c r="R2" s="65">
        <v>650</v>
      </c>
      <c r="S2" s="65">
        <v>700</v>
      </c>
      <c r="T2" s="65">
        <v>750</v>
      </c>
      <c r="U2" s="65">
        <v>800</v>
      </c>
      <c r="V2" s="65">
        <v>850</v>
      </c>
      <c r="W2" s="65">
        <v>900</v>
      </c>
      <c r="X2" s="65">
        <v>950</v>
      </c>
      <c r="Y2" s="65">
        <v>1000</v>
      </c>
      <c r="Z2" s="65">
        <v>1050</v>
      </c>
      <c r="AA2" s="65">
        <v>1100</v>
      </c>
      <c r="AB2" s="65">
        <v>1150</v>
      </c>
      <c r="AC2" s="65">
        <v>1200</v>
      </c>
      <c r="AD2" s="65">
        <v>1250</v>
      </c>
      <c r="AE2" s="65">
        <v>1300</v>
      </c>
      <c r="AF2" s="65">
        <v>1350</v>
      </c>
      <c r="AG2" s="65">
        <v>1400</v>
      </c>
      <c r="AH2" s="65">
        <v>1450</v>
      </c>
      <c r="AI2" s="65">
        <v>1500</v>
      </c>
      <c r="AJ2" s="65">
        <v>1550</v>
      </c>
      <c r="AK2" s="65">
        <v>1600</v>
      </c>
      <c r="AL2" s="65">
        <v>1650</v>
      </c>
      <c r="AM2" s="65">
        <v>1700</v>
      </c>
      <c r="AN2" s="65">
        <v>1750</v>
      </c>
      <c r="AO2" s="65">
        <v>1800</v>
      </c>
      <c r="AP2" s="65">
        <v>1850</v>
      </c>
      <c r="AQ2" s="65">
        <v>1900</v>
      </c>
      <c r="AR2" s="65">
        <v>1950</v>
      </c>
      <c r="AS2" s="65">
        <v>2000</v>
      </c>
      <c r="AT2" s="65">
        <v>2050</v>
      </c>
      <c r="AU2" s="65">
        <v>2100</v>
      </c>
      <c r="AV2" s="65">
        <v>2150</v>
      </c>
      <c r="AW2" s="65">
        <v>2200</v>
      </c>
      <c r="AX2" s="65">
        <v>2250</v>
      </c>
      <c r="AY2" s="65">
        <v>2300</v>
      </c>
      <c r="AZ2" s="65">
        <v>2350</v>
      </c>
      <c r="BA2" s="65">
        <v>2400</v>
      </c>
      <c r="BB2" s="65">
        <v>2450</v>
      </c>
      <c r="BC2" s="65">
        <v>2500</v>
      </c>
      <c r="BD2" s="65">
        <v>2550</v>
      </c>
    </row>
    <row r="3" spans="1:56" s="60" customFormat="1">
      <c r="B3" s="67" t="s">
        <v>526</v>
      </c>
      <c r="C3" s="67"/>
      <c r="D3" s="67"/>
    </row>
    <row r="4" spans="1:56" s="60" customFormat="1">
      <c r="B4" s="67" t="s">
        <v>585</v>
      </c>
      <c r="C4" s="67"/>
      <c r="D4" s="67"/>
    </row>
    <row r="5" spans="1:56" s="60" customFormat="1">
      <c r="B5" s="67" t="s">
        <v>582</v>
      </c>
      <c r="C5" s="67"/>
      <c r="D5" s="67"/>
    </row>
    <row r="6" spans="1:56" s="60" customFormat="1" ht="19.2" customHeight="1">
      <c r="B6" s="67" t="s">
        <v>584</v>
      </c>
      <c r="C6" s="67"/>
      <c r="D6" s="67"/>
    </row>
    <row r="7" spans="1:56">
      <c r="B7" s="68" t="s">
        <v>583</v>
      </c>
      <c r="C7" s="68"/>
      <c r="D7" s="68"/>
    </row>
    <row r="8" spans="1:56">
      <c r="B8" s="68" t="s">
        <v>527</v>
      </c>
      <c r="C8" s="68"/>
      <c r="D8" s="68"/>
    </row>
    <row r="9" spans="1:56">
      <c r="B9" s="68" t="s">
        <v>528</v>
      </c>
      <c r="C9" s="68"/>
      <c r="D9" s="68"/>
    </row>
    <row r="10" spans="1:56">
      <c r="B10" s="68" t="s">
        <v>529</v>
      </c>
      <c r="C10" s="68"/>
      <c r="D10" s="68"/>
    </row>
    <row r="11" spans="1:56">
      <c r="B11" s="68" t="s">
        <v>530</v>
      </c>
      <c r="C11" s="68"/>
      <c r="D11" s="68"/>
      <c r="F11" t="s">
        <v>581</v>
      </c>
      <c r="G11" s="66" t="s">
        <v>586</v>
      </c>
      <c r="H11" s="66" t="s">
        <v>587</v>
      </c>
      <c r="I11" s="66" t="s">
        <v>588</v>
      </c>
    </row>
    <row r="12" spans="1:56">
      <c r="B12" s="68" t="s">
        <v>531</v>
      </c>
      <c r="C12" s="68"/>
      <c r="D12" s="68"/>
      <c r="F12" t="s">
        <v>586</v>
      </c>
      <c r="G12" s="65">
        <v>60</v>
      </c>
      <c r="H12" s="65">
        <v>100</v>
      </c>
      <c r="I12" s="65">
        <v>0</v>
      </c>
    </row>
    <row r="13" spans="1:56">
      <c r="B13" s="68" t="s">
        <v>532</v>
      </c>
      <c r="C13" s="68"/>
      <c r="D13" s="68"/>
      <c r="F13" t="s">
        <v>587</v>
      </c>
    </row>
    <row r="14" spans="1:56">
      <c r="B14" s="68" t="s">
        <v>533</v>
      </c>
      <c r="C14" s="68"/>
      <c r="D14" s="68"/>
      <c r="F14" t="s">
        <v>588</v>
      </c>
    </row>
    <row r="15" spans="1:56">
      <c r="B15" s="68" t="s">
        <v>534</v>
      </c>
      <c r="C15" s="68"/>
      <c r="D15" s="68"/>
    </row>
    <row r="16" spans="1:56">
      <c r="B16" s="68" t="s">
        <v>535</v>
      </c>
      <c r="C16" s="68"/>
      <c r="D16" s="68"/>
    </row>
    <row r="17" spans="2:4">
      <c r="B17" s="68" t="s">
        <v>536</v>
      </c>
      <c r="C17" s="68"/>
      <c r="D17" s="68"/>
    </row>
    <row r="18" spans="2:4">
      <c r="B18" s="68" t="s">
        <v>537</v>
      </c>
      <c r="C18" s="68"/>
      <c r="D18" s="68"/>
    </row>
    <row r="19" spans="2:4">
      <c r="B19" s="68" t="s">
        <v>538</v>
      </c>
      <c r="C19" s="68"/>
      <c r="D19" s="68"/>
    </row>
    <row r="20" spans="2:4">
      <c r="B20" s="68" t="s">
        <v>539</v>
      </c>
      <c r="C20" s="68"/>
      <c r="D20" s="68"/>
    </row>
    <row r="21" spans="2:4">
      <c r="B21" s="68" t="s">
        <v>540</v>
      </c>
      <c r="C21" s="68"/>
      <c r="D21" s="68"/>
    </row>
    <row r="22" spans="2:4">
      <c r="B22" s="68" t="s">
        <v>541</v>
      </c>
      <c r="C22" s="68"/>
      <c r="D22" s="68"/>
    </row>
    <row r="23" spans="2:4">
      <c r="B23" s="68" t="s">
        <v>542</v>
      </c>
      <c r="C23" s="68"/>
      <c r="D23" s="68"/>
    </row>
    <row r="24" spans="2:4">
      <c r="B24" s="68" t="s">
        <v>543</v>
      </c>
      <c r="C24" s="68"/>
      <c r="D24" s="68"/>
    </row>
    <row r="25" spans="2:4">
      <c r="B25" s="68" t="s">
        <v>544</v>
      </c>
      <c r="C25" s="68"/>
      <c r="D25" s="68"/>
    </row>
    <row r="26" spans="2:4">
      <c r="B26" s="68" t="s">
        <v>545</v>
      </c>
      <c r="C26" s="68"/>
      <c r="D26" s="68"/>
    </row>
    <row r="27" spans="2:4">
      <c r="B27" s="68" t="s">
        <v>546</v>
      </c>
      <c r="C27" s="68"/>
      <c r="D27" s="68"/>
    </row>
    <row r="28" spans="2:4">
      <c r="B28" s="68" t="s">
        <v>547</v>
      </c>
      <c r="C28" s="68"/>
      <c r="D28" s="68"/>
    </row>
    <row r="29" spans="2:4">
      <c r="B29" s="68" t="s">
        <v>548</v>
      </c>
      <c r="C29" s="68"/>
      <c r="D29" s="68"/>
    </row>
    <row r="30" spans="2:4">
      <c r="B30" s="68" t="s">
        <v>549</v>
      </c>
      <c r="C30" s="68"/>
      <c r="D30" s="68"/>
    </row>
    <row r="31" spans="2:4">
      <c r="B31" s="68" t="s">
        <v>550</v>
      </c>
      <c r="C31" s="68"/>
      <c r="D31" s="68"/>
    </row>
    <row r="32" spans="2:4">
      <c r="B32" s="68" t="s">
        <v>551</v>
      </c>
      <c r="C32" s="68"/>
      <c r="D32" s="68"/>
    </row>
    <row r="33" spans="2:4">
      <c r="B33" s="68" t="s">
        <v>552</v>
      </c>
      <c r="C33" s="68"/>
      <c r="D33" s="68"/>
    </row>
    <row r="34" spans="2:4">
      <c r="B34" s="68" t="s">
        <v>553</v>
      </c>
      <c r="C34" s="68"/>
      <c r="D34" s="68"/>
    </row>
    <row r="35" spans="2:4">
      <c r="B35" s="68" t="s">
        <v>554</v>
      </c>
      <c r="C35" s="68"/>
      <c r="D35" s="68"/>
    </row>
    <row r="36" spans="2:4">
      <c r="B36" s="68" t="s">
        <v>555</v>
      </c>
      <c r="C36" s="68"/>
      <c r="D36" s="68"/>
    </row>
    <row r="37" spans="2:4">
      <c r="B37" s="68" t="s">
        <v>556</v>
      </c>
      <c r="C37" s="68"/>
      <c r="D37" s="68"/>
    </row>
    <row r="38" spans="2:4">
      <c r="B38" s="68" t="s">
        <v>557</v>
      </c>
      <c r="C38" s="68"/>
      <c r="D38" s="68"/>
    </row>
    <row r="39" spans="2:4">
      <c r="B39" s="68" t="s">
        <v>558</v>
      </c>
      <c r="C39" s="68"/>
      <c r="D39" s="68"/>
    </row>
    <row r="40" spans="2:4">
      <c r="B40" s="68" t="s">
        <v>559</v>
      </c>
      <c r="C40" s="68"/>
      <c r="D40" s="68"/>
    </row>
    <row r="41" spans="2:4">
      <c r="B41" s="68" t="s">
        <v>560</v>
      </c>
      <c r="C41" s="68"/>
      <c r="D41" s="68"/>
    </row>
    <row r="42" spans="2:4">
      <c r="B42" s="68" t="s">
        <v>561</v>
      </c>
      <c r="C42" s="68"/>
      <c r="D42" s="68"/>
    </row>
    <row r="43" spans="2:4">
      <c r="B43" s="68" t="s">
        <v>562</v>
      </c>
      <c r="C43" s="68"/>
      <c r="D43" s="68"/>
    </row>
    <row r="44" spans="2:4">
      <c r="B44" s="68" t="s">
        <v>563</v>
      </c>
      <c r="C44" s="68"/>
      <c r="D44" s="68"/>
    </row>
    <row r="45" spans="2:4">
      <c r="B45" s="68" t="s">
        <v>564</v>
      </c>
      <c r="C45" s="68"/>
      <c r="D45" s="68"/>
    </row>
    <row r="46" spans="2:4">
      <c r="B46" s="68" t="s">
        <v>565</v>
      </c>
      <c r="C46" s="68"/>
      <c r="D46" s="68"/>
    </row>
    <row r="47" spans="2:4">
      <c r="B47" s="68" t="s">
        <v>566</v>
      </c>
      <c r="C47" s="68"/>
      <c r="D47" s="68"/>
    </row>
    <row r="48" spans="2:4">
      <c r="B48" s="68" t="s">
        <v>567</v>
      </c>
      <c r="C48" s="68"/>
      <c r="D48" s="68"/>
    </row>
    <row r="49" spans="2:4">
      <c r="B49" s="68" t="s">
        <v>568</v>
      </c>
      <c r="C49" s="68"/>
      <c r="D49" s="68"/>
    </row>
    <row r="50" spans="2:4">
      <c r="B50" s="68" t="s">
        <v>569</v>
      </c>
      <c r="C50" s="68"/>
      <c r="D50" s="68"/>
    </row>
    <row r="51" spans="2:4">
      <c r="B51" s="68" t="s">
        <v>570</v>
      </c>
      <c r="C51" s="68"/>
      <c r="D51" s="68"/>
    </row>
    <row r="52" spans="2:4">
      <c r="B52" s="68" t="s">
        <v>571</v>
      </c>
      <c r="C52" s="68"/>
      <c r="D52" s="68"/>
    </row>
    <row r="53" spans="2:4">
      <c r="B53" s="68" t="s">
        <v>572</v>
      </c>
      <c r="C53" s="68"/>
      <c r="D53" s="68"/>
    </row>
    <row r="54" spans="2:4">
      <c r="B54" s="68" t="s">
        <v>573</v>
      </c>
      <c r="C54" s="68"/>
      <c r="D54" s="68"/>
    </row>
    <row r="55" spans="2:4">
      <c r="B55" s="68" t="s">
        <v>574</v>
      </c>
      <c r="C55" s="68"/>
      <c r="D55" s="68"/>
    </row>
    <row r="56" spans="2:4">
      <c r="B56" s="68" t="s">
        <v>575</v>
      </c>
      <c r="C56" s="68"/>
      <c r="D56" s="68"/>
    </row>
  </sheetData>
  <sheetProtection algorithmName="SHA-512" hashValue="L4omcthMjG6TZInV802Zu7+/GDNYdkoRXbkvpkOr//h+dkef9mRnP7Rmq2pN+XCL8PpNKIlbVKFluQ2KqDjQlg==" saltValue="Z/j+7wll4zc87JQyoF27Gg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58</vt:i4>
      </vt:variant>
    </vt:vector>
  </HeadingPairs>
  <TitlesOfParts>
    <vt:vector size="65" baseType="lpstr">
      <vt:lpstr>Customer</vt:lpstr>
      <vt:lpstr>Novus Cust.</vt:lpstr>
      <vt:lpstr>Assist. Superv.</vt:lpstr>
      <vt:lpstr>Supervisor</vt:lpstr>
      <vt:lpstr>Assist. Mng</vt:lpstr>
      <vt:lpstr>Manager</vt:lpstr>
      <vt:lpstr>DONT DELETE Courier Figures</vt:lpstr>
      <vt:lpstr>_10999</vt:lpstr>
      <vt:lpstr>_11999</vt:lpstr>
      <vt:lpstr>_12999</vt:lpstr>
      <vt:lpstr>_13999</vt:lpstr>
      <vt:lpstr>_14999</vt:lpstr>
      <vt:lpstr>_15999</vt:lpstr>
      <vt:lpstr>_16999</vt:lpstr>
      <vt:lpstr>_17999</vt:lpstr>
      <vt:lpstr>_18999</vt:lpstr>
      <vt:lpstr>_19999</vt:lpstr>
      <vt:lpstr>_20999</vt:lpstr>
      <vt:lpstr>_21999</vt:lpstr>
      <vt:lpstr>_22999</vt:lpstr>
      <vt:lpstr>_23999</vt:lpstr>
      <vt:lpstr>_24999</vt:lpstr>
      <vt:lpstr>_25999</vt:lpstr>
      <vt:lpstr>_26999</vt:lpstr>
      <vt:lpstr>_27999</vt:lpstr>
      <vt:lpstr>_28999</vt:lpstr>
      <vt:lpstr>_2999</vt:lpstr>
      <vt:lpstr>_29999</vt:lpstr>
      <vt:lpstr>_30999</vt:lpstr>
      <vt:lpstr>_31999</vt:lpstr>
      <vt:lpstr>_32999</vt:lpstr>
      <vt:lpstr>_33999</vt:lpstr>
      <vt:lpstr>_34999</vt:lpstr>
      <vt:lpstr>_35999</vt:lpstr>
      <vt:lpstr>_36999</vt:lpstr>
      <vt:lpstr>_37999</vt:lpstr>
      <vt:lpstr>_38999</vt:lpstr>
      <vt:lpstr>_3999</vt:lpstr>
      <vt:lpstr>_39999</vt:lpstr>
      <vt:lpstr>_40999</vt:lpstr>
      <vt:lpstr>_41999</vt:lpstr>
      <vt:lpstr>_42999</vt:lpstr>
      <vt:lpstr>_43999</vt:lpstr>
      <vt:lpstr>_44999</vt:lpstr>
      <vt:lpstr>_45999</vt:lpstr>
      <vt:lpstr>_46999</vt:lpstr>
      <vt:lpstr>_47999</vt:lpstr>
      <vt:lpstr>_48999</vt:lpstr>
      <vt:lpstr>_4999</vt:lpstr>
      <vt:lpstr>_49999</vt:lpstr>
      <vt:lpstr>_50999</vt:lpstr>
      <vt:lpstr>_5999</vt:lpstr>
      <vt:lpstr>_6999</vt:lpstr>
      <vt:lpstr>_7999</vt:lpstr>
      <vt:lpstr>_8999</vt:lpstr>
      <vt:lpstr>_9999</vt:lpstr>
      <vt:lpstr>Above_R700</vt:lpstr>
      <vt:lpstr>Botswana</vt:lpstr>
      <vt:lpstr>CourierRange</vt:lpstr>
      <vt:lpstr>CustomerCourier</vt:lpstr>
      <vt:lpstr>No_Courier</vt:lpstr>
      <vt:lpstr>NoCourier</vt:lpstr>
      <vt:lpstr>NovCust_1stOrder</vt:lpstr>
      <vt:lpstr>Swaziland_Lesotho</vt:lpstr>
      <vt:lpstr>Under_R700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Marketing</dc:creator>
  <cp:lastModifiedBy>Marketing</cp:lastModifiedBy>
  <cp:lastPrinted>2015-11-25T11:17:32Z</cp:lastPrinted>
  <dcterms:created xsi:type="dcterms:W3CDTF">2015-08-17T15:42:30Z</dcterms:created>
  <dcterms:modified xsi:type="dcterms:W3CDTF">2015-12-04T06:27:45Z</dcterms:modified>
</cp:coreProperties>
</file>