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E:\FOREVER 2023\PRICE LISTS\MARCH 2023\STAR\"/>
    </mc:Choice>
  </mc:AlternateContent>
  <xr:revisionPtr revIDLastSave="0" documentId="8_{134924B4-68EF-4806-8DFC-98643C59B7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stomer" sheetId="13" r:id="rId1"/>
    <sheet name="Pref. Customer" sheetId="12" r:id="rId2"/>
    <sheet name="Assist. Superv." sheetId="8" r:id="rId3"/>
    <sheet name="Supervisor" sheetId="9" r:id="rId4"/>
    <sheet name="Assist. Mng" sheetId="10" r:id="rId5"/>
    <sheet name="Manager" sheetId="11" r:id="rId6"/>
  </sheets>
  <definedNames>
    <definedName name="_10999">#REF!</definedName>
    <definedName name="_11999">#REF!</definedName>
    <definedName name="_12999">#REF!</definedName>
    <definedName name="_13999">#REF!</definedName>
    <definedName name="_14999">#REF!</definedName>
    <definedName name="_15999">#REF!</definedName>
    <definedName name="_16999">#REF!</definedName>
    <definedName name="_17999">#REF!</definedName>
    <definedName name="_18999">#REF!</definedName>
    <definedName name="_19999">#REF!</definedName>
    <definedName name="_20999">#REF!</definedName>
    <definedName name="_21999">#REF!</definedName>
    <definedName name="_22999">#REF!</definedName>
    <definedName name="_23999">#REF!</definedName>
    <definedName name="_24999">#REF!</definedName>
    <definedName name="_25999">#REF!</definedName>
    <definedName name="_26999">#REF!</definedName>
    <definedName name="_27999">#REF!</definedName>
    <definedName name="_28999">#REF!</definedName>
    <definedName name="_2999">#REF!</definedName>
    <definedName name="_29999">#REF!</definedName>
    <definedName name="_30999">#REF!</definedName>
    <definedName name="_31999">#REF!</definedName>
    <definedName name="_32999">#REF!</definedName>
    <definedName name="_33999">#REF!</definedName>
    <definedName name="_34999">#REF!</definedName>
    <definedName name="_35999">#REF!</definedName>
    <definedName name="_36999">#REF!</definedName>
    <definedName name="_37999">#REF!</definedName>
    <definedName name="_38999">#REF!</definedName>
    <definedName name="_3999">#REF!</definedName>
    <definedName name="_39999">#REF!</definedName>
    <definedName name="_40999">#REF!</definedName>
    <definedName name="_41999">#REF!</definedName>
    <definedName name="_42999">#REF!</definedName>
    <definedName name="_43999">#REF!</definedName>
    <definedName name="_44999">#REF!</definedName>
    <definedName name="_45999">#REF!</definedName>
    <definedName name="_46999">#REF!</definedName>
    <definedName name="_47999">#REF!</definedName>
    <definedName name="_48999">#REF!</definedName>
    <definedName name="_4999">#REF!</definedName>
    <definedName name="_49999">#REF!</definedName>
    <definedName name="_50999">#REF!</definedName>
    <definedName name="_5999">#REF!</definedName>
    <definedName name="_6999">#REF!</definedName>
    <definedName name="_7999">#REF!</definedName>
    <definedName name="_8999">#REF!</definedName>
    <definedName name="_9999">#REF!</definedName>
    <definedName name="Above_R700">#REF!</definedName>
    <definedName name="Botswana">#REF!</definedName>
    <definedName name="CourierRange">#REF!</definedName>
    <definedName name="CustomerCourier">#REF!</definedName>
    <definedName name="No_Courier">#REF!</definedName>
    <definedName name="NoCourier">#REF!</definedName>
    <definedName name="NovCust_1stOrder">#REF!</definedName>
    <definedName name="_xlnm.Print_Area" localSheetId="4">'Assist. Mng'!$A$1:$J$234</definedName>
    <definedName name="_xlnm.Print_Area" localSheetId="2">'Assist. Superv.'!$A$1:$J$237</definedName>
    <definedName name="_xlnm.Print_Area" localSheetId="0">Customer!$A$1:$J$230</definedName>
    <definedName name="_xlnm.Print_Area" localSheetId="5">Manager!$A$1:$J$233</definedName>
    <definedName name="_xlnm.Print_Area" localSheetId="1">'Pref. Customer'!$A$1:$J$257</definedName>
    <definedName name="_xlnm.Print_Area" localSheetId="3">Supervisor!$A$1:$J$233</definedName>
    <definedName name="Swaziland_Lesotho">#REF!</definedName>
    <definedName name="Under_R700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7" i="11" l="1"/>
  <c r="I127" i="10"/>
  <c r="I127" i="9"/>
  <c r="I127" i="8"/>
  <c r="I128" i="12"/>
  <c r="I211" i="11"/>
  <c r="I210" i="11"/>
  <c r="I209" i="11"/>
  <c r="I208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I194" i="11"/>
  <c r="I192" i="11"/>
  <c r="I191" i="11"/>
  <c r="I190" i="11"/>
  <c r="I189" i="11"/>
  <c r="I188" i="11"/>
  <c r="I187" i="11"/>
  <c r="I186" i="11"/>
  <c r="I185" i="11"/>
  <c r="I184" i="11"/>
  <c r="I183" i="11"/>
  <c r="I182" i="11"/>
  <c r="I180" i="11"/>
  <c r="I179" i="11"/>
  <c r="I178" i="11"/>
  <c r="I177" i="11"/>
  <c r="I176" i="11"/>
  <c r="I175" i="11"/>
  <c r="I174" i="11"/>
  <c r="I173" i="11"/>
  <c r="I172" i="11"/>
  <c r="I169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0" i="11"/>
  <c r="I148" i="11"/>
  <c r="I147" i="11"/>
  <c r="I146" i="11"/>
  <c r="I145" i="11"/>
  <c r="I144" i="11"/>
  <c r="I143" i="11"/>
  <c r="I142" i="11"/>
  <c r="I140" i="11"/>
  <c r="I139" i="11"/>
  <c r="I138" i="11"/>
  <c r="I137" i="11"/>
  <c r="I135" i="11"/>
  <c r="I134" i="11"/>
  <c r="I133" i="11"/>
  <c r="I132" i="11"/>
  <c r="I211" i="10"/>
  <c r="I210" i="10"/>
  <c r="I209" i="10"/>
  <c r="I208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2" i="10"/>
  <c r="I191" i="10"/>
  <c r="I190" i="10"/>
  <c r="I189" i="10"/>
  <c r="I188" i="10"/>
  <c r="I187" i="10"/>
  <c r="I186" i="10"/>
  <c r="I185" i="10"/>
  <c r="I184" i="10"/>
  <c r="I183" i="10"/>
  <c r="I182" i="10"/>
  <c r="I180" i="10"/>
  <c r="I179" i="10"/>
  <c r="I178" i="10"/>
  <c r="I177" i="10"/>
  <c r="I176" i="10"/>
  <c r="I175" i="10"/>
  <c r="I174" i="10"/>
  <c r="I173" i="10"/>
  <c r="I172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0" i="10"/>
  <c r="I148" i="10"/>
  <c r="I147" i="10"/>
  <c r="I146" i="10"/>
  <c r="I145" i="10"/>
  <c r="I144" i="10"/>
  <c r="I143" i="10"/>
  <c r="I142" i="10"/>
  <c r="I140" i="10"/>
  <c r="I139" i="10"/>
  <c r="I138" i="10"/>
  <c r="I137" i="10"/>
  <c r="I135" i="10"/>
  <c r="I134" i="10"/>
  <c r="I133" i="10"/>
  <c r="I132" i="10"/>
  <c r="I211" i="9"/>
  <c r="I210" i="9"/>
  <c r="I209" i="9"/>
  <c r="I208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2" i="9"/>
  <c r="I191" i="9"/>
  <c r="I190" i="9"/>
  <c r="I189" i="9"/>
  <c r="I188" i="9"/>
  <c r="I187" i="9"/>
  <c r="I186" i="9"/>
  <c r="I185" i="9"/>
  <c r="I184" i="9"/>
  <c r="I183" i="9"/>
  <c r="I182" i="9"/>
  <c r="I180" i="9"/>
  <c r="I179" i="9"/>
  <c r="I178" i="9"/>
  <c r="I177" i="9"/>
  <c r="I176" i="9"/>
  <c r="I175" i="9"/>
  <c r="I174" i="9"/>
  <c r="I173" i="9"/>
  <c r="I172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0" i="9"/>
  <c r="I148" i="9"/>
  <c r="I147" i="9"/>
  <c r="I146" i="9"/>
  <c r="I145" i="9"/>
  <c r="I144" i="9"/>
  <c r="I143" i="9"/>
  <c r="I142" i="9"/>
  <c r="I140" i="9"/>
  <c r="I139" i="9"/>
  <c r="I138" i="9"/>
  <c r="I137" i="9"/>
  <c r="I135" i="9"/>
  <c r="I134" i="9"/>
  <c r="I133" i="9"/>
  <c r="I132" i="9"/>
  <c r="I211" i="8"/>
  <c r="I210" i="8"/>
  <c r="I209" i="8"/>
  <c r="I208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2" i="8"/>
  <c r="I191" i="8"/>
  <c r="I190" i="8"/>
  <c r="I189" i="8"/>
  <c r="I188" i="8"/>
  <c r="I187" i="8"/>
  <c r="I186" i="8"/>
  <c r="I185" i="8"/>
  <c r="I184" i="8"/>
  <c r="I183" i="8"/>
  <c r="I182" i="8"/>
  <c r="I180" i="8"/>
  <c r="I179" i="8"/>
  <c r="I178" i="8"/>
  <c r="I177" i="8"/>
  <c r="I176" i="8"/>
  <c r="I175" i="8"/>
  <c r="I174" i="8"/>
  <c r="I173" i="8"/>
  <c r="I172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0" i="8"/>
  <c r="I148" i="8"/>
  <c r="I147" i="8"/>
  <c r="I146" i="8"/>
  <c r="I145" i="8"/>
  <c r="I144" i="8"/>
  <c r="I143" i="8"/>
  <c r="I142" i="8"/>
  <c r="I140" i="8"/>
  <c r="I139" i="8"/>
  <c r="I138" i="8"/>
  <c r="I137" i="8"/>
  <c r="I135" i="8"/>
  <c r="I134" i="8"/>
  <c r="I133" i="8"/>
  <c r="I132" i="8"/>
  <c r="I212" i="12"/>
  <c r="I211" i="12"/>
  <c r="I210" i="12"/>
  <c r="I209" i="12"/>
  <c r="I207" i="12"/>
  <c r="I206" i="12"/>
  <c r="I205" i="12"/>
  <c r="I204" i="12"/>
  <c r="I203" i="12"/>
  <c r="I202" i="12"/>
  <c r="I201" i="12"/>
  <c r="I200" i="12"/>
  <c r="I199" i="12"/>
  <c r="I198" i="12"/>
  <c r="I197" i="12"/>
  <c r="I196" i="12"/>
  <c r="I195" i="12"/>
  <c r="I193" i="12"/>
  <c r="I192" i="12"/>
  <c r="I191" i="12"/>
  <c r="I190" i="12"/>
  <c r="I189" i="12"/>
  <c r="I188" i="12"/>
  <c r="I187" i="12"/>
  <c r="I186" i="12"/>
  <c r="I185" i="12"/>
  <c r="I184" i="12"/>
  <c r="I183" i="12"/>
  <c r="I181" i="12"/>
  <c r="I180" i="12"/>
  <c r="I179" i="12"/>
  <c r="I178" i="12"/>
  <c r="I177" i="12"/>
  <c r="I176" i="12"/>
  <c r="I175" i="12"/>
  <c r="I174" i="12"/>
  <c r="I173" i="12"/>
  <c r="I170" i="12"/>
  <c r="I169" i="12"/>
  <c r="I168" i="12"/>
  <c r="I167" i="12"/>
  <c r="I166" i="12"/>
  <c r="I165" i="12"/>
  <c r="I164" i="12"/>
  <c r="I163" i="12"/>
  <c r="I162" i="12"/>
  <c r="I161" i="12"/>
  <c r="I160" i="12"/>
  <c r="I159" i="12"/>
  <c r="I158" i="12"/>
  <c r="I157" i="12"/>
  <c r="I156" i="12"/>
  <c r="I155" i="12"/>
  <c r="I154" i="12"/>
  <c r="I153" i="12"/>
  <c r="I151" i="12"/>
  <c r="I149" i="12"/>
  <c r="I148" i="12"/>
  <c r="I147" i="12"/>
  <c r="I146" i="12"/>
  <c r="I145" i="12"/>
  <c r="I144" i="12"/>
  <c r="I143" i="12"/>
  <c r="I141" i="12"/>
  <c r="I140" i="12"/>
  <c r="I139" i="12"/>
  <c r="I138" i="12"/>
  <c r="I136" i="12"/>
  <c r="I135" i="12"/>
  <c r="I134" i="12"/>
  <c r="I133" i="12"/>
  <c r="I23" i="13"/>
  <c r="I134" i="13" l="1"/>
  <c r="I26" i="11"/>
  <c r="H26" i="11"/>
  <c r="I26" i="10"/>
  <c r="H26" i="10"/>
  <c r="I26" i="9"/>
  <c r="H26" i="9"/>
  <c r="I26" i="8"/>
  <c r="H26" i="8"/>
  <c r="H26" i="12"/>
  <c r="I26" i="12"/>
  <c r="I26" i="13" l="1"/>
  <c r="I30" i="12" l="1"/>
  <c r="H30" i="12"/>
  <c r="I30" i="8"/>
  <c r="H30" i="8"/>
  <c r="I30" i="9"/>
  <c r="H30" i="9"/>
  <c r="I30" i="11"/>
  <c r="H30" i="11"/>
  <c r="I30" i="10"/>
  <c r="H30" i="10"/>
  <c r="I30" i="13"/>
  <c r="I89" i="13"/>
  <c r="H90" i="12"/>
  <c r="I90" i="12"/>
  <c r="H89" i="8"/>
  <c r="I89" i="8"/>
  <c r="H89" i="9"/>
  <c r="I89" i="9"/>
  <c r="H89" i="10"/>
  <c r="I89" i="10"/>
  <c r="H89" i="11"/>
  <c r="I89" i="11"/>
  <c r="I44" i="13"/>
  <c r="I45" i="12"/>
  <c r="H45" i="12"/>
  <c r="I44" i="8"/>
  <c r="H44" i="8"/>
  <c r="I44" i="9"/>
  <c r="H44" i="9"/>
  <c r="I44" i="10"/>
  <c r="H44" i="10"/>
  <c r="I44" i="11"/>
  <c r="H44" i="11"/>
  <c r="I167" i="13"/>
  <c r="I211" i="13"/>
  <c r="I210" i="13"/>
  <c r="I209" i="13"/>
  <c r="I208" i="13"/>
  <c r="I201" i="13"/>
  <c r="I218" i="9" l="1"/>
  <c r="I219" i="8"/>
  <c r="I219" i="12"/>
  <c r="I219" i="10"/>
  <c r="I218" i="11"/>
  <c r="I127" i="13"/>
  <c r="I132" i="13"/>
  <c r="I133" i="13"/>
  <c r="I90" i="13"/>
  <c r="I91" i="12"/>
  <c r="H91" i="12"/>
  <c r="I90" i="8"/>
  <c r="H90" i="8"/>
  <c r="I90" i="9"/>
  <c r="H90" i="9"/>
  <c r="I90" i="10"/>
  <c r="H90" i="10"/>
  <c r="I90" i="11"/>
  <c r="H90" i="11"/>
  <c r="I113" i="11"/>
  <c r="H113" i="11"/>
  <c r="I113" i="10"/>
  <c r="H113" i="10"/>
  <c r="I113" i="9"/>
  <c r="H113" i="9"/>
  <c r="I113" i="8"/>
  <c r="H113" i="8"/>
  <c r="I114" i="12"/>
  <c r="H114" i="12"/>
  <c r="I113" i="13"/>
  <c r="I115" i="11"/>
  <c r="H115" i="11"/>
  <c r="I115" i="10"/>
  <c r="H115" i="10"/>
  <c r="I115" i="9"/>
  <c r="H115" i="9"/>
  <c r="I115" i="8"/>
  <c r="H115" i="8"/>
  <c r="I116" i="12"/>
  <c r="H116" i="12"/>
  <c r="I115" i="13"/>
  <c r="I197" i="13"/>
  <c r="I196" i="13"/>
  <c r="H114" i="11"/>
  <c r="I114" i="11"/>
  <c r="H116" i="11"/>
  <c r="I116" i="11"/>
  <c r="H114" i="10"/>
  <c r="I114" i="10"/>
  <c r="H116" i="10"/>
  <c r="I116" i="10"/>
  <c r="H114" i="9"/>
  <c r="I114" i="9"/>
  <c r="H116" i="9"/>
  <c r="I116" i="9"/>
  <c r="I116" i="8"/>
  <c r="H116" i="8"/>
  <c r="I114" i="8"/>
  <c r="H114" i="8"/>
  <c r="H115" i="12"/>
  <c r="I115" i="12"/>
  <c r="H117" i="12"/>
  <c r="I117" i="12"/>
  <c r="I114" i="13" l="1"/>
  <c r="I205" i="13"/>
  <c r="I206" i="13"/>
  <c r="I70" i="11"/>
  <c r="H70" i="11"/>
  <c r="I70" i="10"/>
  <c r="H70" i="10"/>
  <c r="I70" i="9"/>
  <c r="H70" i="9"/>
  <c r="I71" i="8"/>
  <c r="H71" i="8"/>
  <c r="I70" i="8"/>
  <c r="H70" i="8"/>
  <c r="I71" i="12"/>
  <c r="H71" i="12"/>
  <c r="I70" i="13"/>
  <c r="I198" i="13" l="1"/>
  <c r="I125" i="11" l="1"/>
  <c r="H125" i="11"/>
  <c r="I124" i="11"/>
  <c r="H124" i="11"/>
  <c r="I123" i="11"/>
  <c r="H123" i="11"/>
  <c r="I122" i="11"/>
  <c r="H122" i="11"/>
  <c r="I121" i="11"/>
  <c r="H121" i="11"/>
  <c r="I119" i="11"/>
  <c r="H119" i="11"/>
  <c r="I118" i="11"/>
  <c r="H118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3" i="11"/>
  <c r="H103" i="11"/>
  <c r="I102" i="11"/>
  <c r="H102" i="11"/>
  <c r="I101" i="11"/>
  <c r="H101" i="11"/>
  <c r="I100" i="11"/>
  <c r="H100" i="11"/>
  <c r="I99" i="11"/>
  <c r="H99" i="11"/>
  <c r="I97" i="11"/>
  <c r="H97" i="11"/>
  <c r="I96" i="11"/>
  <c r="H96" i="11"/>
  <c r="I95" i="11"/>
  <c r="H95" i="11"/>
  <c r="I94" i="11"/>
  <c r="H94" i="11"/>
  <c r="I93" i="11"/>
  <c r="H93" i="11"/>
  <c r="I91" i="11"/>
  <c r="H91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1" i="11"/>
  <c r="H71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49" i="11"/>
  <c r="H49" i="11"/>
  <c r="I48" i="11"/>
  <c r="H48" i="11"/>
  <c r="I47" i="11"/>
  <c r="H47" i="11"/>
  <c r="I45" i="11"/>
  <c r="H45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5" i="11"/>
  <c r="H35" i="11"/>
  <c r="I34" i="11"/>
  <c r="H34" i="11"/>
  <c r="I33" i="11"/>
  <c r="H33" i="11"/>
  <c r="I32" i="11"/>
  <c r="H32" i="11"/>
  <c r="I31" i="11"/>
  <c r="H31" i="11"/>
  <c r="I29" i="11"/>
  <c r="H29" i="11"/>
  <c r="I28" i="11"/>
  <c r="H28" i="11"/>
  <c r="I27" i="11"/>
  <c r="H27" i="11"/>
  <c r="I25" i="11"/>
  <c r="H25" i="11"/>
  <c r="I24" i="11"/>
  <c r="H24" i="11"/>
  <c r="I23" i="11"/>
  <c r="H23" i="11"/>
  <c r="I125" i="10"/>
  <c r="H125" i="10"/>
  <c r="I124" i="10"/>
  <c r="H124" i="10"/>
  <c r="I123" i="10"/>
  <c r="H123" i="10"/>
  <c r="I122" i="10"/>
  <c r="H122" i="10"/>
  <c r="I121" i="10"/>
  <c r="H121" i="10"/>
  <c r="I119" i="10"/>
  <c r="H119" i="10"/>
  <c r="I118" i="10"/>
  <c r="H118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3" i="10"/>
  <c r="H103" i="10"/>
  <c r="I102" i="10"/>
  <c r="H102" i="10"/>
  <c r="I101" i="10"/>
  <c r="H101" i="10"/>
  <c r="I100" i="10"/>
  <c r="H100" i="10"/>
  <c r="I99" i="10"/>
  <c r="H99" i="10"/>
  <c r="I97" i="10"/>
  <c r="H97" i="10"/>
  <c r="I96" i="10"/>
  <c r="H96" i="10"/>
  <c r="I95" i="10"/>
  <c r="H95" i="10"/>
  <c r="I94" i="10"/>
  <c r="H94" i="10"/>
  <c r="I93" i="10"/>
  <c r="H93" i="10"/>
  <c r="I91" i="10"/>
  <c r="H91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1" i="10"/>
  <c r="H71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49" i="10"/>
  <c r="H49" i="10"/>
  <c r="I48" i="10"/>
  <c r="H48" i="10"/>
  <c r="I47" i="10"/>
  <c r="H47" i="10"/>
  <c r="I45" i="10"/>
  <c r="H45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5" i="10"/>
  <c r="H35" i="10"/>
  <c r="I34" i="10"/>
  <c r="H34" i="10"/>
  <c r="I33" i="10"/>
  <c r="H33" i="10"/>
  <c r="I32" i="10"/>
  <c r="H32" i="10"/>
  <c r="I31" i="10"/>
  <c r="H31" i="10"/>
  <c r="I29" i="10"/>
  <c r="H29" i="10"/>
  <c r="I28" i="10"/>
  <c r="H28" i="10"/>
  <c r="I27" i="10"/>
  <c r="H27" i="10"/>
  <c r="I25" i="10"/>
  <c r="H25" i="10"/>
  <c r="I24" i="10"/>
  <c r="H24" i="10"/>
  <c r="I23" i="10"/>
  <c r="H23" i="10"/>
  <c r="I125" i="9"/>
  <c r="H125" i="9"/>
  <c r="I124" i="9"/>
  <c r="H124" i="9"/>
  <c r="I123" i="9"/>
  <c r="H123" i="9"/>
  <c r="I122" i="9"/>
  <c r="H122" i="9"/>
  <c r="I121" i="9"/>
  <c r="H121" i="9"/>
  <c r="I119" i="9"/>
  <c r="H119" i="9"/>
  <c r="I118" i="9"/>
  <c r="H118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3" i="9"/>
  <c r="H103" i="9"/>
  <c r="I102" i="9"/>
  <c r="H102" i="9"/>
  <c r="I101" i="9"/>
  <c r="H101" i="9"/>
  <c r="I100" i="9"/>
  <c r="H100" i="9"/>
  <c r="I99" i="9"/>
  <c r="H99" i="9"/>
  <c r="I97" i="9"/>
  <c r="H97" i="9"/>
  <c r="I96" i="9"/>
  <c r="H96" i="9"/>
  <c r="I95" i="9"/>
  <c r="H95" i="9"/>
  <c r="I94" i="9"/>
  <c r="H94" i="9"/>
  <c r="I93" i="9"/>
  <c r="H93" i="9"/>
  <c r="I91" i="9"/>
  <c r="H91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1" i="9"/>
  <c r="H71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49" i="9"/>
  <c r="H49" i="9"/>
  <c r="I48" i="9"/>
  <c r="H48" i="9"/>
  <c r="I47" i="9"/>
  <c r="H47" i="9"/>
  <c r="I45" i="9"/>
  <c r="H45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5" i="9"/>
  <c r="H35" i="9"/>
  <c r="I34" i="9"/>
  <c r="H34" i="9"/>
  <c r="I33" i="9"/>
  <c r="H33" i="9"/>
  <c r="I32" i="9"/>
  <c r="H32" i="9"/>
  <c r="I31" i="9"/>
  <c r="H31" i="9"/>
  <c r="I29" i="9"/>
  <c r="H29" i="9"/>
  <c r="I28" i="9"/>
  <c r="H28" i="9"/>
  <c r="I27" i="9"/>
  <c r="H27" i="9"/>
  <c r="I25" i="9"/>
  <c r="H25" i="9"/>
  <c r="I24" i="9"/>
  <c r="H24" i="9"/>
  <c r="I23" i="9"/>
  <c r="H23" i="9"/>
  <c r="I125" i="8"/>
  <c r="H125" i="8"/>
  <c r="I124" i="8"/>
  <c r="H124" i="8"/>
  <c r="I123" i="8"/>
  <c r="H123" i="8"/>
  <c r="I122" i="8"/>
  <c r="H122" i="8"/>
  <c r="I121" i="8"/>
  <c r="H121" i="8"/>
  <c r="I119" i="8"/>
  <c r="H119" i="8"/>
  <c r="I118" i="8"/>
  <c r="H118" i="8"/>
  <c r="I112" i="8"/>
  <c r="H112" i="8"/>
  <c r="I111" i="8"/>
  <c r="H111" i="8"/>
  <c r="I110" i="8"/>
  <c r="H110" i="8"/>
  <c r="I109" i="8"/>
  <c r="H109" i="8"/>
  <c r="I108" i="8"/>
  <c r="H108" i="8"/>
  <c r="I107" i="8"/>
  <c r="H107" i="8"/>
  <c r="I106" i="8"/>
  <c r="H106" i="8"/>
  <c r="I105" i="8"/>
  <c r="H105" i="8"/>
  <c r="I103" i="8"/>
  <c r="H103" i="8"/>
  <c r="I102" i="8"/>
  <c r="H102" i="8"/>
  <c r="I101" i="8"/>
  <c r="H101" i="8"/>
  <c r="I100" i="8"/>
  <c r="H100" i="8"/>
  <c r="I99" i="8"/>
  <c r="H99" i="8"/>
  <c r="I97" i="8"/>
  <c r="H97" i="8"/>
  <c r="I96" i="8"/>
  <c r="H96" i="8"/>
  <c r="I95" i="8"/>
  <c r="H95" i="8"/>
  <c r="I94" i="8"/>
  <c r="H94" i="8"/>
  <c r="I93" i="8"/>
  <c r="H93" i="8"/>
  <c r="I91" i="8"/>
  <c r="H91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79" i="8"/>
  <c r="H79" i="8"/>
  <c r="I78" i="8"/>
  <c r="H78" i="8"/>
  <c r="I77" i="8"/>
  <c r="H77" i="8"/>
  <c r="I76" i="8"/>
  <c r="H76" i="8"/>
  <c r="I75" i="8"/>
  <c r="H75" i="8"/>
  <c r="I74" i="8"/>
  <c r="H74" i="8"/>
  <c r="I73" i="8"/>
  <c r="H73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49" i="8"/>
  <c r="H49" i="8"/>
  <c r="I48" i="8"/>
  <c r="H48" i="8"/>
  <c r="I47" i="8"/>
  <c r="H47" i="8"/>
  <c r="I45" i="8"/>
  <c r="H45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5" i="8"/>
  <c r="H35" i="8"/>
  <c r="I34" i="8"/>
  <c r="H34" i="8"/>
  <c r="I33" i="8"/>
  <c r="H33" i="8"/>
  <c r="I32" i="8"/>
  <c r="H32" i="8"/>
  <c r="I31" i="8"/>
  <c r="H31" i="8"/>
  <c r="I29" i="8"/>
  <c r="H29" i="8"/>
  <c r="I28" i="8"/>
  <c r="H28" i="8"/>
  <c r="I27" i="8"/>
  <c r="H27" i="8"/>
  <c r="I25" i="8"/>
  <c r="H25" i="8"/>
  <c r="I24" i="8"/>
  <c r="H24" i="8"/>
  <c r="I23" i="8"/>
  <c r="H23" i="8"/>
  <c r="I218" i="10" l="1"/>
  <c r="I224" i="10"/>
  <c r="I223" i="9"/>
  <c r="I217" i="9"/>
  <c r="I218" i="8"/>
  <c r="I223" i="11"/>
  <c r="I217" i="11"/>
  <c r="I224" i="8"/>
  <c r="I51" i="13"/>
  <c r="I53" i="13"/>
  <c r="I58" i="13"/>
  <c r="I61" i="13"/>
  <c r="I62" i="13"/>
  <c r="I65" i="13"/>
  <c r="I66" i="13"/>
  <c r="I69" i="13"/>
  <c r="I71" i="13"/>
  <c r="I24" i="13"/>
  <c r="I25" i="13"/>
  <c r="I27" i="13"/>
  <c r="I28" i="13"/>
  <c r="I29" i="13"/>
  <c r="I31" i="13"/>
  <c r="I32" i="13"/>
  <c r="I33" i="13"/>
  <c r="I34" i="13"/>
  <c r="I35" i="13"/>
  <c r="I37" i="13"/>
  <c r="I38" i="13"/>
  <c r="I39" i="13"/>
  <c r="I40" i="13"/>
  <c r="I41" i="13"/>
  <c r="I42" i="13"/>
  <c r="I43" i="13"/>
  <c r="I45" i="13"/>
  <c r="I47" i="13"/>
  <c r="I48" i="13"/>
  <c r="I49" i="13"/>
  <c r="I52" i="13"/>
  <c r="I54" i="13"/>
  <c r="I55" i="13"/>
  <c r="I56" i="13"/>
  <c r="I57" i="13"/>
  <c r="I59" i="13"/>
  <c r="I60" i="13"/>
  <c r="I63" i="13"/>
  <c r="I64" i="13"/>
  <c r="I67" i="13"/>
  <c r="I68" i="13"/>
  <c r="I73" i="13"/>
  <c r="I74" i="13"/>
  <c r="I75" i="13"/>
  <c r="I76" i="13"/>
  <c r="I77" i="13"/>
  <c r="I78" i="13"/>
  <c r="I79" i="13"/>
  <c r="I81" i="13"/>
  <c r="I82" i="13"/>
  <c r="I83" i="13"/>
  <c r="I84" i="13"/>
  <c r="I85" i="13"/>
  <c r="I86" i="13"/>
  <c r="I87" i="13"/>
  <c r="I88" i="13"/>
  <c r="I91" i="13"/>
  <c r="I93" i="13"/>
  <c r="I94" i="13"/>
  <c r="I95" i="13"/>
  <c r="I96" i="13"/>
  <c r="I97" i="13"/>
  <c r="I99" i="13"/>
  <c r="I100" i="13"/>
  <c r="I101" i="13"/>
  <c r="I102" i="13"/>
  <c r="I103" i="13"/>
  <c r="I105" i="13"/>
  <c r="I106" i="13"/>
  <c r="I107" i="13"/>
  <c r="I108" i="13"/>
  <c r="I109" i="13"/>
  <c r="I110" i="13"/>
  <c r="I111" i="13"/>
  <c r="I112" i="13"/>
  <c r="I116" i="13"/>
  <c r="I118" i="13"/>
  <c r="I119" i="13"/>
  <c r="I121" i="13"/>
  <c r="I122" i="13"/>
  <c r="I123" i="13"/>
  <c r="I124" i="13"/>
  <c r="I125" i="13"/>
  <c r="I135" i="13"/>
  <c r="I137" i="13"/>
  <c r="I138" i="13"/>
  <c r="I139" i="13"/>
  <c r="I140" i="13"/>
  <c r="I142" i="13"/>
  <c r="I143" i="13"/>
  <c r="I144" i="13"/>
  <c r="I145" i="13"/>
  <c r="I146" i="13"/>
  <c r="I147" i="13"/>
  <c r="I148" i="13"/>
  <c r="I150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8" i="13"/>
  <c r="I169" i="13"/>
  <c r="I172" i="13"/>
  <c r="I173" i="13"/>
  <c r="I174" i="13"/>
  <c r="I175" i="13"/>
  <c r="I176" i="13"/>
  <c r="I177" i="13"/>
  <c r="I178" i="13"/>
  <c r="I179" i="13"/>
  <c r="I180" i="13"/>
  <c r="I182" i="13"/>
  <c r="I183" i="13"/>
  <c r="I184" i="13"/>
  <c r="I185" i="13"/>
  <c r="I186" i="13"/>
  <c r="I187" i="13"/>
  <c r="I188" i="13"/>
  <c r="I189" i="13"/>
  <c r="I190" i="13"/>
  <c r="I191" i="13"/>
  <c r="I192" i="13"/>
  <c r="I194" i="13"/>
  <c r="I195" i="13"/>
  <c r="I199" i="13"/>
  <c r="I200" i="13"/>
  <c r="I202" i="13"/>
  <c r="I203" i="13"/>
  <c r="I204" i="13"/>
  <c r="I214" i="13" l="1"/>
  <c r="I213" i="13"/>
  <c r="I219" i="11"/>
  <c r="I221" i="11"/>
  <c r="I222" i="11" s="1"/>
  <c r="I225" i="11" s="1"/>
  <c r="I216" i="13" l="1"/>
  <c r="I217" i="13" l="1"/>
  <c r="I219" i="13" s="1"/>
  <c r="H23" i="12" l="1"/>
  <c r="I23" i="12"/>
  <c r="H24" i="12"/>
  <c r="I24" i="12"/>
  <c r="H25" i="12"/>
  <c r="I25" i="12"/>
  <c r="H27" i="12"/>
  <c r="I27" i="12"/>
  <c r="H28" i="12"/>
  <c r="I28" i="12"/>
  <c r="H29" i="12"/>
  <c r="I29" i="12"/>
  <c r="H31" i="12"/>
  <c r="I31" i="12"/>
  <c r="H32" i="12"/>
  <c r="I32" i="12"/>
  <c r="H33" i="12"/>
  <c r="I33" i="12"/>
  <c r="H34" i="12"/>
  <c r="I34" i="12"/>
  <c r="H35" i="12"/>
  <c r="I35" i="12"/>
  <c r="H36" i="12"/>
  <c r="I36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6" i="12"/>
  <c r="I46" i="12"/>
  <c r="H48" i="12"/>
  <c r="I48" i="12"/>
  <c r="H49" i="12"/>
  <c r="I49" i="12"/>
  <c r="H50" i="12"/>
  <c r="I50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0" i="12"/>
  <c r="I70" i="12"/>
  <c r="H72" i="12"/>
  <c r="I72" i="12"/>
  <c r="H74" i="12"/>
  <c r="I74" i="12"/>
  <c r="H75" i="12"/>
  <c r="I75" i="12"/>
  <c r="H76" i="12"/>
  <c r="I76" i="12"/>
  <c r="H77" i="12"/>
  <c r="I77" i="12"/>
  <c r="H78" i="12"/>
  <c r="I78" i="12"/>
  <c r="H79" i="12"/>
  <c r="I79" i="12"/>
  <c r="H80" i="12"/>
  <c r="I80" i="12"/>
  <c r="H82" i="12"/>
  <c r="I82" i="12"/>
  <c r="H83" i="12"/>
  <c r="I83" i="12"/>
  <c r="H84" i="12"/>
  <c r="I84" i="12"/>
  <c r="H85" i="12"/>
  <c r="I85" i="12"/>
  <c r="H86" i="12"/>
  <c r="I86" i="12"/>
  <c r="H87" i="12"/>
  <c r="I87" i="12"/>
  <c r="H88" i="12"/>
  <c r="I88" i="12"/>
  <c r="H89" i="12"/>
  <c r="I89" i="12"/>
  <c r="H92" i="12"/>
  <c r="I92" i="12"/>
  <c r="H94" i="12"/>
  <c r="I94" i="12"/>
  <c r="H95" i="12"/>
  <c r="I95" i="12"/>
  <c r="H96" i="12"/>
  <c r="I96" i="12"/>
  <c r="H97" i="12"/>
  <c r="I97" i="12"/>
  <c r="H98" i="12"/>
  <c r="I98" i="12"/>
  <c r="H100" i="12"/>
  <c r="I100" i="12"/>
  <c r="H101" i="12"/>
  <c r="I101" i="12"/>
  <c r="H102" i="12"/>
  <c r="I102" i="12"/>
  <c r="H103" i="12"/>
  <c r="I103" i="12"/>
  <c r="H104" i="12"/>
  <c r="I104" i="12"/>
  <c r="H106" i="12"/>
  <c r="I106" i="12"/>
  <c r="H107" i="12"/>
  <c r="I107" i="12"/>
  <c r="H108" i="12"/>
  <c r="I108" i="12"/>
  <c r="H109" i="12"/>
  <c r="I109" i="12"/>
  <c r="H110" i="12"/>
  <c r="I110" i="12"/>
  <c r="H111" i="12"/>
  <c r="I111" i="12"/>
  <c r="H112" i="12"/>
  <c r="I112" i="12"/>
  <c r="H113" i="12"/>
  <c r="I113" i="12"/>
  <c r="H119" i="12"/>
  <c r="I119" i="12"/>
  <c r="H120" i="12"/>
  <c r="I120" i="12"/>
  <c r="H122" i="12"/>
  <c r="I122" i="12"/>
  <c r="H123" i="12"/>
  <c r="I123" i="12"/>
  <c r="H124" i="12"/>
  <c r="I124" i="12"/>
  <c r="H125" i="12"/>
  <c r="I125" i="12"/>
  <c r="H126" i="12"/>
  <c r="I126" i="12"/>
  <c r="I218" i="12" l="1"/>
  <c r="I224" i="12"/>
  <c r="I220" i="12" l="1"/>
  <c r="I222" i="12" l="1"/>
  <c r="I223" i="12" s="1"/>
  <c r="I226" i="12" s="1"/>
  <c r="I221" i="9" l="1"/>
  <c r="I222" i="9" s="1"/>
  <c r="I222" i="10" l="1"/>
  <c r="I223" i="10" s="1"/>
  <c r="I222" i="8"/>
  <c r="I223" i="8" s="1"/>
  <c r="I220" i="8" l="1"/>
  <c r="I226" i="8" l="1"/>
  <c r="I220" i="10" l="1"/>
  <c r="I219" i="9"/>
  <c r="I226" i="10"/>
  <c r="I225" i="9" l="1"/>
</calcChain>
</file>

<file path=xl/sharedStrings.xml><?xml version="1.0" encoding="utf-8"?>
<sst xmlns="http://schemas.openxmlformats.org/spreadsheetml/2006/main" count="3026" uniqueCount="409">
  <si>
    <t>CC</t>
  </si>
  <si>
    <t>Product Centre</t>
  </si>
  <si>
    <t>Address:</t>
  </si>
  <si>
    <t>Tel:</t>
  </si>
  <si>
    <t>Cell:</t>
  </si>
  <si>
    <t>E-mail: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</si>
  <si>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</si>
  <si>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</si>
  <si>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</si>
  <si>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</si>
  <si>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</si>
  <si>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</si>
  <si>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</si>
  <si>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</si>
  <si>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</si>
  <si>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007</t>
  </si>
  <si>
    <t>456</t>
  </si>
  <si>
    <t>Vital 5 Pak</t>
  </si>
  <si>
    <t>196</t>
  </si>
  <si>
    <t>200</t>
  </si>
  <si>
    <t>Aloe Blossom Herbal Tea</t>
  </si>
  <si>
    <t>321</t>
  </si>
  <si>
    <t>FAB Forever Active Boost</t>
  </si>
  <si>
    <t>440</t>
  </si>
  <si>
    <t>FAB X Forever Active Boost</t>
  </si>
  <si>
    <t>BEE PRODUCTS</t>
  </si>
  <si>
    <t>026</t>
  </si>
  <si>
    <t>027</t>
  </si>
  <si>
    <t>036</t>
  </si>
  <si>
    <t>Forever Royal Jelly</t>
  </si>
  <si>
    <t>NUTRITION</t>
  </si>
  <si>
    <t>037</t>
  </si>
  <si>
    <t>Nature-Min</t>
  </si>
  <si>
    <t>048</t>
  </si>
  <si>
    <t>Absorbent-C</t>
  </si>
  <si>
    <t>065</t>
  </si>
  <si>
    <t>Forever Garlic-Thyme</t>
  </si>
  <si>
    <t>068</t>
  </si>
  <si>
    <t>Fields of Greens</t>
  </si>
  <si>
    <t>072</t>
  </si>
  <si>
    <t>206</t>
  </si>
  <si>
    <t>215</t>
  </si>
  <si>
    <t>Forever Mutli-Maca</t>
  </si>
  <si>
    <t>264</t>
  </si>
  <si>
    <t>Forever Active HA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</si>
  <si>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</si>
  <si>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</si>
  <si>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</si>
  <si>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</si>
  <si>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</si>
  <si>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</si>
  <si>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</si>
  <si>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</si>
  <si>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</si>
  <si>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</si>
  <si>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</si>
  <si>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 xml:space="preserve">Forever ARGI+ (Stickpack) 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</si>
  <si>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</si>
  <si>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</si>
  <si>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</si>
  <si>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</si>
  <si>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</si>
  <si>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</si>
  <si>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</si>
  <si>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</si>
  <si>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</si>
  <si>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</si>
  <si>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</si>
  <si>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</si>
  <si>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</si>
  <si>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061</t>
  </si>
  <si>
    <t>Aloe Vera Gelly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</si>
  <si>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</si>
  <si>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</si>
  <si>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</si>
  <si>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</si>
  <si>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</si>
  <si>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</si>
  <si>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</si>
  <si>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</si>
  <si>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238</t>
  </si>
  <si>
    <t>Forever Aloe Scrub</t>
  </si>
  <si>
    <t>Aloe Activator</t>
  </si>
  <si>
    <t>PERSONAL CARE</t>
  </si>
  <si>
    <t>022</t>
  </si>
  <si>
    <t>Aloe Lips with Jojoba</t>
  </si>
  <si>
    <t>028</t>
  </si>
  <si>
    <t>Forever Bright Toothgel</t>
  </si>
  <si>
    <t>067</t>
  </si>
  <si>
    <t>Aloe Ever-Shield</t>
  </si>
  <si>
    <t>070</t>
  </si>
  <si>
    <t>Gentleman’s Pride</t>
  </si>
  <si>
    <t>205</t>
  </si>
  <si>
    <t>Aloe MSM Gel</t>
  </si>
  <si>
    <t>284</t>
  </si>
  <si>
    <t>Avocado Face &amp; Body Soap</t>
  </si>
  <si>
    <t>307</t>
  </si>
  <si>
    <t>Forever Aloe MPD 2X Ultra</t>
  </si>
  <si>
    <t>311</t>
  </si>
  <si>
    <t>Sonya Aloe Deep Moisturizing Cream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</si>
  <si>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</si>
  <si>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</si>
  <si>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</si>
  <si>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</si>
  <si>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</si>
  <si>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</si>
  <si>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Customer Details</t>
  </si>
  <si>
    <t>318</t>
  </si>
  <si>
    <t>Forever Hand Sanitizer</t>
  </si>
  <si>
    <t>Total Excl Vat</t>
  </si>
  <si>
    <t>PRODUCT LITERATURE</t>
  </si>
  <si>
    <t>Product Catalogue</t>
  </si>
  <si>
    <t>Head to Toe Option 1</t>
  </si>
  <si>
    <t>Distributor Application Forms - Pads of 20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</si>
  <si>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</si>
  <si>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</si>
  <si>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</si>
  <si>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</si>
  <si>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</si>
  <si>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</si>
  <si>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</si>
  <si>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>Marketing Plan X-Banner Large</t>
  </si>
  <si>
    <t>Welcome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</si>
  <si>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</si>
  <si>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</si>
  <si>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</si>
  <si>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</si>
  <si>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</si>
  <si>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</si>
  <si>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Forever Car Magnet</t>
  </si>
  <si>
    <t>Head to Toe (Option 1) X-Banner</t>
  </si>
  <si>
    <t>Head to Toe (Option 2) X-Banner</t>
  </si>
  <si>
    <t>FAB Drinks X-Banner</t>
  </si>
  <si>
    <t>Forever Shopping Bag (Plastic)</t>
  </si>
  <si>
    <t>FOREVER BOOKSTORE</t>
  </si>
  <si>
    <t>1600</t>
  </si>
  <si>
    <t>The Most Beautiful Business On Earth</t>
  </si>
  <si>
    <t>1601</t>
  </si>
  <si>
    <t>The Compound Effect</t>
  </si>
  <si>
    <t>Have Do Be Anything You Want</t>
  </si>
  <si>
    <t>Resonance Zone</t>
  </si>
  <si>
    <t>The Little Aloe Book</t>
  </si>
  <si>
    <t>Aloe Vera - Medicine Plant</t>
  </si>
  <si>
    <t>Forever Coffee Table Book</t>
  </si>
  <si>
    <t>Go Diamond</t>
  </si>
  <si>
    <t>1900</t>
  </si>
  <si>
    <t>MPD 2X Ultra Spray Bottle</t>
  </si>
  <si>
    <t>1901</t>
  </si>
  <si>
    <t>Forever Lite Shaker</t>
  </si>
  <si>
    <t>3003</t>
  </si>
  <si>
    <t>3004</t>
  </si>
  <si>
    <t>3006</t>
  </si>
  <si>
    <t>3010</t>
  </si>
  <si>
    <t>FOREVER GEAR</t>
  </si>
  <si>
    <t>STATIONERY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</si>
  <si>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</si>
  <si>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</si>
  <si>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</si>
  <si>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</si>
  <si>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</si>
  <si>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 Charge based on Wholesale Price</t>
  </si>
  <si>
    <t>Courier Charge Incl Vat</t>
  </si>
  <si>
    <t>Under_R700</t>
  </si>
  <si>
    <t>Above_R700</t>
  </si>
  <si>
    <t>No_Courier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</si>
  <si>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</si>
  <si>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</si>
  <si>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</si>
  <si>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</si>
  <si>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</si>
  <si>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</si>
  <si>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</si>
  <si>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</si>
  <si>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</si>
  <si>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</si>
  <si>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</si>
  <si>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</si>
  <si>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</si>
  <si>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</si>
  <si>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</si>
  <si>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</si>
  <si>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</si>
  <si>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</si>
  <si>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</si>
  <si>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</si>
  <si>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</si>
  <si>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</si>
  <si>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</si>
  <si>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</si>
  <si>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</si>
  <si>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</si>
  <si>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</si>
  <si>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</si>
  <si>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</si>
  <si>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</si>
  <si>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</si>
  <si>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</si>
  <si>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</si>
  <si>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</si>
  <si>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</si>
  <si>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</si>
  <si>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</si>
  <si>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</si>
  <si>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</si>
  <si>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</si>
  <si>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</si>
  <si>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</si>
  <si>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</si>
  <si>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>536</t>
  </si>
  <si>
    <t>537</t>
  </si>
  <si>
    <t>547</t>
  </si>
  <si>
    <t>548</t>
  </si>
  <si>
    <t>551</t>
  </si>
  <si>
    <t xml:space="preserve">First Year In Network Marketing (Abridged Version) </t>
  </si>
  <si>
    <t>3011</t>
  </si>
  <si>
    <t>9086</t>
  </si>
  <si>
    <t>Customer Courier</t>
  </si>
  <si>
    <t>R0.00</t>
  </si>
  <si>
    <t>Courier Charge</t>
  </si>
  <si>
    <t>2. Manually fill in the courier charge</t>
  </si>
  <si>
    <t>Forever Skin Care Combo</t>
  </si>
  <si>
    <t xml:space="preserve">F15 Pak - Vanilla Ultra Shake </t>
  </si>
  <si>
    <t xml:space="preserve">F15 Pak - Chocolate Ultra Shake </t>
  </si>
  <si>
    <t xml:space="preserve">C9 Pak - Vanilla Ultra Shake </t>
  </si>
  <si>
    <t xml:space="preserve">C9 Pak - Chocolate Ultra Shake </t>
  </si>
  <si>
    <t xml:space="preserve">Forever Freedom </t>
  </si>
  <si>
    <t>Forever Move</t>
  </si>
  <si>
    <t xml:space="preserve">Forever Fast Break </t>
  </si>
  <si>
    <t>553</t>
  </si>
  <si>
    <t>554</t>
  </si>
  <si>
    <t>555</t>
  </si>
  <si>
    <t>556</t>
  </si>
  <si>
    <t>558</t>
  </si>
  <si>
    <t>559</t>
  </si>
  <si>
    <t>560</t>
  </si>
  <si>
    <t>561</t>
  </si>
  <si>
    <t>Vital 5 Flyer</t>
  </si>
  <si>
    <t>FIT X-Banner</t>
  </si>
  <si>
    <t xml:space="preserve">FIT Measuring Tape </t>
  </si>
  <si>
    <t xml:space="preserve">Empty F15 Combo Box </t>
  </si>
  <si>
    <t xml:space="preserve">Empty C9 Combo Box </t>
  </si>
  <si>
    <t xml:space="preserve">Empty Vital 5 Combo Box </t>
  </si>
  <si>
    <t xml:space="preserve">Empty TOF Combo Box </t>
  </si>
  <si>
    <t xml:space="preserve">Forever Bee Pollen </t>
  </si>
  <si>
    <t xml:space="preserve">Forever Bee Propolis </t>
  </si>
  <si>
    <t xml:space="preserve">Forever Lycium Plus </t>
  </si>
  <si>
    <t xml:space="preserve">Forever Calcium </t>
  </si>
  <si>
    <t>15% Vat</t>
  </si>
  <si>
    <t>INFINITE</t>
  </si>
  <si>
    <t>715</t>
  </si>
  <si>
    <t>734</t>
  </si>
  <si>
    <t>777</t>
  </si>
  <si>
    <t xml:space="preserve">Infinite Skin Care Kit </t>
  </si>
  <si>
    <t xml:space="preserve">Infinite Hydrating Cleanser </t>
  </si>
  <si>
    <t xml:space="preserve">Infinite Firming Serum </t>
  </si>
  <si>
    <t xml:space="preserve">Infinite Firming Complex </t>
  </si>
  <si>
    <t>Infinite Restoring Cream</t>
  </si>
  <si>
    <t>Smoothing Exfoliator</t>
  </si>
  <si>
    <t xml:space="preserve">Balancing Toner </t>
  </si>
  <si>
    <t>Balancing Toner</t>
  </si>
  <si>
    <t>Awakening Eye Cream</t>
  </si>
  <si>
    <t>609</t>
  </si>
  <si>
    <t>605</t>
  </si>
  <si>
    <t>606</t>
  </si>
  <si>
    <t>607</t>
  </si>
  <si>
    <t>608</t>
  </si>
  <si>
    <t>Sonya Daily Skincare System</t>
  </si>
  <si>
    <t xml:space="preserve">Sonya Refreshing Gel Cleanser </t>
  </si>
  <si>
    <t>Sonya Illuminating Gel</t>
  </si>
  <si>
    <t>Sonya Refining Gel</t>
  </si>
  <si>
    <t xml:space="preserve">Sonya Soothing Gel Moisturizer </t>
  </si>
  <si>
    <t xml:space="preserve">Infinite Restoring Cream </t>
  </si>
  <si>
    <t xml:space="preserve">Smoothing Exfoliator </t>
  </si>
  <si>
    <t>Why Forever?</t>
  </si>
  <si>
    <t xml:space="preserve">Aloe Vera Gel Leaflet - Tetra Pack </t>
  </si>
  <si>
    <t>Infinite X-Banner</t>
  </si>
  <si>
    <t>FLP Table Cloth (Black)</t>
  </si>
  <si>
    <t>Forever Aloe Vera Drinks Shot Glass</t>
  </si>
  <si>
    <t>Start Your Journey Pak</t>
  </si>
  <si>
    <t>610</t>
  </si>
  <si>
    <t>Forever Active Pro-B</t>
  </si>
  <si>
    <t>612</t>
  </si>
  <si>
    <t>569</t>
  </si>
  <si>
    <t xml:space="preserve">Sonya Precision Liquid Eyeliner </t>
  </si>
  <si>
    <t>FLP Table Cloth (Yellow)</t>
  </si>
  <si>
    <t>Empty Drinks Tri-Pak Plastic</t>
  </si>
  <si>
    <t>3012</t>
  </si>
  <si>
    <t>3014</t>
  </si>
  <si>
    <t>Tetra Drinks Protective Sleeve</t>
  </si>
  <si>
    <t>Empty Start Your Journey Combo Box</t>
  </si>
  <si>
    <t>7333</t>
  </si>
  <si>
    <t>7153</t>
  </si>
  <si>
    <t>Aloe Drinks Tri Pak - x3 Aloe Vera Gel</t>
  </si>
  <si>
    <t>621</t>
  </si>
  <si>
    <t>Forever Supergreens</t>
  </si>
  <si>
    <t>LOOK  BETTER.                FEEL BETTER.</t>
  </si>
  <si>
    <t>617</t>
  </si>
  <si>
    <t>Look Better. Feel Better. X-Banner</t>
  </si>
  <si>
    <t>7510</t>
  </si>
  <si>
    <t>6074</t>
  </si>
  <si>
    <t>7343</t>
  </si>
  <si>
    <t xml:space="preserve">Aloe Drinks Tri Pak - x3 Aloe Berry Nectar </t>
  </si>
  <si>
    <t>Forever Focus</t>
  </si>
  <si>
    <t>622</t>
  </si>
  <si>
    <t xml:space="preserve">Forever Aloe Vera Gel </t>
  </si>
  <si>
    <t>Forever Aloe Vera Gel Minis - 12 x 330ml</t>
  </si>
  <si>
    <t xml:space="preserve">Forever Aloe Berry Nectar </t>
  </si>
  <si>
    <t xml:space="preserve">Forever Aloe Peaches </t>
  </si>
  <si>
    <t xml:space="preserve">Aloe Sunscreen </t>
  </si>
  <si>
    <t>Ref. No / FBO Membership No</t>
  </si>
  <si>
    <t>7511</t>
  </si>
  <si>
    <t xml:space="preserve">Forever Fortune Badges (Buiding my Fortune Part-Time) </t>
  </si>
  <si>
    <t>6105</t>
  </si>
  <si>
    <t>Forever Fleece Jacket</t>
  </si>
  <si>
    <t>Aloe Drinks Paper Cups Yellow - 100 Cups</t>
  </si>
  <si>
    <t xml:space="preserve">Yellow Forever Pen </t>
  </si>
  <si>
    <t>Forever Yellow Golf Shirt</t>
  </si>
  <si>
    <t>7513</t>
  </si>
  <si>
    <t xml:space="preserve">Forever Reversible Buffs (Pack of 2) </t>
  </si>
  <si>
    <t>R115.00</t>
  </si>
  <si>
    <t>R69.00</t>
  </si>
  <si>
    <t>Forever iVision</t>
  </si>
  <si>
    <t>COMPANY LITERATURE</t>
  </si>
  <si>
    <t>624</t>
  </si>
  <si>
    <t xml:space="preserve">SONYA  </t>
  </si>
  <si>
    <t>ALOE DRINKS</t>
  </si>
  <si>
    <t xml:space="preserve">Aloe Drinks Tri Pak - x3 Aloe Variety Pack </t>
  </si>
  <si>
    <t>Preferred Customer</t>
  </si>
  <si>
    <t>Effective 1 January 2021</t>
  </si>
  <si>
    <t>R0 - R2999</t>
  </si>
  <si>
    <t>R3000 - R3999</t>
  </si>
  <si>
    <t>R4000 - R4999</t>
  </si>
  <si>
    <t>R5000 - R5999</t>
  </si>
  <si>
    <t>R6000 - R6999</t>
  </si>
  <si>
    <t>R7000 - R7999</t>
  </si>
  <si>
    <t>R8000 - R8999</t>
  </si>
  <si>
    <t>R9000 - R9999</t>
  </si>
  <si>
    <t>R10000 - R10999</t>
  </si>
  <si>
    <t>R11000 - R11999</t>
  </si>
  <si>
    <t>R12000 - R12999</t>
  </si>
  <si>
    <t>R13000 - R13999</t>
  </si>
  <si>
    <t>R14000 - R14999</t>
  </si>
  <si>
    <t>R15000 - R15999</t>
  </si>
  <si>
    <t>R16000 - R16999</t>
  </si>
  <si>
    <t>R17000 - R17999</t>
  </si>
  <si>
    <t>R18000 - R18999</t>
  </si>
  <si>
    <t>R19000 - R19999</t>
  </si>
  <si>
    <t>R20000 - R20999</t>
  </si>
  <si>
    <r>
      <t xml:space="preserve">1. Select the </t>
    </r>
    <r>
      <rPr>
        <b/>
        <sz val="12"/>
        <color rgb="FF0070C0"/>
        <rFont val="Calibri"/>
        <family val="2"/>
        <scheme val="minor"/>
      </rPr>
      <t>Courier Charge based on Wholesale Price</t>
    </r>
    <r>
      <rPr>
        <b/>
        <sz val="12"/>
        <color rgb="FF000000"/>
        <rFont val="Calibri"/>
        <family val="2"/>
        <scheme val="minor"/>
      </rPr>
      <t xml:space="preserve"> below</t>
    </r>
  </si>
  <si>
    <t>R21000 &amp; Above - Add R60 Courier Charge for every additional R1000 purchase</t>
  </si>
  <si>
    <t>Swaziland / Lesotho</t>
  </si>
  <si>
    <t>No Courier</t>
  </si>
  <si>
    <t>618</t>
  </si>
  <si>
    <t>Hydrating Serum</t>
  </si>
  <si>
    <t xml:space="preserve">Company Policy Handbook </t>
  </si>
  <si>
    <t>Forever Button Badges (Ask me how to become a FBO)</t>
  </si>
  <si>
    <t>Black V-Neck T Shirt LONG SLEEVE</t>
  </si>
  <si>
    <t xml:space="preserve">Forever Spray Pen  </t>
  </si>
  <si>
    <t>634</t>
  </si>
  <si>
    <t>For more information on these BOOKS, please email Wendy Mulder on wendy@forever.co.za | NOT AVAILABLE ONLINE OR AT THE PRODUCT CENTRES</t>
  </si>
  <si>
    <t>473</t>
  </si>
  <si>
    <t>7508</t>
  </si>
  <si>
    <t>7509</t>
  </si>
  <si>
    <t xml:space="preserve">Forever Fortune Badges (2XforRex) </t>
  </si>
  <si>
    <t>71612</t>
  </si>
  <si>
    <t>633</t>
  </si>
  <si>
    <t>640</t>
  </si>
  <si>
    <t>641</t>
  </si>
  <si>
    <t>646</t>
  </si>
  <si>
    <t>647</t>
  </si>
  <si>
    <t xml:space="preserve">TARGET SKIN CARE PRODUCTS </t>
  </si>
  <si>
    <t>SONYA DAILY SKIN CARE SYSTEM</t>
  </si>
  <si>
    <t>1702</t>
  </si>
  <si>
    <t>Aloe Propolis Crème Sample Sachets</t>
  </si>
  <si>
    <t xml:space="preserve">First Steps to Manager </t>
  </si>
  <si>
    <t>Red V-Neck T-Shirt SHORT SLEEVE</t>
  </si>
  <si>
    <t>FOREVER SAMPLE SACHET POSTCARDS</t>
  </si>
  <si>
    <t>4001</t>
  </si>
  <si>
    <t>4002</t>
  </si>
  <si>
    <t>4004</t>
  </si>
  <si>
    <t>4007</t>
  </si>
  <si>
    <t>Forever Bee Propolis Cream Postcards - 100 Cards</t>
  </si>
  <si>
    <t>Forever Heat Lotion Postcards - 100 Cards</t>
  </si>
  <si>
    <t>Forever Bright Toothgel Postcards - 100 Cards</t>
  </si>
  <si>
    <t>Forever Aloe Vera Gelly Postcards - 100 Cards</t>
  </si>
  <si>
    <t>Forever Mango Button Badges (Add a Tropical Twist to your day)</t>
  </si>
  <si>
    <t>Forever Aloe Mango X-Banner</t>
  </si>
  <si>
    <t>736</t>
  </si>
  <si>
    <t>341</t>
  </si>
  <si>
    <t>Mask Powder</t>
  </si>
  <si>
    <t>7363</t>
  </si>
  <si>
    <t>Aloe Drinks Tri Pak - x3 Aloe Mango</t>
  </si>
  <si>
    <t>400</t>
  </si>
  <si>
    <t>CUSTOMER STAR ORDER FROM V18.1 - UPDATED 1 MARCH 2023</t>
  </si>
  <si>
    <t>PREFERRED CUSTOMER STAR ORDER FROM V18.1 - UPDATED 1 MARCH 2023</t>
  </si>
  <si>
    <t>ASSISTANT SUPERVISOR STAR ORDER FROM V18.1 - UPDATED 1 MARCH 2023</t>
  </si>
  <si>
    <t>SUPERVISOR STAR ORDER FROM V18.1 - UPDATED 1 MARCH 2023</t>
  </si>
  <si>
    <t>ASSISTANT MANAGER STAR ORDER FROM V18.1 - UPDATED 1 MARCH 2023</t>
  </si>
  <si>
    <t>MANAGER STAR ORDER FROM V18.1 - UPDATED 1 MARCH 2023</t>
  </si>
  <si>
    <t xml:space="preserve">Health 4 Men Combo </t>
  </si>
  <si>
    <t xml:space="preserve">Forever Aloe Mango </t>
  </si>
  <si>
    <t xml:space="preserve">Aloe Body Lotion </t>
  </si>
  <si>
    <t xml:space="preserve">Aloe Liquid Soap </t>
  </si>
  <si>
    <t xml:space="preserve">Aloe-Jojoba Shampoo </t>
  </si>
  <si>
    <t xml:space="preserve">Aloe-Jojoba Conditioner </t>
  </si>
  <si>
    <t xml:space="preserve">Aloe Body Wash </t>
  </si>
  <si>
    <t>Forever Incentives Brochure</t>
  </si>
  <si>
    <t>SAMPLES</t>
  </si>
  <si>
    <t>Final Price Incl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</si>
</sst>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#,##0.00;[Red]#,##0.00"/>
    <numFmt numFmtId="167" formatCode="General_)"/>
    <numFmt numFmtId="168" formatCode="#,##0;[Red]#,##0"/>
    <numFmt numFmtId="169" formatCode="#,##0.000;[Red]#,##0.000"/>
    <numFmt numFmtId="170" formatCode="&quot;R&quot;\ #,##0.00"/>
    <numFmt numFmtId="171" formatCode="[$BWP]\ #,##0.00"/>
    <numFmt numFmtId="172" formatCode="[$BWP]\ #,##0.00;[Red][$BWP]\ #,##0.00"/>
    <numFmt numFmtId="173" formatCode="_-[$R-1C09]* #,##0.00_-;\-[$R-1C09]* #,##0.00_-;_-[$R-1C09]* &quot;-&quot;??_-;_-@_-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167" fontId="9" fillId="0" borderId="0"/>
    <xf numFmtId="0" fontId="6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81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0" xfId="0" applyFont="1" applyAlignment="1">
      <alignment horizontal="left" vertical="top"/>
    </xf>
    <xf numFmtId="166" fontId="7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165" fontId="7" fillId="0" borderId="1" xfId="2" applyNumberFormat="1" applyFont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9" fontId="7" fillId="4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34" xfId="0" applyFont="1" applyBorder="1"/>
    <xf numFmtId="171" fontId="1" fillId="0" borderId="39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1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2" fontId="1" fillId="0" borderId="32" xfId="0" applyNumberFormat="1" applyFont="1" applyBorder="1" applyAlignment="1">
      <alignment horizontal="right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5" fontId="7" fillId="4" borderId="22" xfId="2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70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49" fontId="13" fillId="0" borderId="0" xfId="0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5" borderId="22" xfId="2" applyFont="1" applyFill="1" applyBorder="1" applyAlignment="1">
      <alignment horizontal="center" vertical="center"/>
    </xf>
    <xf numFmtId="165" fontId="11" fillId="4" borderId="22" xfId="2" applyNumberFormat="1" applyFont="1" applyFill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70" fontId="13" fillId="0" borderId="0" xfId="7" applyNumberFormat="1" applyFont="1" applyFill="1" applyBorder="1" applyAlignment="1">
      <alignment horizontal="center" vertical="center"/>
    </xf>
    <xf numFmtId="49" fontId="10" fillId="3" borderId="26" xfId="2" applyNumberFormat="1" applyFont="1" applyFill="1" applyBorder="1" applyAlignment="1">
      <alignment horizontal="center" vertical="center"/>
    </xf>
    <xf numFmtId="0" fontId="1" fillId="0" borderId="0" xfId="0" applyFont="1"/>
    <xf numFmtId="0" fontId="15" fillId="0" borderId="0" xfId="0" applyFont="1" applyAlignment="1">
      <alignment horizontal="center" vertical="center" textRotation="90" wrapText="1"/>
    </xf>
    <xf numFmtId="165" fontId="10" fillId="3" borderId="1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/>
    </xf>
    <xf numFmtId="1" fontId="10" fillId="4" borderId="1" xfId="2" applyNumberFormat="1" applyFont="1" applyFill="1" applyBorder="1" applyAlignment="1">
      <alignment horizontal="center"/>
    </xf>
    <xf numFmtId="173" fontId="10" fillId="4" borderId="1" xfId="2" applyNumberFormat="1" applyFont="1" applyFill="1" applyBorder="1" applyAlignment="1">
      <alignment horizontal="center"/>
    </xf>
    <xf numFmtId="173" fontId="0" fillId="0" borderId="36" xfId="0" applyNumberFormat="1" applyBorder="1" applyAlignment="1">
      <alignment horizontal="right"/>
    </xf>
    <xf numFmtId="173" fontId="0" fillId="0" borderId="37" xfId="0" applyNumberFormat="1" applyBorder="1" applyAlignment="1">
      <alignment horizontal="right"/>
    </xf>
    <xf numFmtId="173" fontId="0" fillId="0" borderId="37" xfId="0" applyNumberFormat="1" applyBorder="1" applyAlignment="1" applyProtection="1">
      <alignment horizontal="right"/>
      <protection locked="0"/>
    </xf>
    <xf numFmtId="173" fontId="0" fillId="0" borderId="40" xfId="0" applyNumberFormat="1" applyBorder="1" applyAlignment="1">
      <alignment horizontal="right"/>
    </xf>
    <xf numFmtId="173" fontId="20" fillId="7" borderId="32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 textRotation="90" wrapText="1"/>
    </xf>
    <xf numFmtId="173" fontId="7" fillId="0" borderId="1" xfId="10" applyNumberFormat="1" applyFont="1" applyFill="1" applyBorder="1" applyAlignment="1">
      <alignment horizontal="center"/>
    </xf>
    <xf numFmtId="173" fontId="20" fillId="7" borderId="32" xfId="10" applyNumberFormat="1" applyFont="1" applyFill="1" applyBorder="1" applyAlignment="1" applyProtection="1">
      <alignment horizontal="right"/>
    </xf>
    <xf numFmtId="173" fontId="13" fillId="0" borderId="0" xfId="7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/>
    </xf>
    <xf numFmtId="173" fontId="7" fillId="0" borderId="1" xfId="0" applyNumberFormat="1" applyFont="1" applyBorder="1" applyAlignment="1">
      <alignment horizontal="center"/>
    </xf>
    <xf numFmtId="173" fontId="13" fillId="0" borderId="1" xfId="9" applyNumberFormat="1" applyFont="1" applyBorder="1" applyAlignment="1">
      <alignment horizontal="center" vertical="center"/>
    </xf>
    <xf numFmtId="173" fontId="13" fillId="0" borderId="23" xfId="9" applyNumberFormat="1" applyFont="1" applyBorder="1" applyAlignment="1">
      <alignment horizontal="center" vertical="center"/>
    </xf>
    <xf numFmtId="173" fontId="13" fillId="0" borderId="8" xfId="9" applyNumberFormat="1" applyFont="1" applyBorder="1" applyAlignment="1">
      <alignment horizontal="center" vertical="center"/>
    </xf>
    <xf numFmtId="173" fontId="13" fillId="0" borderId="26" xfId="9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10" fillId="0" borderId="0" xfId="2" applyNumberFormat="1" applyFont="1" applyAlignment="1">
      <alignment vertical="center"/>
    </xf>
    <xf numFmtId="0" fontId="10" fillId="0" borderId="27" xfId="2" applyFont="1" applyBorder="1" applyAlignment="1">
      <alignment horizontal="center" vertical="center" textRotation="90" wrapText="1"/>
    </xf>
    <xf numFmtId="173" fontId="3" fillId="0" borderId="1" xfId="0" applyNumberFormat="1" applyFont="1" applyBorder="1" applyAlignment="1">
      <alignment horizontal="center"/>
    </xf>
    <xf numFmtId="0" fontId="13" fillId="0" borderId="23" xfId="0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173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53" xfId="2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0" fillId="0" borderId="0" xfId="2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173" fontId="3" fillId="0" borderId="0" xfId="0" applyNumberFormat="1" applyFont="1" applyAlignment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vertical="center" textRotation="90" wrapText="1"/>
    </xf>
    <xf numFmtId="0" fontId="13" fillId="0" borderId="0" xfId="0" applyFont="1" applyAlignment="1">
      <alignment vertical="center" textRotation="90" wrapText="1"/>
    </xf>
    <xf numFmtId="49" fontId="10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1" fontId="7" fillId="0" borderId="1" xfId="2" applyNumberFormat="1" applyFont="1" applyBorder="1" applyAlignment="1" applyProtection="1">
      <alignment horizontal="center"/>
      <protection locked="0"/>
    </xf>
    <xf numFmtId="165" fontId="3" fillId="0" borderId="1" xfId="2" applyNumberFormat="1" applyBorder="1" applyAlignment="1">
      <alignment horizontal="center"/>
    </xf>
    <xf numFmtId="0" fontId="3" fillId="0" borderId="1" xfId="2" applyBorder="1"/>
    <xf numFmtId="0" fontId="3" fillId="0" borderId="1" xfId="2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173" fontId="7" fillId="0" borderId="1" xfId="2" applyNumberFormat="1" applyFont="1" applyBorder="1" applyAlignment="1">
      <alignment horizontal="center"/>
    </xf>
    <xf numFmtId="168" fontId="7" fillId="0" borderId="1" xfId="2" applyNumberFormat="1" applyFont="1" applyBorder="1" applyAlignment="1" applyProtection="1">
      <alignment horizontal="center"/>
      <protection locked="0"/>
    </xf>
    <xf numFmtId="168" fontId="7" fillId="0" borderId="25" xfId="2" applyNumberFormat="1" applyFont="1" applyBorder="1" applyAlignment="1" applyProtection="1">
      <alignment horizontal="center"/>
      <protection locked="0"/>
    </xf>
    <xf numFmtId="165" fontId="3" fillId="4" borderId="22" xfId="2" applyNumberFormat="1" applyFill="1" applyBorder="1" applyAlignment="1">
      <alignment horizontal="center"/>
    </xf>
    <xf numFmtId="0" fontId="3" fillId="4" borderId="22" xfId="2" applyFill="1" applyBorder="1" applyAlignment="1">
      <alignment horizontal="center"/>
    </xf>
    <xf numFmtId="173" fontId="7" fillId="0" borderId="0" xfId="0" applyNumberFormat="1" applyFont="1" applyAlignment="1">
      <alignment horizontal="center"/>
    </xf>
    <xf numFmtId="1" fontId="7" fillId="0" borderId="0" xfId="2" applyNumberFormat="1" applyFont="1" applyAlignment="1" applyProtection="1">
      <alignment horizontal="center"/>
      <protection locked="0"/>
    </xf>
    <xf numFmtId="165" fontId="7" fillId="0" borderId="0" xfId="2" applyNumberFormat="1" applyFont="1" applyAlignment="1">
      <alignment horizontal="center"/>
    </xf>
    <xf numFmtId="173" fontId="7" fillId="0" borderId="0" xfId="10" applyNumberFormat="1" applyFont="1" applyFill="1" applyBorder="1" applyAlignment="1">
      <alignment horizontal="center"/>
    </xf>
    <xf numFmtId="49" fontId="7" fillId="0" borderId="0" xfId="2" applyNumberFormat="1" applyFont="1" applyAlignment="1">
      <alignment horizontal="center"/>
    </xf>
    <xf numFmtId="0" fontId="7" fillId="0" borderId="0" xfId="2" applyFont="1"/>
    <xf numFmtId="0" fontId="10" fillId="0" borderId="0" xfId="2" applyFont="1" applyAlignment="1">
      <alignment vertical="center" textRotation="90" wrapText="1"/>
    </xf>
    <xf numFmtId="173" fontId="13" fillId="0" borderId="0" xfId="9" applyNumberFormat="1" applyFont="1" applyFill="1" applyBorder="1" applyAlignment="1">
      <alignment horizontal="center" vertical="center"/>
    </xf>
    <xf numFmtId="0" fontId="0" fillId="0" borderId="22" xfId="0" applyBorder="1"/>
    <xf numFmtId="0" fontId="0" fillId="0" borderId="25" xfId="0" applyBorder="1"/>
    <xf numFmtId="0" fontId="1" fillId="0" borderId="1" xfId="0" applyFont="1" applyBorder="1" applyAlignment="1">
      <alignment vertical="center" textRotation="90" wrapText="1"/>
    </xf>
    <xf numFmtId="0" fontId="1" fillId="0" borderId="35" xfId="0" applyFont="1" applyBorder="1"/>
    <xf numFmtId="0" fontId="20" fillId="7" borderId="0" xfId="0" applyFont="1" applyFill="1"/>
    <xf numFmtId="0" fontId="20" fillId="7" borderId="17" xfId="0" applyFont="1" applyFill="1" applyBorder="1"/>
    <xf numFmtId="0" fontId="1" fillId="0" borderId="33" xfId="0" applyFont="1" applyBorder="1"/>
    <xf numFmtId="173" fontId="0" fillId="0" borderId="0" xfId="0" applyNumberForma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3" fillId="0" borderId="0" xfId="0" applyFont="1"/>
    <xf numFmtId="0" fontId="23" fillId="0" borderId="0" xfId="0" applyFont="1" applyAlignment="1">
      <alignment vertical="center"/>
    </xf>
    <xf numFmtId="170" fontId="3" fillId="0" borderId="0" xfId="0" applyNumberFormat="1" applyFont="1"/>
    <xf numFmtId="49" fontId="27" fillId="0" borderId="0" xfId="2" applyNumberFormat="1" applyFont="1" applyAlignment="1">
      <alignment horizontal="left" vertical="center"/>
    </xf>
    <xf numFmtId="173" fontId="28" fillId="0" borderId="0" xfId="0" applyNumberFormat="1" applyFont="1" applyAlignment="1">
      <alignment horizont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4" fillId="0" borderId="0" xfId="0" applyFont="1"/>
    <xf numFmtId="173" fontId="28" fillId="0" borderId="45" xfId="0" applyNumberFormat="1" applyFont="1" applyBorder="1" applyAlignment="1" applyProtection="1">
      <alignment horizontal="right"/>
      <protection locked="0"/>
    </xf>
    <xf numFmtId="173" fontId="28" fillId="0" borderId="45" xfId="10" applyNumberFormat="1" applyFont="1" applyBorder="1" applyAlignment="1" applyProtection="1">
      <alignment horizontal="right"/>
      <protection locked="0"/>
    </xf>
    <xf numFmtId="0" fontId="1" fillId="0" borderId="55" xfId="0" applyFont="1" applyBorder="1"/>
    <xf numFmtId="173" fontId="0" fillId="0" borderId="48" xfId="0" applyNumberFormat="1" applyBorder="1" applyAlignment="1">
      <alignment horizontal="right"/>
    </xf>
    <xf numFmtId="173" fontId="0" fillId="0" borderId="45" xfId="0" applyNumberFormat="1" applyBorder="1" applyAlignment="1">
      <alignment horizontal="right"/>
    </xf>
    <xf numFmtId="173" fontId="24" fillId="0" borderId="45" xfId="0" applyNumberFormat="1" applyFont="1" applyBorder="1" applyAlignment="1">
      <alignment horizontal="right"/>
    </xf>
    <xf numFmtId="169" fontId="0" fillId="0" borderId="49" xfId="0" applyNumberFormat="1" applyBorder="1" applyAlignment="1">
      <alignment horizontal="right"/>
    </xf>
    <xf numFmtId="0" fontId="1" fillId="0" borderId="48" xfId="0" applyFont="1" applyBorder="1"/>
    <xf numFmtId="0" fontId="1" fillId="0" borderId="45" xfId="0" applyFont="1" applyBorder="1"/>
    <xf numFmtId="0" fontId="1" fillId="0" borderId="44" xfId="0" applyFont="1" applyBorder="1"/>
    <xf numFmtId="0" fontId="1" fillId="0" borderId="49" xfId="0" applyFont="1" applyBorder="1"/>
    <xf numFmtId="173" fontId="0" fillId="0" borderId="48" xfId="10" applyNumberFormat="1" applyFont="1" applyBorder="1" applyAlignment="1" applyProtection="1">
      <alignment horizontal="right"/>
    </xf>
    <xf numFmtId="173" fontId="0" fillId="0" borderId="45" xfId="10" applyNumberFormat="1" applyFont="1" applyBorder="1" applyAlignment="1">
      <alignment horizontal="right"/>
    </xf>
    <xf numFmtId="173" fontId="24" fillId="0" borderId="45" xfId="10" applyNumberFormat="1" applyFont="1" applyBorder="1" applyAlignment="1" applyProtection="1">
      <alignment horizontal="right"/>
    </xf>
    <xf numFmtId="173" fontId="0" fillId="0" borderId="45" xfId="10" applyNumberFormat="1" applyFont="1" applyBorder="1" applyAlignment="1" applyProtection="1">
      <alignment horizontal="right"/>
    </xf>
    <xf numFmtId="16" fontId="29" fillId="4" borderId="11" xfId="0" applyNumberFormat="1" applyFont="1" applyFill="1" applyBorder="1" applyAlignment="1">
      <alignment horizontal="center" vertical="center"/>
    </xf>
    <xf numFmtId="173" fontId="13" fillId="0" borderId="1" xfId="9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73" fontId="4" fillId="4" borderId="1" xfId="0" applyNumberFormat="1" applyFont="1" applyFill="1" applyBorder="1" applyAlignment="1">
      <alignment horizontal="center"/>
    </xf>
    <xf numFmtId="0" fontId="13" fillId="0" borderId="2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43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52" xfId="2" applyFont="1" applyBorder="1" applyAlignment="1">
      <alignment horizontal="center" vertical="center" wrapText="1"/>
    </xf>
    <xf numFmtId="0" fontId="16" fillId="6" borderId="30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24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20" fillId="7" borderId="0" xfId="0" applyFont="1" applyFill="1" applyAlignment="1">
      <alignment horizontal="right"/>
    </xf>
    <xf numFmtId="0" fontId="20" fillId="7" borderId="17" xfId="0" applyFont="1" applyFill="1" applyBorder="1" applyAlignment="1">
      <alignment horizontal="right"/>
    </xf>
    <xf numFmtId="0" fontId="1" fillId="0" borderId="35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" fillId="0" borderId="44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7" xfId="0" applyFont="1" applyBorder="1" applyAlignment="1">
      <alignment horizontal="center" vertical="center" textRotation="90" wrapText="1"/>
    </xf>
    <xf numFmtId="0" fontId="10" fillId="0" borderId="23" xfId="2" applyFont="1" applyBorder="1" applyAlignment="1">
      <alignment horizontal="center" vertical="center" textRotation="90" wrapText="1"/>
    </xf>
    <xf numFmtId="0" fontId="22" fillId="0" borderId="2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49" fontId="4" fillId="0" borderId="43" xfId="2" applyNumberFormat="1" applyFont="1" applyBorder="1" applyAlignment="1">
      <alignment horizontal="left" vertical="center"/>
    </xf>
    <xf numFmtId="49" fontId="4" fillId="0" borderId="31" xfId="2" applyNumberFormat="1" applyFont="1" applyBorder="1" applyAlignment="1">
      <alignment horizontal="left" vertical="center"/>
    </xf>
    <xf numFmtId="49" fontId="4" fillId="0" borderId="52" xfId="2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7" borderId="0" xfId="0" applyFont="1" applyFill="1" applyAlignment="1">
      <alignment horizontal="center" vertical="center" wrapText="1"/>
    </xf>
    <xf numFmtId="0" fontId="28" fillId="0" borderId="5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42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50" xfId="2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0" fillId="0" borderId="41" xfId="0" applyBorder="1" applyAlignment="1">
      <alignment horizontal="left" vertical="center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38" xfId="0" applyNumberFormat="1" applyBorder="1" applyAlignment="1" applyProtection="1">
      <alignment horizontal="center" vertical="center" wrapText="1"/>
      <protection locked="0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24" fillId="0" borderId="5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6" fillId="6" borderId="0" xfId="0" applyFont="1" applyFill="1" applyAlignment="1">
      <alignment horizontal="center" vertical="center"/>
    </xf>
    <xf numFmtId="0" fontId="10" fillId="0" borderId="46" xfId="2" applyFont="1" applyBorder="1" applyAlignment="1">
      <alignment horizontal="center" vertical="center" wrapText="1"/>
    </xf>
    <xf numFmtId="0" fontId="10" fillId="0" borderId="51" xfId="2" applyFont="1" applyBorder="1" applyAlignment="1">
      <alignment horizontal="center" vertical="center" wrapText="1"/>
    </xf>
  </cellXfs>
  <cellStyles count="12">
    <cellStyle name="Comma 2" xfId="3" xr:uid="{00000000-0005-0000-0000-000000000000}"/>
    <cellStyle name="Comma 2 2" xfId="9" xr:uid="{00000000-0005-0000-0000-000001000000}"/>
    <cellStyle name="Comma 2 3" xfId="8" xr:uid="{00000000-0005-0000-0000-000002000000}"/>
    <cellStyle name="Comma 2 4" xfId="11" xr:uid="{00000000-0005-0000-0000-000003000000}"/>
    <cellStyle name="Comma 3" xfId="7" xr:uid="{00000000-0005-0000-0000-000004000000}"/>
    <cellStyle name="Currency" xfId="10" builtinId="4"/>
    <cellStyle name="Hyperlink" xfId="1" builtinId="8"/>
    <cellStyle name="Normal" xfId="0" builtinId="0"/>
    <cellStyle name="Normal 2" xfId="4" xr:uid="{00000000-0005-0000-0000-000008000000}"/>
    <cellStyle name="Normal 2 2" xfId="5" xr:uid="{00000000-0005-0000-0000-000009000000}"/>
    <cellStyle name="Normal 2 3" xfId="6" xr:uid="{00000000-0005-0000-0000-00000A000000}"/>
    <cellStyle name="Normal 3" xfId="2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212</xdr:row>
      <xdr:rowOff>16933</xdr:rowOff>
    </xdr:from>
    <xdr:to>
      <xdr:col>3</xdr:col>
      <xdr:colOff>1693333</xdr:colOff>
      <xdr:row>218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F3D85F0-F2FC-46E0-8808-C907F5E75696}"/>
            </a:ext>
          </a:extLst>
        </xdr:cNvPr>
        <xdr:cNvSpPr/>
      </xdr:nvSpPr>
      <xdr:spPr>
        <a:xfrm>
          <a:off x="228600" y="42986113"/>
          <a:ext cx="2904913" cy="12816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212</xdr:row>
      <xdr:rowOff>8467</xdr:rowOff>
    </xdr:from>
    <xdr:to>
      <xdr:col>5</xdr:col>
      <xdr:colOff>645007</xdr:colOff>
      <xdr:row>218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0A17CA3-F280-4F0F-B4AB-0CF4A1A361BD}"/>
            </a:ext>
          </a:extLst>
        </xdr:cNvPr>
        <xdr:cNvSpPr/>
      </xdr:nvSpPr>
      <xdr:spPr>
        <a:xfrm>
          <a:off x="3268980" y="42977647"/>
          <a:ext cx="4165447" cy="12740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217</xdr:row>
      <xdr:rowOff>30480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8BCCE1-F77D-4871-AA19-2DE5F10A3A73}"/>
            </a:ext>
          </a:extLst>
        </xdr:cNvPr>
        <xdr:cNvSpPr txBox="1"/>
      </xdr:nvSpPr>
      <xdr:spPr>
        <a:xfrm>
          <a:off x="344441" y="4399788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217</xdr:row>
      <xdr:rowOff>7620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167016-5F8D-4B04-9498-0985CF84576B}"/>
            </a:ext>
          </a:extLst>
        </xdr:cNvPr>
        <xdr:cNvSpPr txBox="1"/>
      </xdr:nvSpPr>
      <xdr:spPr>
        <a:xfrm>
          <a:off x="4123980" y="4397502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  <xdr:twoCellAnchor editAs="oneCell">
    <xdr:from>
      <xdr:col>1</xdr:col>
      <xdr:colOff>9525</xdr:colOff>
      <xdr:row>1</xdr:row>
      <xdr:rowOff>9525</xdr:rowOff>
    </xdr:from>
    <xdr:to>
      <xdr:col>5</xdr:col>
      <xdr:colOff>27051</xdr:colOff>
      <xdr:row>5</xdr:row>
      <xdr:rowOff>147066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87DCF4-40F6-C8B5-B768-D1AEA1DF7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19075"/>
          <a:ext cx="6589776" cy="1042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217</xdr:row>
      <xdr:rowOff>16933</xdr:rowOff>
    </xdr:from>
    <xdr:to>
      <xdr:col>3</xdr:col>
      <xdr:colOff>1693333</xdr:colOff>
      <xdr:row>225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5978106-E479-4C97-8D7B-95B5591064D1}"/>
            </a:ext>
          </a:extLst>
        </xdr:cNvPr>
        <xdr:cNvSpPr/>
      </xdr:nvSpPr>
      <xdr:spPr>
        <a:xfrm>
          <a:off x="182880" y="43854793"/>
          <a:ext cx="3529753" cy="16779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217</xdr:row>
      <xdr:rowOff>8467</xdr:rowOff>
    </xdr:from>
    <xdr:to>
      <xdr:col>5</xdr:col>
      <xdr:colOff>645007</xdr:colOff>
      <xdr:row>225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F1A7D1D-D541-42A4-B36A-19F7E1E950E4}"/>
            </a:ext>
          </a:extLst>
        </xdr:cNvPr>
        <xdr:cNvSpPr/>
      </xdr:nvSpPr>
      <xdr:spPr>
        <a:xfrm>
          <a:off x="3848100" y="43846327"/>
          <a:ext cx="4195927" cy="16703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224</xdr:row>
      <xdr:rowOff>17009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3ABDF55-D259-4DA4-A90C-A940A1C15999}"/>
            </a:ext>
          </a:extLst>
        </xdr:cNvPr>
        <xdr:cNvSpPr txBox="1"/>
      </xdr:nvSpPr>
      <xdr:spPr>
        <a:xfrm>
          <a:off x="260621" y="4524932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224</xdr:row>
      <xdr:rowOff>2390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0137064-F17C-4209-890A-D5C851C34DC4}"/>
            </a:ext>
          </a:extLst>
        </xdr:cNvPr>
        <xdr:cNvSpPr txBox="1"/>
      </xdr:nvSpPr>
      <xdr:spPr>
        <a:xfrm>
          <a:off x="4687860" y="4523471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  <xdr:twoCellAnchor editAs="oneCell">
    <xdr:from>
      <xdr:col>0</xdr:col>
      <xdr:colOff>161925</xdr:colOff>
      <xdr:row>0</xdr:row>
      <xdr:rowOff>180975</xdr:rowOff>
    </xdr:from>
    <xdr:to>
      <xdr:col>5</xdr:col>
      <xdr:colOff>19050</xdr:colOff>
      <xdr:row>5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6CB7CD-7E93-4E9B-9C5B-4903A5978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80975"/>
          <a:ext cx="7258050" cy="1095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217</xdr:row>
      <xdr:rowOff>16933</xdr:rowOff>
    </xdr:from>
    <xdr:to>
      <xdr:col>3</xdr:col>
      <xdr:colOff>1693333</xdr:colOff>
      <xdr:row>225</xdr:row>
      <xdr:rowOff>94672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810E1C-81AD-4D66-BDEC-FA11AE9DC905}"/>
            </a:ext>
          </a:extLst>
        </xdr:cNvPr>
        <xdr:cNvSpPr/>
      </xdr:nvSpPr>
      <xdr:spPr>
        <a:xfrm>
          <a:off x="228600" y="43900513"/>
          <a:ext cx="2904913" cy="16779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217</xdr:row>
      <xdr:rowOff>8467</xdr:rowOff>
    </xdr:from>
    <xdr:to>
      <xdr:col>5</xdr:col>
      <xdr:colOff>645007</xdr:colOff>
      <xdr:row>225</xdr:row>
      <xdr:rowOff>78586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06D4E17-191F-4272-86BB-F8937619505A}"/>
            </a:ext>
          </a:extLst>
        </xdr:cNvPr>
        <xdr:cNvSpPr/>
      </xdr:nvSpPr>
      <xdr:spPr>
        <a:xfrm>
          <a:off x="3268980" y="43892047"/>
          <a:ext cx="4165447" cy="16703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224</xdr:row>
      <xdr:rowOff>17009</xdr:rowOff>
    </xdr:from>
    <xdr:ext cx="2606040" cy="28020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8E83A4E-E6EA-44BF-8C80-E8E06CA10045}"/>
            </a:ext>
          </a:extLst>
        </xdr:cNvPr>
        <xdr:cNvSpPr txBox="1"/>
      </xdr:nvSpPr>
      <xdr:spPr>
        <a:xfrm>
          <a:off x="306341" y="4529504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224</xdr:row>
      <xdr:rowOff>2390</xdr:rowOff>
    </xdr:from>
    <xdr:ext cx="189499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73A8E32-3BE8-4AE6-BDE8-E5F2896D72E4}"/>
            </a:ext>
          </a:extLst>
        </xdr:cNvPr>
        <xdr:cNvSpPr txBox="1"/>
      </xdr:nvSpPr>
      <xdr:spPr>
        <a:xfrm>
          <a:off x="4108740" y="4528043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  <xdr:twoCellAnchor editAs="oneCell">
    <xdr:from>
      <xdr:col>1</xdr:col>
      <xdr:colOff>0</xdr:colOff>
      <xdr:row>0</xdr:row>
      <xdr:rowOff>190500</xdr:rowOff>
    </xdr:from>
    <xdr:to>
      <xdr:col>5</xdr:col>
      <xdr:colOff>17526</xdr:colOff>
      <xdr:row>5</xdr:row>
      <xdr:rowOff>118491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D2DFC4-29B3-447D-B212-397645E6B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0500"/>
          <a:ext cx="6589776" cy="10424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216</xdr:row>
      <xdr:rowOff>16933</xdr:rowOff>
    </xdr:from>
    <xdr:to>
      <xdr:col>3</xdr:col>
      <xdr:colOff>1693333</xdr:colOff>
      <xdr:row>224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54765D9-EAE1-412F-9BC3-9A068F155BE4}"/>
            </a:ext>
          </a:extLst>
        </xdr:cNvPr>
        <xdr:cNvSpPr/>
      </xdr:nvSpPr>
      <xdr:spPr>
        <a:xfrm>
          <a:off x="228600" y="43702393"/>
          <a:ext cx="2904913" cy="16779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216</xdr:row>
      <xdr:rowOff>8467</xdr:rowOff>
    </xdr:from>
    <xdr:to>
      <xdr:col>5</xdr:col>
      <xdr:colOff>645007</xdr:colOff>
      <xdr:row>224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CA630CA-FAE9-467C-A48C-05A7C54A0D92}"/>
            </a:ext>
          </a:extLst>
        </xdr:cNvPr>
        <xdr:cNvSpPr/>
      </xdr:nvSpPr>
      <xdr:spPr>
        <a:xfrm>
          <a:off x="3268980" y="43693927"/>
          <a:ext cx="4226407" cy="16703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223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687F2E2-B3C0-4DF2-8D46-325209DD1EE5}"/>
            </a:ext>
          </a:extLst>
        </xdr:cNvPr>
        <xdr:cNvSpPr txBox="1"/>
      </xdr:nvSpPr>
      <xdr:spPr>
        <a:xfrm>
          <a:off x="306341" y="4509692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223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7F7B961-66C0-491D-A11D-3F3F300B664E}"/>
            </a:ext>
          </a:extLst>
        </xdr:cNvPr>
        <xdr:cNvSpPr txBox="1"/>
      </xdr:nvSpPr>
      <xdr:spPr>
        <a:xfrm>
          <a:off x="4108740" y="4508231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  <xdr:twoCellAnchor editAs="oneCell">
    <xdr:from>
      <xdr:col>1</xdr:col>
      <xdr:colOff>9525</xdr:colOff>
      <xdr:row>0</xdr:row>
      <xdr:rowOff>190500</xdr:rowOff>
    </xdr:from>
    <xdr:to>
      <xdr:col>4</xdr:col>
      <xdr:colOff>750951</xdr:colOff>
      <xdr:row>5</xdr:row>
      <xdr:rowOff>118491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1EF505-489B-4548-98D4-F45246881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90500"/>
          <a:ext cx="6589776" cy="10424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217</xdr:row>
      <xdr:rowOff>16933</xdr:rowOff>
    </xdr:from>
    <xdr:to>
      <xdr:col>3</xdr:col>
      <xdr:colOff>1693333</xdr:colOff>
      <xdr:row>225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BB54692-38F6-4F05-B549-6499AD2A4E6C}"/>
            </a:ext>
          </a:extLst>
        </xdr:cNvPr>
        <xdr:cNvSpPr/>
      </xdr:nvSpPr>
      <xdr:spPr>
        <a:xfrm>
          <a:off x="228600" y="43892893"/>
          <a:ext cx="2904913" cy="16626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217</xdr:row>
      <xdr:rowOff>8467</xdr:rowOff>
    </xdr:from>
    <xdr:to>
      <xdr:col>5</xdr:col>
      <xdr:colOff>645007</xdr:colOff>
      <xdr:row>225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1F325C-0593-4353-A2FA-5C1896CC9059}"/>
            </a:ext>
          </a:extLst>
        </xdr:cNvPr>
        <xdr:cNvSpPr/>
      </xdr:nvSpPr>
      <xdr:spPr>
        <a:xfrm>
          <a:off x="3268980" y="43884427"/>
          <a:ext cx="4264507" cy="16550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224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8455D63-41F5-445A-AAF9-2B6520424C3F}"/>
            </a:ext>
          </a:extLst>
        </xdr:cNvPr>
        <xdr:cNvSpPr txBox="1"/>
      </xdr:nvSpPr>
      <xdr:spPr>
        <a:xfrm>
          <a:off x="306341" y="4527980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224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468B8D4-CD62-45D8-B0C2-0E5FD59D526C}"/>
            </a:ext>
          </a:extLst>
        </xdr:cNvPr>
        <xdr:cNvSpPr txBox="1"/>
      </xdr:nvSpPr>
      <xdr:spPr>
        <a:xfrm>
          <a:off x="4108740" y="4526519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  <xdr:twoCellAnchor editAs="oneCell">
    <xdr:from>
      <xdr:col>1</xdr:col>
      <xdr:colOff>19050</xdr:colOff>
      <xdr:row>0</xdr:row>
      <xdr:rowOff>180975</xdr:rowOff>
    </xdr:from>
    <xdr:to>
      <xdr:col>4</xdr:col>
      <xdr:colOff>722376</xdr:colOff>
      <xdr:row>5</xdr:row>
      <xdr:rowOff>108966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ED0609-13DB-4CDB-A83D-2BD6D243C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80975"/>
          <a:ext cx="6589776" cy="10424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216</xdr:row>
      <xdr:rowOff>16933</xdr:rowOff>
    </xdr:from>
    <xdr:to>
      <xdr:col>3</xdr:col>
      <xdr:colOff>1693333</xdr:colOff>
      <xdr:row>224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E5D07F-F3EE-439E-BF28-902528B0A48A}"/>
            </a:ext>
          </a:extLst>
        </xdr:cNvPr>
        <xdr:cNvSpPr/>
      </xdr:nvSpPr>
      <xdr:spPr>
        <a:xfrm>
          <a:off x="228600" y="43687153"/>
          <a:ext cx="2904913" cy="16779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216</xdr:row>
      <xdr:rowOff>8467</xdr:rowOff>
    </xdr:from>
    <xdr:to>
      <xdr:col>5</xdr:col>
      <xdr:colOff>645007</xdr:colOff>
      <xdr:row>224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D384F9-C84F-4F2D-A2B7-3F7F0C534F89}"/>
            </a:ext>
          </a:extLst>
        </xdr:cNvPr>
        <xdr:cNvSpPr/>
      </xdr:nvSpPr>
      <xdr:spPr>
        <a:xfrm>
          <a:off x="3268980" y="43678687"/>
          <a:ext cx="4195927" cy="16703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223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6E6497-2186-4B6C-848C-88CF283C9C63}"/>
            </a:ext>
          </a:extLst>
        </xdr:cNvPr>
        <xdr:cNvSpPr txBox="1"/>
      </xdr:nvSpPr>
      <xdr:spPr>
        <a:xfrm>
          <a:off x="306341" y="450816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223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5158D47-75E0-41E2-8B98-CF75002F3081}"/>
            </a:ext>
          </a:extLst>
        </xdr:cNvPr>
        <xdr:cNvSpPr txBox="1"/>
      </xdr:nvSpPr>
      <xdr:spPr>
        <a:xfrm>
          <a:off x="4108740" y="450670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  <xdr:twoCellAnchor editAs="oneCell">
    <xdr:from>
      <xdr:col>1</xdr:col>
      <xdr:colOff>9525</xdr:colOff>
      <xdr:row>0</xdr:row>
      <xdr:rowOff>180975</xdr:rowOff>
    </xdr:from>
    <xdr:to>
      <xdr:col>4</xdr:col>
      <xdr:colOff>779526</xdr:colOff>
      <xdr:row>5</xdr:row>
      <xdr:rowOff>108966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AAF590-EAEF-44CC-97C1-4B3A4CD4F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80975"/>
          <a:ext cx="6589776" cy="1042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30"/>
  <sheetViews>
    <sheetView tabSelected="1" zoomScale="80" zoomScaleNormal="80" workbookViewId="0">
      <selection activeCell="G27" sqref="G27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6.6640625" customWidth="1"/>
    <col min="5" max="5" width="11.33203125" bestFit="1" customWidth="1"/>
    <col min="6" max="6" width="13" style="121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  <col min="11" max="11" width="17.6640625" customWidth="1"/>
  </cols>
  <sheetData>
    <row r="1" spans="2:9" ht="16.2" thickBot="1"/>
    <row r="2" spans="2:9" ht="23.4">
      <c r="G2" s="222" t="s">
        <v>196</v>
      </c>
      <c r="H2" s="223"/>
      <c r="I2" s="224"/>
    </row>
    <row r="3" spans="2:9">
      <c r="G3" s="225" t="s">
        <v>172</v>
      </c>
      <c r="H3" s="226"/>
      <c r="I3" s="29"/>
    </row>
    <row r="4" spans="2:9">
      <c r="G4" s="225" t="s">
        <v>309</v>
      </c>
      <c r="H4" s="226"/>
      <c r="I4" s="29"/>
    </row>
    <row r="5" spans="2:9" ht="16.2" thickBot="1">
      <c r="G5" s="227" t="s">
        <v>1</v>
      </c>
      <c r="H5" s="228"/>
      <c r="I5" s="30"/>
    </row>
    <row r="6" spans="2:9" ht="16.2" thickBot="1"/>
    <row r="7" spans="2:9" ht="16.2" thickBot="1">
      <c r="B7" s="229" t="s">
        <v>393</v>
      </c>
      <c r="C7" s="230"/>
      <c r="D7" s="231"/>
      <c r="E7" s="232"/>
      <c r="G7" s="233" t="s">
        <v>106</v>
      </c>
      <c r="H7" s="234"/>
      <c r="I7" s="235"/>
    </row>
    <row r="8" spans="2:9" ht="16.2" thickBot="1">
      <c r="B8" s="1"/>
      <c r="C8" s="1"/>
      <c r="D8" s="1"/>
      <c r="E8" s="1"/>
      <c r="G8" s="2"/>
      <c r="H8" s="2"/>
      <c r="I8" s="2"/>
    </row>
    <row r="9" spans="2:9">
      <c r="B9" s="213" t="s">
        <v>188</v>
      </c>
      <c r="C9" s="214"/>
      <c r="D9" s="214"/>
      <c r="E9" s="215"/>
      <c r="G9" s="199" t="s">
        <v>192</v>
      </c>
      <c r="H9" s="209"/>
      <c r="I9" s="210"/>
    </row>
    <row r="10" spans="2:9">
      <c r="B10" s="216"/>
      <c r="C10" s="217"/>
      <c r="D10" s="217"/>
      <c r="E10" s="218"/>
      <c r="G10" s="200"/>
      <c r="H10" s="211"/>
      <c r="I10" s="212"/>
    </row>
    <row r="11" spans="2:9">
      <c r="B11" s="216"/>
      <c r="C11" s="217"/>
      <c r="D11" s="217"/>
      <c r="E11" s="218"/>
      <c r="G11" s="206" t="s">
        <v>2</v>
      </c>
      <c r="H11" s="207"/>
      <c r="I11" s="208"/>
    </row>
    <row r="12" spans="2:9">
      <c r="B12" s="216"/>
      <c r="C12" s="217"/>
      <c r="D12" s="217"/>
      <c r="E12" s="218"/>
      <c r="G12" s="206"/>
      <c r="H12" s="207"/>
      <c r="I12" s="208"/>
    </row>
    <row r="13" spans="2:9">
      <c r="B13" s="216"/>
      <c r="C13" s="217"/>
      <c r="D13" s="217"/>
      <c r="E13" s="218"/>
      <c r="G13" s="206"/>
      <c r="H13" s="207"/>
      <c r="I13" s="208"/>
    </row>
    <row r="14" spans="2:9">
      <c r="B14" s="216"/>
      <c r="C14" s="217"/>
      <c r="D14" s="217"/>
      <c r="E14" s="218"/>
      <c r="G14" s="4" t="s">
        <v>3</v>
      </c>
      <c r="H14" s="201"/>
      <c r="I14" s="202"/>
    </row>
    <row r="15" spans="2:9">
      <c r="B15" s="216"/>
      <c r="C15" s="217"/>
      <c r="D15" s="217"/>
      <c r="E15" s="218"/>
      <c r="G15" s="4" t="s">
        <v>4</v>
      </c>
      <c r="H15" s="201"/>
      <c r="I15" s="202"/>
    </row>
    <row r="16" spans="2:9" ht="16.2" thickBot="1">
      <c r="B16" s="219"/>
      <c r="C16" s="220"/>
      <c r="D16" s="220"/>
      <c r="E16" s="221"/>
      <c r="G16" s="5" t="s">
        <v>5</v>
      </c>
      <c r="H16" s="203"/>
      <c r="I16" s="204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05" t="s">
        <v>191</v>
      </c>
      <c r="C18" s="205"/>
      <c r="D18" s="205"/>
      <c r="E18" s="205"/>
      <c r="F18" s="205"/>
      <c r="G18" s="205"/>
      <c r="H18" s="205"/>
      <c r="I18" s="205"/>
    </row>
    <row r="19" spans="2:10" ht="14.4">
      <c r="B19" s="195"/>
      <c r="C19" s="195"/>
      <c r="D19" s="196"/>
      <c r="E19" s="197"/>
      <c r="F19" s="198"/>
      <c r="G19" s="192" t="s">
        <v>187</v>
      </c>
      <c r="H19" s="192"/>
      <c r="I19" s="192"/>
    </row>
    <row r="21" spans="2:10" ht="18">
      <c r="B21" s="194" t="s">
        <v>157</v>
      </c>
      <c r="C21" s="194"/>
      <c r="D21" s="194"/>
      <c r="E21" s="194"/>
      <c r="F21" s="194"/>
      <c r="G21" s="194"/>
      <c r="H21" s="194"/>
      <c r="I21" s="194"/>
    </row>
    <row r="22" spans="2:10">
      <c r="B22" s="9" t="s">
        <v>6</v>
      </c>
      <c r="C22" s="9" t="s">
        <v>7</v>
      </c>
      <c r="D22" s="19" t="s">
        <v>8</v>
      </c>
      <c r="E22" s="42"/>
      <c r="F22" s="53" t="s">
        <v>9</v>
      </c>
      <c r="G22" s="44" t="s">
        <v>103</v>
      </c>
      <c r="H22" s="11"/>
      <c r="I22" s="11" t="s">
        <v>105</v>
      </c>
      <c r="J22" s="8"/>
    </row>
    <row r="23" spans="2:10" ht="15.6" customHeight="1">
      <c r="B23" s="186" t="s">
        <v>10</v>
      </c>
      <c r="C23" s="12" t="s">
        <v>11</v>
      </c>
      <c r="D23" s="13" t="s">
        <v>12</v>
      </c>
      <c r="E23" s="34"/>
      <c r="F23" s="65">
        <v>9747.7128000000012</v>
      </c>
      <c r="G23" s="101">
        <v>0</v>
      </c>
      <c r="H23" s="16"/>
      <c r="I23" s="99">
        <f t="shared" ref="I23:I35" si="0">SUM(F23*G23)</f>
        <v>0</v>
      </c>
      <c r="J23" s="7"/>
    </row>
    <row r="24" spans="2:10">
      <c r="B24" s="156"/>
      <c r="C24" s="12" t="s">
        <v>13</v>
      </c>
      <c r="D24" s="13" t="s">
        <v>14</v>
      </c>
      <c r="E24" s="34"/>
      <c r="F24" s="65">
        <v>9747.7128000000012</v>
      </c>
      <c r="G24" s="101">
        <v>0</v>
      </c>
      <c r="H24" s="16"/>
      <c r="I24" s="99">
        <f t="shared" si="0"/>
        <v>0</v>
      </c>
      <c r="J24" s="7"/>
    </row>
    <row r="25" spans="2:10">
      <c r="B25" s="156"/>
      <c r="C25" s="12" t="s">
        <v>15</v>
      </c>
      <c r="D25" s="13" t="s">
        <v>220</v>
      </c>
      <c r="E25" s="34"/>
      <c r="F25" s="65">
        <v>4970.4563999999991</v>
      </c>
      <c r="G25" s="101">
        <v>0</v>
      </c>
      <c r="H25" s="16"/>
      <c r="I25" s="99">
        <f t="shared" si="0"/>
        <v>0</v>
      </c>
      <c r="J25" s="7"/>
    </row>
    <row r="26" spans="2:10">
      <c r="B26" s="156"/>
      <c r="C26" s="12" t="s">
        <v>392</v>
      </c>
      <c r="D26" s="13" t="s">
        <v>399</v>
      </c>
      <c r="E26" s="34"/>
      <c r="F26" s="65">
        <v>2120.9475000000002</v>
      </c>
      <c r="G26" s="101">
        <v>0</v>
      </c>
      <c r="H26" s="16"/>
      <c r="I26" s="99">
        <f t="shared" ref="I26" si="1">SUM(F26*G26)</f>
        <v>0</v>
      </c>
      <c r="J26" s="7"/>
    </row>
    <row r="27" spans="2:10">
      <c r="B27" s="156"/>
      <c r="C27" s="12" t="s">
        <v>291</v>
      </c>
      <c r="D27" s="13" t="s">
        <v>292</v>
      </c>
      <c r="E27" s="34"/>
      <c r="F27" s="65">
        <v>1526.4731999999999</v>
      </c>
      <c r="G27" s="101">
        <v>0</v>
      </c>
      <c r="H27" s="16"/>
      <c r="I27" s="99">
        <f t="shared" si="0"/>
        <v>0</v>
      </c>
      <c r="J27" s="7"/>
    </row>
    <row r="28" spans="2:10">
      <c r="B28" s="156"/>
      <c r="C28" s="12" t="s">
        <v>290</v>
      </c>
      <c r="D28" s="13" t="s">
        <v>326</v>
      </c>
      <c r="E28" s="34"/>
      <c r="F28" s="65">
        <v>1526.4731999999999</v>
      </c>
      <c r="G28" s="101">
        <v>0</v>
      </c>
      <c r="H28" s="16"/>
      <c r="I28" s="99">
        <f t="shared" si="0"/>
        <v>0</v>
      </c>
      <c r="J28" s="7"/>
    </row>
    <row r="29" spans="2:10">
      <c r="B29" s="156"/>
      <c r="C29" s="12" t="s">
        <v>300</v>
      </c>
      <c r="D29" s="13" t="s">
        <v>301</v>
      </c>
      <c r="E29" s="34"/>
      <c r="F29" s="65">
        <v>1526.4731999999999</v>
      </c>
      <c r="G29" s="101">
        <v>0</v>
      </c>
      <c r="H29" s="16"/>
      <c r="I29" s="99">
        <f t="shared" si="0"/>
        <v>0</v>
      </c>
      <c r="J29" s="7"/>
    </row>
    <row r="30" spans="2:10">
      <c r="B30" s="156"/>
      <c r="C30" s="12" t="s">
        <v>390</v>
      </c>
      <c r="D30" s="13" t="s">
        <v>391</v>
      </c>
      <c r="E30" s="34"/>
      <c r="F30" s="65">
        <v>1526.4731999999999</v>
      </c>
      <c r="G30" s="101">
        <v>0</v>
      </c>
      <c r="H30" s="16"/>
      <c r="I30" s="99">
        <f t="shared" ref="I30" si="2">SUM(F30*G30)</f>
        <v>0</v>
      </c>
      <c r="J30" s="7"/>
    </row>
    <row r="31" spans="2:10">
      <c r="B31" s="156"/>
      <c r="C31" s="12" t="s">
        <v>16</v>
      </c>
      <c r="D31" s="13" t="s">
        <v>17</v>
      </c>
      <c r="E31" s="34"/>
      <c r="F31" s="65">
        <v>4933.1687999999995</v>
      </c>
      <c r="G31" s="101">
        <v>0</v>
      </c>
      <c r="H31" s="16"/>
      <c r="I31" s="99">
        <f t="shared" si="0"/>
        <v>0</v>
      </c>
      <c r="J31" s="7"/>
    </row>
    <row r="32" spans="2:10">
      <c r="B32" s="156"/>
      <c r="C32" s="12" t="s">
        <v>208</v>
      </c>
      <c r="D32" s="13" t="s">
        <v>221</v>
      </c>
      <c r="E32" s="35"/>
      <c r="F32" s="65">
        <v>2885.8283999999999</v>
      </c>
      <c r="G32" s="101">
        <v>0</v>
      </c>
      <c r="H32" s="16"/>
      <c r="I32" s="99">
        <f t="shared" si="0"/>
        <v>0</v>
      </c>
      <c r="J32" s="7"/>
    </row>
    <row r="33" spans="2:11">
      <c r="B33" s="156"/>
      <c r="C33" s="12" t="s">
        <v>209</v>
      </c>
      <c r="D33" s="13" t="s">
        <v>222</v>
      </c>
      <c r="E33" s="35"/>
      <c r="F33" s="65">
        <v>2885.8283999999999</v>
      </c>
      <c r="G33" s="101">
        <v>0</v>
      </c>
      <c r="H33" s="16"/>
      <c r="I33" s="99">
        <f t="shared" si="0"/>
        <v>0</v>
      </c>
      <c r="J33" s="7"/>
    </row>
    <row r="34" spans="2:11">
      <c r="B34" s="156"/>
      <c r="C34" s="12" t="s">
        <v>210</v>
      </c>
      <c r="D34" s="13" t="s">
        <v>223</v>
      </c>
      <c r="E34" s="35"/>
      <c r="F34" s="65">
        <v>2379.0648000000001</v>
      </c>
      <c r="G34" s="101">
        <v>0</v>
      </c>
      <c r="H34" s="16"/>
      <c r="I34" s="99">
        <f t="shared" si="0"/>
        <v>0</v>
      </c>
      <c r="J34" s="7"/>
    </row>
    <row r="35" spans="2:11">
      <c r="B35" s="156"/>
      <c r="C35" s="12" t="s">
        <v>211</v>
      </c>
      <c r="D35" s="13" t="s">
        <v>224</v>
      </c>
      <c r="E35" s="35"/>
      <c r="F35" s="65">
        <v>2379.0648000000001</v>
      </c>
      <c r="G35" s="101">
        <v>0</v>
      </c>
      <c r="H35" s="16"/>
      <c r="I35" s="99">
        <f t="shared" si="0"/>
        <v>0</v>
      </c>
      <c r="J35" s="7"/>
    </row>
    <row r="36" spans="2:11">
      <c r="B36" s="9" t="s">
        <v>6</v>
      </c>
      <c r="C36" s="9" t="s">
        <v>7</v>
      </c>
      <c r="D36" s="19" t="s">
        <v>8</v>
      </c>
      <c r="E36" s="42"/>
      <c r="F36" s="148" t="s">
        <v>9</v>
      </c>
      <c r="G36" s="44" t="s">
        <v>103</v>
      </c>
      <c r="H36" s="11"/>
      <c r="I36" s="11" t="s">
        <v>105</v>
      </c>
      <c r="J36" s="7"/>
    </row>
    <row r="37" spans="2:11">
      <c r="B37" s="156" t="s">
        <v>325</v>
      </c>
      <c r="C37" s="12" t="s">
        <v>18</v>
      </c>
      <c r="D37" s="13" t="s">
        <v>225</v>
      </c>
      <c r="E37" s="34"/>
      <c r="F37" s="65">
        <v>733.77359999999987</v>
      </c>
      <c r="G37" s="101">
        <v>0</v>
      </c>
      <c r="H37" s="16"/>
      <c r="I37" s="99">
        <f t="shared" ref="I37:I45" si="3">SUM(F37*G37)</f>
        <v>0</v>
      </c>
      <c r="J37" s="7"/>
      <c r="K37" s="104"/>
    </row>
    <row r="38" spans="2:11">
      <c r="B38" s="156"/>
      <c r="C38" s="12" t="s">
        <v>19</v>
      </c>
      <c r="D38" s="13" t="s">
        <v>20</v>
      </c>
      <c r="E38" s="34"/>
      <c r="F38" s="65">
        <v>346.21440000000001</v>
      </c>
      <c r="G38" s="101">
        <v>0</v>
      </c>
      <c r="H38" s="16"/>
      <c r="I38" s="99">
        <f t="shared" si="3"/>
        <v>0</v>
      </c>
      <c r="J38" s="7"/>
      <c r="K38" s="104"/>
    </row>
    <row r="39" spans="2:11">
      <c r="B39" s="156"/>
      <c r="C39" s="12" t="s">
        <v>21</v>
      </c>
      <c r="D39" s="13" t="s">
        <v>22</v>
      </c>
      <c r="E39" s="34"/>
      <c r="F39" s="65">
        <v>92.5428</v>
      </c>
      <c r="G39" s="101">
        <v>0</v>
      </c>
      <c r="H39" s="16"/>
      <c r="I39" s="99">
        <f t="shared" si="3"/>
        <v>0</v>
      </c>
      <c r="J39" s="7"/>
      <c r="K39" s="104"/>
    </row>
    <row r="40" spans="2:11">
      <c r="B40" s="156"/>
      <c r="C40" s="12" t="s">
        <v>23</v>
      </c>
      <c r="D40" s="13" t="s">
        <v>24</v>
      </c>
      <c r="E40" s="34"/>
      <c r="F40" s="65">
        <v>92.5428</v>
      </c>
      <c r="G40" s="101">
        <v>0</v>
      </c>
      <c r="H40" s="16"/>
      <c r="I40" s="99">
        <f t="shared" si="3"/>
        <v>0</v>
      </c>
      <c r="J40" s="7"/>
      <c r="K40" s="104"/>
    </row>
    <row r="41" spans="2:11">
      <c r="B41" s="156"/>
      <c r="C41" s="12" t="s">
        <v>249</v>
      </c>
      <c r="D41" s="13" t="s">
        <v>304</v>
      </c>
      <c r="E41" s="34"/>
      <c r="F41" s="65">
        <v>513.33240000000001</v>
      </c>
      <c r="G41" s="101">
        <v>0</v>
      </c>
      <c r="H41" s="16"/>
      <c r="I41" s="99">
        <f t="shared" si="3"/>
        <v>0</v>
      </c>
      <c r="J41" s="7"/>
      <c r="K41" s="104"/>
    </row>
    <row r="42" spans="2:11">
      <c r="B42" s="156"/>
      <c r="C42" s="12" t="s">
        <v>364</v>
      </c>
      <c r="D42" s="13" t="s">
        <v>305</v>
      </c>
      <c r="E42" s="34"/>
      <c r="F42" s="65">
        <v>1806.6132000000002</v>
      </c>
      <c r="G42" s="101">
        <v>0</v>
      </c>
      <c r="H42" s="16"/>
      <c r="I42" s="99">
        <f t="shared" si="3"/>
        <v>0</v>
      </c>
      <c r="J42" s="7"/>
      <c r="K42" s="104"/>
    </row>
    <row r="43" spans="2:11">
      <c r="B43" s="156"/>
      <c r="C43" s="12" t="s">
        <v>250</v>
      </c>
      <c r="D43" s="13" t="s">
        <v>306</v>
      </c>
      <c r="E43" s="34"/>
      <c r="F43" s="65">
        <v>513.33240000000001</v>
      </c>
      <c r="G43" s="101">
        <v>0</v>
      </c>
      <c r="H43" s="16"/>
      <c r="I43" s="99">
        <f t="shared" si="3"/>
        <v>0</v>
      </c>
      <c r="J43" s="7"/>
      <c r="K43" s="104"/>
    </row>
    <row r="44" spans="2:11">
      <c r="B44" s="156"/>
      <c r="C44" s="12" t="s">
        <v>387</v>
      </c>
      <c r="D44" s="13" t="s">
        <v>400</v>
      </c>
      <c r="E44" s="34"/>
      <c r="F44" s="65">
        <v>513.33240000000001</v>
      </c>
      <c r="G44" s="101">
        <v>0</v>
      </c>
      <c r="H44" s="16"/>
      <c r="I44" s="99">
        <f t="shared" ref="I44" si="4">SUM(F44*G44)</f>
        <v>0</v>
      </c>
      <c r="J44" s="7"/>
      <c r="K44" s="104"/>
    </row>
    <row r="45" spans="2:11">
      <c r="B45" s="157"/>
      <c r="C45" s="12" t="s">
        <v>251</v>
      </c>
      <c r="D45" s="13" t="s">
        <v>307</v>
      </c>
      <c r="E45" s="34"/>
      <c r="F45" s="65">
        <v>500.38799999999998</v>
      </c>
      <c r="G45" s="101">
        <v>0</v>
      </c>
      <c r="H45" s="16"/>
      <c r="I45" s="99">
        <f t="shared" si="3"/>
        <v>0</v>
      </c>
      <c r="J45" s="7"/>
      <c r="K45" s="104"/>
    </row>
    <row r="46" spans="2:11">
      <c r="B46" s="9" t="s">
        <v>6</v>
      </c>
      <c r="C46" s="9" t="s">
        <v>7</v>
      </c>
      <c r="D46" s="19" t="s">
        <v>8</v>
      </c>
      <c r="E46" s="42"/>
      <c r="F46" s="148" t="s">
        <v>9</v>
      </c>
      <c r="G46" s="44" t="s">
        <v>103</v>
      </c>
      <c r="H46" s="11"/>
      <c r="I46" s="11" t="s">
        <v>105</v>
      </c>
      <c r="J46" s="7"/>
    </row>
    <row r="47" spans="2:11" ht="15.6" customHeight="1">
      <c r="B47" s="193" t="s">
        <v>25</v>
      </c>
      <c r="C47" s="12" t="s">
        <v>26</v>
      </c>
      <c r="D47" s="13" t="s">
        <v>243</v>
      </c>
      <c r="E47" s="34"/>
      <c r="F47" s="65">
        <v>300.61919999999998</v>
      </c>
      <c r="G47" s="101">
        <v>0</v>
      </c>
      <c r="H47" s="16"/>
      <c r="I47" s="99">
        <f>SUM(F47*G47)</f>
        <v>0</v>
      </c>
      <c r="J47" s="7"/>
    </row>
    <row r="48" spans="2:11">
      <c r="B48" s="158"/>
      <c r="C48" s="12" t="s">
        <v>27</v>
      </c>
      <c r="D48" s="13" t="s">
        <v>244</v>
      </c>
      <c r="E48" s="34"/>
      <c r="F48" s="65">
        <v>628.4796</v>
      </c>
      <c r="G48" s="101">
        <v>0</v>
      </c>
      <c r="H48" s="16"/>
      <c r="I48" s="99">
        <f>SUM(F48*G48)</f>
        <v>0</v>
      </c>
      <c r="J48" s="7"/>
    </row>
    <row r="49" spans="2:10">
      <c r="B49" s="158"/>
      <c r="C49" s="12" t="s">
        <v>28</v>
      </c>
      <c r="D49" s="13" t="s">
        <v>29</v>
      </c>
      <c r="E49" s="34"/>
      <c r="F49" s="65">
        <v>650.11799999999994</v>
      </c>
      <c r="G49" s="101">
        <v>0</v>
      </c>
      <c r="H49" s="16"/>
      <c r="I49" s="99">
        <f>SUM(F49*G49)</f>
        <v>0</v>
      </c>
      <c r="J49" s="7"/>
    </row>
    <row r="50" spans="2:10">
      <c r="B50" s="9" t="s">
        <v>6</v>
      </c>
      <c r="C50" s="9" t="s">
        <v>7</v>
      </c>
      <c r="D50" s="19" t="s">
        <v>8</v>
      </c>
      <c r="E50" s="42"/>
      <c r="F50" s="148" t="s">
        <v>9</v>
      </c>
      <c r="G50" s="44" t="s">
        <v>103</v>
      </c>
      <c r="H50" s="11"/>
      <c r="I50" s="11" t="s">
        <v>105</v>
      </c>
      <c r="J50" s="7"/>
    </row>
    <row r="51" spans="2:10" ht="15.6" customHeight="1">
      <c r="B51" s="186" t="s">
        <v>30</v>
      </c>
      <c r="C51" s="12" t="s">
        <v>31</v>
      </c>
      <c r="D51" s="13" t="s">
        <v>32</v>
      </c>
      <c r="E51" s="34"/>
      <c r="F51" s="65">
        <v>348.33960000000002</v>
      </c>
      <c r="G51" s="101">
        <v>0</v>
      </c>
      <c r="H51" s="16"/>
      <c r="I51" s="99">
        <f t="shared" ref="I51:I71" si="5">SUM(F51*G51)</f>
        <v>0</v>
      </c>
      <c r="J51" s="7"/>
    </row>
    <row r="52" spans="2:10">
      <c r="B52" s="156"/>
      <c r="C52" s="12" t="s">
        <v>33</v>
      </c>
      <c r="D52" s="13" t="s">
        <v>34</v>
      </c>
      <c r="E52" s="34"/>
      <c r="F52" s="65">
        <v>336.55440000000004</v>
      </c>
      <c r="G52" s="101">
        <v>0</v>
      </c>
      <c r="H52" s="16"/>
      <c r="I52" s="99">
        <f t="shared" si="5"/>
        <v>0</v>
      </c>
      <c r="J52" s="7"/>
    </row>
    <row r="53" spans="2:10">
      <c r="B53" s="156"/>
      <c r="C53" s="12" t="s">
        <v>35</v>
      </c>
      <c r="D53" s="13" t="s">
        <v>36</v>
      </c>
      <c r="E53" s="34"/>
      <c r="F53" s="65">
        <v>358.19279999999998</v>
      </c>
      <c r="G53" s="101">
        <v>0</v>
      </c>
      <c r="H53" s="16"/>
      <c r="I53" s="99">
        <f t="shared" si="5"/>
        <v>0</v>
      </c>
      <c r="J53" s="7"/>
    </row>
    <row r="54" spans="2:10">
      <c r="B54" s="156"/>
      <c r="C54" s="12" t="s">
        <v>37</v>
      </c>
      <c r="D54" s="13" t="s">
        <v>38</v>
      </c>
      <c r="E54" s="34"/>
      <c r="F54" s="65">
        <v>250.77360000000002</v>
      </c>
      <c r="G54" s="101">
        <v>0</v>
      </c>
      <c r="H54" s="16"/>
      <c r="I54" s="99">
        <f t="shared" si="5"/>
        <v>0</v>
      </c>
      <c r="J54" s="7"/>
    </row>
    <row r="55" spans="2:10">
      <c r="B55" s="156"/>
      <c r="C55" s="12" t="s">
        <v>39</v>
      </c>
      <c r="D55" s="13" t="s">
        <v>245</v>
      </c>
      <c r="E55" s="34"/>
      <c r="F55" s="65">
        <v>596.98799999999994</v>
      </c>
      <c r="G55" s="101">
        <v>0</v>
      </c>
      <c r="H55" s="16"/>
      <c r="I55" s="99">
        <f t="shared" si="5"/>
        <v>0</v>
      </c>
      <c r="J55" s="7"/>
    </row>
    <row r="56" spans="2:10">
      <c r="B56" s="156"/>
      <c r="C56" s="12" t="s">
        <v>40</v>
      </c>
      <c r="D56" s="13" t="s">
        <v>246</v>
      </c>
      <c r="E56" s="34"/>
      <c r="F56" s="65">
        <v>476.43119999999999</v>
      </c>
      <c r="G56" s="101">
        <v>0</v>
      </c>
      <c r="H56" s="16"/>
      <c r="I56" s="99">
        <f t="shared" si="5"/>
        <v>0</v>
      </c>
      <c r="J56" s="7"/>
    </row>
    <row r="57" spans="2:10">
      <c r="B57" s="156"/>
      <c r="C57" s="12" t="s">
        <v>41</v>
      </c>
      <c r="D57" s="13" t="s">
        <v>42</v>
      </c>
      <c r="E57" s="34"/>
      <c r="F57" s="65">
        <v>520.2876</v>
      </c>
      <c r="G57" s="101">
        <v>0</v>
      </c>
      <c r="H57" s="16"/>
      <c r="I57" s="99">
        <f t="shared" si="5"/>
        <v>0</v>
      </c>
      <c r="J57" s="7"/>
    </row>
    <row r="58" spans="2:10">
      <c r="B58" s="156"/>
      <c r="C58" s="12" t="s">
        <v>43</v>
      </c>
      <c r="D58" s="13" t="s">
        <v>44</v>
      </c>
      <c r="E58" s="34"/>
      <c r="F58" s="65">
        <v>657.65279999999996</v>
      </c>
      <c r="G58" s="101">
        <v>0</v>
      </c>
      <c r="H58" s="16"/>
      <c r="I58" s="99">
        <f t="shared" si="5"/>
        <v>0</v>
      </c>
      <c r="J58" s="7"/>
    </row>
    <row r="59" spans="2:10">
      <c r="B59" s="156"/>
      <c r="C59" s="12" t="s">
        <v>45</v>
      </c>
      <c r="D59" s="13" t="s">
        <v>46</v>
      </c>
      <c r="E59" s="34"/>
      <c r="F59" s="65">
        <v>646.83359999999993</v>
      </c>
      <c r="G59" s="101">
        <v>0</v>
      </c>
      <c r="H59" s="16"/>
      <c r="I59" s="99">
        <f t="shared" si="5"/>
        <v>0</v>
      </c>
      <c r="J59" s="7"/>
    </row>
    <row r="60" spans="2:10">
      <c r="B60" s="156"/>
      <c r="C60" s="12" t="s">
        <v>47</v>
      </c>
      <c r="D60" s="13" t="s">
        <v>48</v>
      </c>
      <c r="E60" s="34"/>
      <c r="F60" s="65">
        <v>292.3116</v>
      </c>
      <c r="G60" s="101">
        <v>0</v>
      </c>
      <c r="H60" s="16"/>
      <c r="I60" s="99">
        <f t="shared" si="5"/>
        <v>0</v>
      </c>
      <c r="J60" s="7"/>
    </row>
    <row r="61" spans="2:10">
      <c r="B61" s="156"/>
      <c r="C61" s="12" t="s">
        <v>49</v>
      </c>
      <c r="D61" s="13" t="s">
        <v>50</v>
      </c>
      <c r="E61" s="34"/>
      <c r="F61" s="65">
        <v>453.05399999999997</v>
      </c>
      <c r="G61" s="101">
        <v>0</v>
      </c>
      <c r="H61" s="16"/>
      <c r="I61" s="99">
        <f t="shared" si="5"/>
        <v>0</v>
      </c>
      <c r="J61" s="7"/>
    </row>
    <row r="62" spans="2:10">
      <c r="B62" s="156"/>
      <c r="C62" s="12" t="s">
        <v>51</v>
      </c>
      <c r="D62" s="13" t="s">
        <v>100</v>
      </c>
      <c r="E62" s="34"/>
      <c r="F62" s="65">
        <v>584.81639999999993</v>
      </c>
      <c r="G62" s="101">
        <v>0</v>
      </c>
      <c r="H62" s="16"/>
      <c r="I62" s="99">
        <f t="shared" si="5"/>
        <v>0</v>
      </c>
      <c r="J62" s="7"/>
    </row>
    <row r="63" spans="2:10">
      <c r="B63" s="156"/>
      <c r="C63" s="12" t="s">
        <v>52</v>
      </c>
      <c r="D63" s="13" t="s">
        <v>101</v>
      </c>
      <c r="E63" s="34"/>
      <c r="F63" s="65">
        <v>619.01279999999997</v>
      </c>
      <c r="G63" s="101">
        <v>0</v>
      </c>
      <c r="H63" s="16"/>
      <c r="I63" s="99">
        <f t="shared" si="5"/>
        <v>0</v>
      </c>
      <c r="J63" s="7"/>
    </row>
    <row r="64" spans="2:10">
      <c r="B64" s="156"/>
      <c r="C64" s="12" t="s">
        <v>53</v>
      </c>
      <c r="D64" s="13" t="s">
        <v>102</v>
      </c>
      <c r="E64" s="34"/>
      <c r="F64" s="65">
        <v>583.85039999999992</v>
      </c>
      <c r="G64" s="101">
        <v>0</v>
      </c>
      <c r="H64" s="16"/>
      <c r="I64" s="99">
        <f t="shared" si="5"/>
        <v>0</v>
      </c>
      <c r="J64" s="7"/>
    </row>
    <row r="65" spans="2:10">
      <c r="B65" s="156"/>
      <c r="C65" s="98" t="s">
        <v>54</v>
      </c>
      <c r="D65" s="97" t="s">
        <v>55</v>
      </c>
      <c r="E65" s="43"/>
      <c r="F65" s="65">
        <v>389.87759999999997</v>
      </c>
      <c r="G65" s="101">
        <v>0</v>
      </c>
      <c r="H65" s="16"/>
      <c r="I65" s="99">
        <f t="shared" si="5"/>
        <v>0</v>
      </c>
      <c r="J65" s="7"/>
    </row>
    <row r="66" spans="2:10">
      <c r="B66" s="156"/>
      <c r="C66" s="12" t="s">
        <v>360</v>
      </c>
      <c r="D66" s="13" t="s">
        <v>56</v>
      </c>
      <c r="E66" s="34"/>
      <c r="F66" s="65">
        <v>1474.5023999999999</v>
      </c>
      <c r="G66" s="101">
        <v>0</v>
      </c>
      <c r="H66" s="16"/>
      <c r="I66" s="99">
        <f t="shared" si="5"/>
        <v>0</v>
      </c>
      <c r="J66" s="7"/>
    </row>
    <row r="67" spans="2:10">
      <c r="B67" s="156"/>
      <c r="C67" s="12" t="s">
        <v>212</v>
      </c>
      <c r="D67" s="13" t="s">
        <v>226</v>
      </c>
      <c r="E67" s="34"/>
      <c r="F67" s="65">
        <v>1218.3191999999999</v>
      </c>
      <c r="G67" s="101">
        <v>0</v>
      </c>
      <c r="H67" s="16"/>
      <c r="I67" s="99">
        <f t="shared" si="5"/>
        <v>0</v>
      </c>
      <c r="J67" s="7"/>
    </row>
    <row r="68" spans="2:10">
      <c r="B68" s="156"/>
      <c r="C68" s="12" t="s">
        <v>279</v>
      </c>
      <c r="D68" s="13" t="s">
        <v>280</v>
      </c>
      <c r="E68" s="34"/>
      <c r="F68" s="65">
        <v>716.5788</v>
      </c>
      <c r="G68" s="101">
        <v>0</v>
      </c>
      <c r="H68" s="16"/>
      <c r="I68" s="99">
        <f t="shared" si="5"/>
        <v>0</v>
      </c>
      <c r="J68" s="7"/>
    </row>
    <row r="69" spans="2:10">
      <c r="B69" s="156"/>
      <c r="C69" s="12" t="s">
        <v>293</v>
      </c>
      <c r="D69" s="13" t="s">
        <v>294</v>
      </c>
      <c r="E69" s="34"/>
      <c r="F69" s="65">
        <v>750.58199999999999</v>
      </c>
      <c r="G69" s="101">
        <v>0</v>
      </c>
      <c r="H69" s="16"/>
      <c r="I69" s="99">
        <f t="shared" si="5"/>
        <v>0</v>
      </c>
      <c r="J69" s="7"/>
    </row>
    <row r="70" spans="2:10">
      <c r="B70" s="156"/>
      <c r="C70" s="12" t="s">
        <v>303</v>
      </c>
      <c r="D70" s="13" t="s">
        <v>302</v>
      </c>
      <c r="E70" s="34"/>
      <c r="F70" s="65">
        <v>1627.7099999999998</v>
      </c>
      <c r="G70" s="101">
        <v>0</v>
      </c>
      <c r="H70" s="16"/>
      <c r="I70" s="99">
        <f t="shared" ref="I70" si="6">SUM(F70*G70)</f>
        <v>0</v>
      </c>
      <c r="J70" s="7"/>
    </row>
    <row r="71" spans="2:10">
      <c r="B71" s="157"/>
      <c r="C71" s="12" t="s">
        <v>323</v>
      </c>
      <c r="D71" s="13" t="s">
        <v>321</v>
      </c>
      <c r="E71" s="34"/>
      <c r="F71" s="65">
        <v>682.18920000000003</v>
      </c>
      <c r="G71" s="101">
        <v>0</v>
      </c>
      <c r="H71" s="16"/>
      <c r="I71" s="99">
        <f t="shared" si="5"/>
        <v>0</v>
      </c>
      <c r="J71" s="7"/>
    </row>
    <row r="72" spans="2:10">
      <c r="B72" s="9" t="s">
        <v>6</v>
      </c>
      <c r="C72" s="9" t="s">
        <v>7</v>
      </c>
      <c r="D72" s="19" t="s">
        <v>8</v>
      </c>
      <c r="E72" s="42"/>
      <c r="F72" s="148" t="s">
        <v>9</v>
      </c>
      <c r="G72" s="44" t="s">
        <v>103</v>
      </c>
      <c r="H72" s="11"/>
      <c r="I72" s="11" t="s">
        <v>105</v>
      </c>
      <c r="J72" s="7"/>
    </row>
    <row r="73" spans="2:10" ht="15.6" customHeight="1">
      <c r="B73" s="186" t="s">
        <v>295</v>
      </c>
      <c r="C73" s="12" t="s">
        <v>57</v>
      </c>
      <c r="D73" s="13" t="s">
        <v>58</v>
      </c>
      <c r="E73" s="34"/>
      <c r="F73" s="65">
        <v>596.98799999999994</v>
      </c>
      <c r="G73" s="101">
        <v>0</v>
      </c>
      <c r="H73" s="16"/>
      <c r="I73" s="99">
        <f t="shared" ref="I73:I79" si="7">SUM(F73*G73)</f>
        <v>0</v>
      </c>
      <c r="J73" s="7"/>
    </row>
    <row r="74" spans="2:10">
      <c r="B74" s="156"/>
      <c r="C74" s="12" t="s">
        <v>59</v>
      </c>
      <c r="D74" s="13" t="s">
        <v>60</v>
      </c>
      <c r="E74" s="34"/>
      <c r="F74" s="65">
        <v>813.5652</v>
      </c>
      <c r="G74" s="101">
        <v>0</v>
      </c>
      <c r="H74" s="16"/>
      <c r="I74" s="99">
        <f t="shared" si="7"/>
        <v>0</v>
      </c>
      <c r="J74" s="7"/>
    </row>
    <row r="75" spans="2:10">
      <c r="B75" s="156"/>
      <c r="C75" s="93">
        <v>463</v>
      </c>
      <c r="D75" s="92" t="s">
        <v>61</v>
      </c>
      <c r="E75" s="103"/>
      <c r="F75" s="65">
        <v>555.64319999999998</v>
      </c>
      <c r="G75" s="101">
        <v>0</v>
      </c>
      <c r="H75" s="16"/>
      <c r="I75" s="99">
        <f t="shared" si="7"/>
        <v>0</v>
      </c>
      <c r="J75" s="7"/>
    </row>
    <row r="76" spans="2:10">
      <c r="B76" s="156"/>
      <c r="C76" s="93">
        <v>464</v>
      </c>
      <c r="D76" s="92" t="s">
        <v>62</v>
      </c>
      <c r="E76" s="103"/>
      <c r="F76" s="65">
        <v>560.28</v>
      </c>
      <c r="G76" s="101">
        <v>0</v>
      </c>
      <c r="H76" s="16"/>
      <c r="I76" s="99">
        <f t="shared" si="7"/>
        <v>0</v>
      </c>
      <c r="J76" s="7"/>
    </row>
    <row r="77" spans="2:10">
      <c r="B77" s="156"/>
      <c r="C77" s="93">
        <v>470</v>
      </c>
      <c r="D77" s="92" t="s">
        <v>63</v>
      </c>
      <c r="E77" s="103"/>
      <c r="F77" s="65">
        <v>594.4763999999999</v>
      </c>
      <c r="G77" s="101">
        <v>0</v>
      </c>
      <c r="H77" s="16"/>
      <c r="I77" s="99">
        <f t="shared" si="7"/>
        <v>0</v>
      </c>
      <c r="J77" s="7"/>
    </row>
    <row r="78" spans="2:10">
      <c r="B78" s="156"/>
      <c r="C78" s="93">
        <v>471</v>
      </c>
      <c r="D78" s="92" t="s">
        <v>64</v>
      </c>
      <c r="E78" s="103"/>
      <c r="F78" s="65">
        <v>594.4763999999999</v>
      </c>
      <c r="G78" s="101">
        <v>0</v>
      </c>
      <c r="H78" s="16"/>
      <c r="I78" s="99">
        <f t="shared" si="7"/>
        <v>0</v>
      </c>
      <c r="J78" s="7"/>
    </row>
    <row r="79" spans="2:10">
      <c r="B79" s="157"/>
      <c r="C79" s="93">
        <v>520</v>
      </c>
      <c r="D79" s="13" t="s">
        <v>227</v>
      </c>
      <c r="E79" s="103"/>
      <c r="F79" s="65">
        <v>102.00960000000001</v>
      </c>
      <c r="G79" s="101">
        <v>0</v>
      </c>
      <c r="H79" s="16"/>
      <c r="I79" s="99">
        <f t="shared" si="7"/>
        <v>0</v>
      </c>
      <c r="J79" s="7"/>
    </row>
    <row r="80" spans="2:10">
      <c r="B80" s="9" t="s">
        <v>6</v>
      </c>
      <c r="C80" s="9" t="s">
        <v>7</v>
      </c>
      <c r="D80" s="19" t="s">
        <v>8</v>
      </c>
      <c r="E80" s="42"/>
      <c r="F80" s="148" t="s">
        <v>9</v>
      </c>
      <c r="G80" s="44" t="s">
        <v>103</v>
      </c>
      <c r="H80" s="11"/>
      <c r="I80" s="11" t="s">
        <v>105</v>
      </c>
      <c r="J80" s="7"/>
    </row>
    <row r="81" spans="2:10" ht="15.6" customHeight="1">
      <c r="B81" s="186" t="s">
        <v>65</v>
      </c>
      <c r="C81" s="12" t="s">
        <v>66</v>
      </c>
      <c r="D81" s="13" t="s">
        <v>67</v>
      </c>
      <c r="E81" s="34"/>
      <c r="F81" s="65">
        <v>386.40000000000003</v>
      </c>
      <c r="G81" s="101">
        <v>0</v>
      </c>
      <c r="H81" s="16"/>
      <c r="I81" s="99">
        <f t="shared" ref="I81:I91" si="8">SUM(F81*G81)</f>
        <v>0</v>
      </c>
      <c r="J81" s="7"/>
    </row>
    <row r="82" spans="2:10">
      <c r="B82" s="156"/>
      <c r="C82" s="12" t="s">
        <v>68</v>
      </c>
      <c r="D82" s="13" t="s">
        <v>69</v>
      </c>
      <c r="E82" s="34"/>
      <c r="F82" s="65">
        <v>389.68439999999998</v>
      </c>
      <c r="G82" s="101">
        <v>0</v>
      </c>
      <c r="H82" s="16"/>
      <c r="I82" s="99">
        <f t="shared" si="8"/>
        <v>0</v>
      </c>
      <c r="J82" s="7"/>
    </row>
    <row r="83" spans="2:10">
      <c r="B83" s="156"/>
      <c r="C83" s="12" t="s">
        <v>70</v>
      </c>
      <c r="D83" s="13" t="s">
        <v>71</v>
      </c>
      <c r="E83" s="34"/>
      <c r="F83" s="65">
        <v>293.08440000000002</v>
      </c>
      <c r="G83" s="101">
        <v>0</v>
      </c>
      <c r="H83" s="16"/>
      <c r="I83" s="99">
        <f t="shared" si="8"/>
        <v>0</v>
      </c>
      <c r="J83" s="7"/>
    </row>
    <row r="84" spans="2:10">
      <c r="B84" s="156"/>
      <c r="C84" s="12" t="s">
        <v>72</v>
      </c>
      <c r="D84" s="13" t="s">
        <v>73</v>
      </c>
      <c r="E84" s="34"/>
      <c r="F84" s="65">
        <v>293.08440000000002</v>
      </c>
      <c r="G84" s="101">
        <v>0</v>
      </c>
      <c r="H84" s="16"/>
      <c r="I84" s="99">
        <f t="shared" si="8"/>
        <v>0</v>
      </c>
      <c r="J84" s="7"/>
    </row>
    <row r="85" spans="2:10">
      <c r="B85" s="156"/>
      <c r="C85" s="12" t="s">
        <v>74</v>
      </c>
      <c r="D85" s="13" t="s">
        <v>75</v>
      </c>
      <c r="E85" s="34"/>
      <c r="F85" s="65">
        <v>293.08440000000002</v>
      </c>
      <c r="G85" s="101">
        <v>0</v>
      </c>
      <c r="H85" s="16"/>
      <c r="I85" s="99">
        <f t="shared" si="8"/>
        <v>0</v>
      </c>
      <c r="J85" s="7"/>
    </row>
    <row r="86" spans="2:10">
      <c r="B86" s="156"/>
      <c r="C86" s="12" t="s">
        <v>76</v>
      </c>
      <c r="D86" s="13" t="s">
        <v>77</v>
      </c>
      <c r="E86" s="34"/>
      <c r="F86" s="65">
        <v>628.4796</v>
      </c>
      <c r="G86" s="101">
        <v>0</v>
      </c>
      <c r="H86" s="16"/>
      <c r="I86" s="99">
        <f t="shared" si="8"/>
        <v>0</v>
      </c>
      <c r="J86" s="7"/>
    </row>
    <row r="87" spans="2:10">
      <c r="B87" s="156"/>
      <c r="C87" s="12" t="s">
        <v>78</v>
      </c>
      <c r="D87" s="13" t="s">
        <v>79</v>
      </c>
      <c r="E87" s="34"/>
      <c r="F87" s="65">
        <v>650.11799999999994</v>
      </c>
      <c r="G87" s="101">
        <v>0</v>
      </c>
      <c r="H87" s="16"/>
      <c r="I87" s="99">
        <f t="shared" si="8"/>
        <v>0</v>
      </c>
      <c r="J87" s="7"/>
    </row>
    <row r="88" spans="2:10">
      <c r="B88" s="156"/>
      <c r="C88" s="12" t="s">
        <v>80</v>
      </c>
      <c r="D88" s="13" t="s">
        <v>81</v>
      </c>
      <c r="E88" s="34"/>
      <c r="F88" s="65">
        <v>309.31319999999999</v>
      </c>
      <c r="G88" s="101">
        <v>0</v>
      </c>
      <c r="H88" s="16"/>
      <c r="I88" s="99">
        <f t="shared" si="8"/>
        <v>0</v>
      </c>
      <c r="J88" s="7"/>
    </row>
    <row r="89" spans="2:10">
      <c r="B89" s="72"/>
      <c r="C89" s="12" t="s">
        <v>388</v>
      </c>
      <c r="D89" s="13" t="s">
        <v>389</v>
      </c>
      <c r="E89" s="34"/>
      <c r="F89" s="65">
        <v>409.24799999999999</v>
      </c>
      <c r="G89" s="101">
        <v>0</v>
      </c>
      <c r="H89" s="16"/>
      <c r="I89" s="99">
        <f t="shared" si="8"/>
        <v>0</v>
      </c>
      <c r="J89" s="7"/>
    </row>
    <row r="90" spans="2:10">
      <c r="B90" s="72"/>
      <c r="C90" s="12" t="s">
        <v>296</v>
      </c>
      <c r="D90" s="13" t="s">
        <v>308</v>
      </c>
      <c r="E90" s="34"/>
      <c r="F90" s="65">
        <v>404.56080000000003</v>
      </c>
      <c r="G90" s="101">
        <v>0</v>
      </c>
      <c r="H90" s="16"/>
      <c r="I90" s="99">
        <f t="shared" ref="I90" si="9">SUM(F90*G90)</f>
        <v>0</v>
      </c>
      <c r="J90" s="7"/>
    </row>
    <row r="91" spans="2:10">
      <c r="B91" s="72"/>
      <c r="C91" s="146" t="s">
        <v>369</v>
      </c>
      <c r="D91" s="147" t="s">
        <v>401</v>
      </c>
      <c r="E91" s="34"/>
      <c r="F91" s="65">
        <v>443.00759999999997</v>
      </c>
      <c r="G91" s="101">
        <v>0</v>
      </c>
      <c r="H91" s="16"/>
      <c r="I91" s="99">
        <f t="shared" si="8"/>
        <v>0</v>
      </c>
      <c r="J91" s="7"/>
    </row>
    <row r="92" spans="2:10">
      <c r="B92" s="9" t="s">
        <v>6</v>
      </c>
      <c r="C92" s="9" t="s">
        <v>7</v>
      </c>
      <c r="D92" s="19" t="s">
        <v>8</v>
      </c>
      <c r="E92" s="42"/>
      <c r="F92" s="148" t="s">
        <v>9</v>
      </c>
      <c r="G92" s="45" t="s">
        <v>103</v>
      </c>
      <c r="H92" s="11"/>
      <c r="I92" s="11" t="s">
        <v>105</v>
      </c>
      <c r="J92" s="7"/>
    </row>
    <row r="93" spans="2:10">
      <c r="B93" s="156" t="s">
        <v>370</v>
      </c>
      <c r="C93" s="12" t="s">
        <v>233</v>
      </c>
      <c r="D93" s="13" t="s">
        <v>257</v>
      </c>
      <c r="E93" s="34"/>
      <c r="F93" s="65">
        <v>355.68119999999999</v>
      </c>
      <c r="G93" s="101">
        <v>0</v>
      </c>
      <c r="H93" s="16"/>
      <c r="I93" s="99">
        <f t="shared" ref="I93:I97" si="10">SUM(F93*G93)</f>
        <v>0</v>
      </c>
      <c r="J93" s="7"/>
    </row>
    <row r="94" spans="2:10">
      <c r="B94" s="156"/>
      <c r="C94" s="12" t="s">
        <v>234</v>
      </c>
      <c r="D94" s="13" t="s">
        <v>259</v>
      </c>
      <c r="E94" s="34"/>
      <c r="F94" s="65">
        <v>423.68759999999997</v>
      </c>
      <c r="G94" s="101">
        <v>0</v>
      </c>
      <c r="H94" s="16"/>
      <c r="I94" s="99">
        <f t="shared" si="10"/>
        <v>0</v>
      </c>
      <c r="J94" s="7"/>
    </row>
    <row r="95" spans="2:10">
      <c r="B95" s="156"/>
      <c r="C95" s="12" t="s">
        <v>235</v>
      </c>
      <c r="D95" s="13" t="s">
        <v>260</v>
      </c>
      <c r="E95" s="34"/>
      <c r="F95" s="65">
        <v>355.68119999999999</v>
      </c>
      <c r="G95" s="101">
        <v>0</v>
      </c>
      <c r="H95" s="16"/>
      <c r="I95" s="99">
        <f t="shared" si="10"/>
        <v>0</v>
      </c>
      <c r="J95" s="7"/>
    </row>
    <row r="96" spans="2:10">
      <c r="B96" s="156"/>
      <c r="C96" s="12" t="s">
        <v>281</v>
      </c>
      <c r="D96" s="13" t="s">
        <v>82</v>
      </c>
      <c r="E96" s="34"/>
      <c r="F96" s="65">
        <v>312.01799999999997</v>
      </c>
      <c r="G96" s="101">
        <v>0</v>
      </c>
      <c r="H96" s="16"/>
      <c r="I96" s="99">
        <f t="shared" si="10"/>
        <v>0</v>
      </c>
      <c r="J96" s="7"/>
    </row>
    <row r="97" spans="2:10">
      <c r="B97" s="157"/>
      <c r="C97" s="12" t="s">
        <v>352</v>
      </c>
      <c r="D97" s="13" t="s">
        <v>353</v>
      </c>
      <c r="E97" s="34"/>
      <c r="F97" s="65">
        <v>682.18920000000003</v>
      </c>
      <c r="G97" s="101">
        <v>0</v>
      </c>
      <c r="H97" s="16"/>
      <c r="I97" s="99">
        <f t="shared" si="10"/>
        <v>0</v>
      </c>
      <c r="J97" s="7"/>
    </row>
    <row r="98" spans="2:10">
      <c r="B98" s="9" t="s">
        <v>6</v>
      </c>
      <c r="C98" s="9" t="s">
        <v>7</v>
      </c>
      <c r="D98" s="19" t="s">
        <v>8</v>
      </c>
      <c r="E98" s="42"/>
      <c r="F98" s="148" t="s">
        <v>9</v>
      </c>
      <c r="G98" s="45" t="s">
        <v>103</v>
      </c>
      <c r="H98" s="11"/>
      <c r="I98" s="11" t="s">
        <v>105</v>
      </c>
      <c r="J98" s="7"/>
    </row>
    <row r="99" spans="2:10">
      <c r="B99" s="186" t="s">
        <v>248</v>
      </c>
      <c r="C99" s="95" t="s">
        <v>228</v>
      </c>
      <c r="D99" s="94" t="s">
        <v>252</v>
      </c>
      <c r="E99" s="34"/>
      <c r="F99" s="65">
        <v>3145.8756000000003</v>
      </c>
      <c r="G99" s="101">
        <v>0</v>
      </c>
      <c r="H99" s="16"/>
      <c r="I99" s="99">
        <f>SUM(F99*G99)</f>
        <v>0</v>
      </c>
      <c r="J99" s="7"/>
    </row>
    <row r="100" spans="2:10">
      <c r="B100" s="156"/>
      <c r="C100" s="95" t="s">
        <v>229</v>
      </c>
      <c r="D100" s="94" t="s">
        <v>253</v>
      </c>
      <c r="E100" s="34"/>
      <c r="F100" s="65">
        <v>522.21960000000001</v>
      </c>
      <c r="G100" s="101">
        <v>0</v>
      </c>
      <c r="H100" s="16"/>
      <c r="I100" s="99">
        <f>SUM(F100*G100)</f>
        <v>0</v>
      </c>
      <c r="J100" s="7"/>
    </row>
    <row r="101" spans="2:10">
      <c r="B101" s="156"/>
      <c r="C101" s="95" t="s">
        <v>230</v>
      </c>
      <c r="D101" s="94" t="s">
        <v>254</v>
      </c>
      <c r="E101" s="34"/>
      <c r="F101" s="65">
        <v>870.36599999999987</v>
      </c>
      <c r="G101" s="101">
        <v>0</v>
      </c>
      <c r="H101" s="16"/>
      <c r="I101" s="99">
        <f>SUM(F101*G101)</f>
        <v>0</v>
      </c>
      <c r="J101" s="7"/>
    </row>
    <row r="102" spans="2:10">
      <c r="B102" s="156"/>
      <c r="C102" s="95" t="s">
        <v>231</v>
      </c>
      <c r="D102" s="94" t="s">
        <v>255</v>
      </c>
      <c r="E102" s="34"/>
      <c r="F102" s="65">
        <v>870.36599999999987</v>
      </c>
      <c r="G102" s="101">
        <v>0</v>
      </c>
      <c r="H102" s="16"/>
      <c r="I102" s="99">
        <f>SUM(F102*G102)</f>
        <v>0</v>
      </c>
      <c r="J102" s="7"/>
    </row>
    <row r="103" spans="2:10">
      <c r="B103" s="156"/>
      <c r="C103" s="95" t="s">
        <v>232</v>
      </c>
      <c r="D103" s="94" t="s">
        <v>256</v>
      </c>
      <c r="E103" s="34"/>
      <c r="F103" s="65">
        <v>974.69399999999996</v>
      </c>
      <c r="G103" s="101">
        <v>0</v>
      </c>
      <c r="H103" s="16"/>
      <c r="I103" s="99">
        <f>SUM(F103*G103)</f>
        <v>0</v>
      </c>
      <c r="J103" s="7"/>
    </row>
    <row r="104" spans="2:10">
      <c r="B104" s="9" t="s">
        <v>6</v>
      </c>
      <c r="C104" s="9" t="s">
        <v>7</v>
      </c>
      <c r="D104" s="19" t="s">
        <v>8</v>
      </c>
      <c r="E104" s="42"/>
      <c r="F104" s="148" t="s">
        <v>9</v>
      </c>
      <c r="G104" s="45" t="s">
        <v>103</v>
      </c>
      <c r="H104" s="11"/>
      <c r="I104" s="11" t="s">
        <v>105</v>
      </c>
      <c r="J104" s="7"/>
    </row>
    <row r="105" spans="2:10">
      <c r="B105" s="156" t="s">
        <v>83</v>
      </c>
      <c r="C105" s="12" t="s">
        <v>84</v>
      </c>
      <c r="D105" s="13" t="s">
        <v>85</v>
      </c>
      <c r="E105" s="34"/>
      <c r="F105" s="65">
        <v>68.392799999999994</v>
      </c>
      <c r="G105" s="101">
        <v>0</v>
      </c>
      <c r="H105" s="16"/>
      <c r="I105" s="99">
        <f t="shared" ref="I105:I116" si="11">SUM(F105*G105)</f>
        <v>0</v>
      </c>
      <c r="J105" s="7"/>
    </row>
    <row r="106" spans="2:10">
      <c r="B106" s="156"/>
      <c r="C106" s="12" t="s">
        <v>86</v>
      </c>
      <c r="D106" s="13" t="s">
        <v>87</v>
      </c>
      <c r="E106" s="34"/>
      <c r="F106" s="65">
        <v>150.88919999999999</v>
      </c>
      <c r="G106" s="101">
        <v>0</v>
      </c>
      <c r="H106" s="16"/>
      <c r="I106" s="99">
        <f t="shared" si="11"/>
        <v>0</v>
      </c>
      <c r="J106" s="7"/>
    </row>
    <row r="107" spans="2:10">
      <c r="B107" s="156"/>
      <c r="C107" s="12" t="s">
        <v>88</v>
      </c>
      <c r="D107" s="13" t="s">
        <v>89</v>
      </c>
      <c r="E107" s="34"/>
      <c r="F107" s="65">
        <v>141.22919999999999</v>
      </c>
      <c r="G107" s="101">
        <v>0</v>
      </c>
      <c r="H107" s="16"/>
      <c r="I107" s="99">
        <f t="shared" si="11"/>
        <v>0</v>
      </c>
      <c r="J107" s="7"/>
    </row>
    <row r="108" spans="2:10">
      <c r="B108" s="156"/>
      <c r="C108" s="12" t="s">
        <v>90</v>
      </c>
      <c r="D108" s="13" t="s">
        <v>91</v>
      </c>
      <c r="E108" s="34"/>
      <c r="F108" s="65">
        <v>293.08440000000002</v>
      </c>
      <c r="G108" s="101">
        <v>0</v>
      </c>
      <c r="H108" s="16"/>
      <c r="I108" s="99">
        <f t="shared" si="11"/>
        <v>0</v>
      </c>
      <c r="J108" s="7"/>
    </row>
    <row r="109" spans="2:10">
      <c r="B109" s="156"/>
      <c r="C109" s="12" t="s">
        <v>92</v>
      </c>
      <c r="D109" s="13" t="s">
        <v>93</v>
      </c>
      <c r="E109" s="34"/>
      <c r="F109" s="65">
        <v>454.7928</v>
      </c>
      <c r="G109" s="101">
        <v>0</v>
      </c>
      <c r="H109" s="16"/>
      <c r="I109" s="99">
        <f t="shared" si="11"/>
        <v>0</v>
      </c>
      <c r="J109" s="7"/>
    </row>
    <row r="110" spans="2:10">
      <c r="B110" s="156"/>
      <c r="C110" s="12" t="s">
        <v>94</v>
      </c>
      <c r="D110" s="13" t="s">
        <v>95</v>
      </c>
      <c r="E110" s="34"/>
      <c r="F110" s="65">
        <v>130.9896</v>
      </c>
      <c r="G110" s="101">
        <v>0</v>
      </c>
      <c r="H110" s="16"/>
      <c r="I110" s="99">
        <f t="shared" si="11"/>
        <v>0</v>
      </c>
      <c r="J110" s="7"/>
    </row>
    <row r="111" spans="2:10">
      <c r="B111" s="156"/>
      <c r="C111" s="12" t="s">
        <v>96</v>
      </c>
      <c r="D111" s="13" t="s">
        <v>97</v>
      </c>
      <c r="E111" s="34"/>
      <c r="F111" s="65">
        <v>482.61359999999996</v>
      </c>
      <c r="G111" s="101">
        <v>0</v>
      </c>
      <c r="H111" s="16"/>
      <c r="I111" s="99">
        <f t="shared" si="11"/>
        <v>0</v>
      </c>
      <c r="J111" s="7"/>
    </row>
    <row r="112" spans="2:10">
      <c r="B112" s="156"/>
      <c r="C112" s="12" t="s">
        <v>107</v>
      </c>
      <c r="D112" s="13" t="s">
        <v>108</v>
      </c>
      <c r="E112" s="34"/>
      <c r="F112" s="65">
        <v>82.689599999999999</v>
      </c>
      <c r="G112" s="101">
        <v>0</v>
      </c>
      <c r="H112" s="16"/>
      <c r="I112" s="99">
        <f t="shared" si="11"/>
        <v>0</v>
      </c>
      <c r="J112" s="7"/>
    </row>
    <row r="113" spans="2:10">
      <c r="B113" s="156"/>
      <c r="C113" s="146" t="s">
        <v>365</v>
      </c>
      <c r="D113" s="147" t="s">
        <v>402</v>
      </c>
      <c r="E113" s="102"/>
      <c r="F113" s="65">
        <v>365.14799999999997</v>
      </c>
      <c r="G113" s="101">
        <v>0</v>
      </c>
      <c r="H113" s="16"/>
      <c r="I113" s="99">
        <f t="shared" si="11"/>
        <v>0</v>
      </c>
      <c r="J113" s="7"/>
    </row>
    <row r="114" spans="2:10">
      <c r="B114" s="156"/>
      <c r="C114" s="146" t="s">
        <v>366</v>
      </c>
      <c r="D114" s="147" t="s">
        <v>403</v>
      </c>
      <c r="E114" s="102"/>
      <c r="F114" s="65">
        <v>423.68759999999997</v>
      </c>
      <c r="G114" s="101">
        <v>0</v>
      </c>
      <c r="H114" s="16"/>
      <c r="I114" s="99">
        <f t="shared" ref="I114:I115" si="12">SUM(F114*G114)</f>
        <v>0</v>
      </c>
      <c r="J114" s="7"/>
    </row>
    <row r="115" spans="2:10">
      <c r="B115" s="156"/>
      <c r="C115" s="146" t="s">
        <v>367</v>
      </c>
      <c r="D115" s="147" t="s">
        <v>404</v>
      </c>
      <c r="E115" s="102"/>
      <c r="F115" s="65">
        <v>452.66759999999999</v>
      </c>
      <c r="G115" s="101">
        <v>0</v>
      </c>
      <c r="H115" s="16"/>
      <c r="I115" s="99">
        <f t="shared" si="12"/>
        <v>0</v>
      </c>
      <c r="J115" s="7"/>
    </row>
    <row r="116" spans="2:10">
      <c r="B116" s="157"/>
      <c r="C116" s="146" t="s">
        <v>368</v>
      </c>
      <c r="D116" s="147" t="s">
        <v>405</v>
      </c>
      <c r="E116" s="102"/>
      <c r="F116" s="65">
        <v>438.17759999999998</v>
      </c>
      <c r="G116" s="101">
        <v>0</v>
      </c>
      <c r="H116" s="16"/>
      <c r="I116" s="99">
        <f t="shared" si="11"/>
        <v>0</v>
      </c>
      <c r="J116" s="7"/>
    </row>
    <row r="117" spans="2:10">
      <c r="B117" s="9" t="s">
        <v>6</v>
      </c>
      <c r="C117" s="9" t="s">
        <v>7</v>
      </c>
      <c r="D117" s="19" t="s">
        <v>8</v>
      </c>
      <c r="E117" s="42"/>
      <c r="F117" s="148" t="s">
        <v>9</v>
      </c>
      <c r="G117" s="44" t="s">
        <v>103</v>
      </c>
      <c r="H117" s="11"/>
      <c r="I117" s="11" t="s">
        <v>105</v>
      </c>
      <c r="J117" s="7"/>
    </row>
    <row r="118" spans="2:10">
      <c r="B118" s="158" t="s">
        <v>324</v>
      </c>
      <c r="C118" s="12" t="s">
        <v>98</v>
      </c>
      <c r="D118" s="13" t="s">
        <v>99</v>
      </c>
      <c r="E118" s="34"/>
      <c r="F118" s="65">
        <v>646.83359999999993</v>
      </c>
      <c r="G118" s="101">
        <v>0</v>
      </c>
      <c r="H118" s="16"/>
      <c r="I118" s="99">
        <f>SUM(F118*G118)</f>
        <v>0</v>
      </c>
      <c r="J118" s="7"/>
    </row>
    <row r="119" spans="2:10">
      <c r="B119" s="158"/>
      <c r="C119" s="12" t="s">
        <v>282</v>
      </c>
      <c r="D119" s="13" t="s">
        <v>283</v>
      </c>
      <c r="E119" s="34"/>
      <c r="F119" s="65">
        <v>351.23759999999993</v>
      </c>
      <c r="G119" s="101">
        <v>0</v>
      </c>
      <c r="H119" s="16"/>
      <c r="I119" s="99">
        <f>SUM(F119*G119)</f>
        <v>0</v>
      </c>
      <c r="J119" s="7"/>
    </row>
    <row r="120" spans="2:10">
      <c r="B120" s="9" t="s">
        <v>6</v>
      </c>
      <c r="C120" s="9" t="s">
        <v>7</v>
      </c>
      <c r="D120" s="19" t="s">
        <v>8</v>
      </c>
      <c r="E120" s="42"/>
      <c r="F120" s="148" t="s">
        <v>9</v>
      </c>
      <c r="G120" s="44" t="s">
        <v>103</v>
      </c>
      <c r="H120" s="11"/>
      <c r="I120" s="11" t="s">
        <v>105</v>
      </c>
      <c r="J120" s="7"/>
    </row>
    <row r="121" spans="2:10">
      <c r="B121" s="186" t="s">
        <v>371</v>
      </c>
      <c r="C121" s="12" t="s">
        <v>261</v>
      </c>
      <c r="D121" s="13" t="s">
        <v>266</v>
      </c>
      <c r="E121" s="64"/>
      <c r="F121" s="65">
        <v>1662.0996</v>
      </c>
      <c r="G121" s="100">
        <v>0</v>
      </c>
      <c r="H121" s="16"/>
      <c r="I121" s="99">
        <f>SUM(F121*G121)</f>
        <v>0</v>
      </c>
      <c r="J121" s="7"/>
    </row>
    <row r="122" spans="2:10">
      <c r="B122" s="156"/>
      <c r="C122" s="12" t="s">
        <v>262</v>
      </c>
      <c r="D122" s="13" t="s">
        <v>267</v>
      </c>
      <c r="E122" s="64"/>
      <c r="F122" s="65">
        <v>458.0772</v>
      </c>
      <c r="G122" s="100">
        <v>0</v>
      </c>
      <c r="H122" s="16"/>
      <c r="I122" s="99">
        <f>SUM(F122*G122)</f>
        <v>0</v>
      </c>
      <c r="J122" s="7"/>
    </row>
    <row r="123" spans="2:10">
      <c r="B123" s="156"/>
      <c r="C123" s="12" t="s">
        <v>263</v>
      </c>
      <c r="D123" s="13" t="s">
        <v>268</v>
      </c>
      <c r="E123" s="64"/>
      <c r="F123" s="65">
        <v>433.73399999999992</v>
      </c>
      <c r="G123" s="100">
        <v>0</v>
      </c>
      <c r="H123" s="16"/>
      <c r="I123" s="99">
        <f>SUM(F123*G123)</f>
        <v>0</v>
      </c>
      <c r="J123" s="7"/>
    </row>
    <row r="124" spans="2:10">
      <c r="B124" s="156"/>
      <c r="C124" s="12" t="s">
        <v>264</v>
      </c>
      <c r="D124" s="13" t="s">
        <v>269</v>
      </c>
      <c r="E124" s="64"/>
      <c r="F124" s="65">
        <v>458.0772</v>
      </c>
      <c r="G124" s="100">
        <v>0</v>
      </c>
      <c r="H124" s="16"/>
      <c r="I124" s="99">
        <f>SUM(F124*G124)</f>
        <v>0</v>
      </c>
      <c r="J124" s="7"/>
    </row>
    <row r="125" spans="2:10">
      <c r="B125" s="156"/>
      <c r="C125" s="12" t="s">
        <v>265</v>
      </c>
      <c r="D125" s="13" t="s">
        <v>270</v>
      </c>
      <c r="E125" s="64"/>
      <c r="F125" s="65">
        <v>501.93360000000001</v>
      </c>
      <c r="G125" s="100">
        <v>0</v>
      </c>
      <c r="H125" s="16"/>
      <c r="I125" s="99">
        <f>SUM(F125*G125)</f>
        <v>0</v>
      </c>
      <c r="J125" s="7"/>
    </row>
    <row r="126" spans="2:10">
      <c r="B126" s="9" t="s">
        <v>6</v>
      </c>
      <c r="C126" s="9" t="s">
        <v>7</v>
      </c>
      <c r="D126" s="19" t="s">
        <v>8</v>
      </c>
      <c r="E126" s="42"/>
      <c r="F126" s="53" t="s">
        <v>9</v>
      </c>
      <c r="G126" s="44" t="s">
        <v>103</v>
      </c>
      <c r="H126" s="11"/>
      <c r="I126" s="11" t="s">
        <v>105</v>
      </c>
      <c r="J126" s="7"/>
    </row>
    <row r="127" spans="2:10">
      <c r="B127" s="151" t="s">
        <v>407</v>
      </c>
      <c r="C127" s="12" t="s">
        <v>372</v>
      </c>
      <c r="D127" s="147" t="s">
        <v>373</v>
      </c>
      <c r="E127" s="64"/>
      <c r="F127" s="65">
        <v>735.12600000000009</v>
      </c>
      <c r="G127" s="100">
        <v>0</v>
      </c>
      <c r="H127" s="16"/>
      <c r="I127" s="99">
        <f>SUM(F127*G127)</f>
        <v>0</v>
      </c>
      <c r="J127" s="7"/>
    </row>
    <row r="128" spans="2:10" ht="14.4" customHeight="1">
      <c r="B128" s="162"/>
      <c r="C128" s="163"/>
      <c r="D128" s="163"/>
      <c r="E128" s="163"/>
      <c r="F128" s="163"/>
      <c r="G128" s="163"/>
      <c r="H128" s="163"/>
      <c r="I128" s="164"/>
    </row>
    <row r="129" spans="2:9" ht="14.4" customHeight="1">
      <c r="B129" s="167" t="s">
        <v>156</v>
      </c>
      <c r="C129" s="167"/>
      <c r="D129" s="167"/>
      <c r="E129" s="167"/>
      <c r="F129" s="167"/>
      <c r="G129" s="167"/>
      <c r="H129" s="167"/>
      <c r="I129" s="167"/>
    </row>
    <row r="130" spans="2:9" ht="14.4" customHeight="1" thickBot="1">
      <c r="B130" s="165" t="s">
        <v>165</v>
      </c>
      <c r="C130" s="165"/>
      <c r="D130" s="165"/>
      <c r="E130" s="165"/>
      <c r="F130" s="165"/>
      <c r="G130" s="165"/>
      <c r="H130" s="165"/>
      <c r="I130" s="165"/>
    </row>
    <row r="131" spans="2:9" ht="14.4" customHeight="1" thickBot="1">
      <c r="B131" s="9" t="s">
        <v>6</v>
      </c>
      <c r="C131" s="9" t="s">
        <v>7</v>
      </c>
      <c r="D131" s="19" t="s">
        <v>166</v>
      </c>
      <c r="E131" s="15"/>
      <c r="F131" s="144" t="s">
        <v>9</v>
      </c>
      <c r="G131" s="11" t="s">
        <v>103</v>
      </c>
      <c r="H131" s="11"/>
      <c r="I131" s="11" t="s">
        <v>105</v>
      </c>
    </row>
    <row r="132" spans="2:9">
      <c r="B132" s="187" t="s">
        <v>322</v>
      </c>
      <c r="C132" s="17">
        <v>1001</v>
      </c>
      <c r="D132" s="18" t="s">
        <v>354</v>
      </c>
      <c r="E132" s="15"/>
      <c r="F132" s="66">
        <v>26.858999999999998</v>
      </c>
      <c r="G132" s="59">
        <v>0</v>
      </c>
      <c r="H132" s="11"/>
      <c r="I132" s="73">
        <f>SUM(F132*G132)</f>
        <v>0</v>
      </c>
    </row>
    <row r="133" spans="2:9">
      <c r="B133" s="187"/>
      <c r="C133" s="17">
        <v>1008</v>
      </c>
      <c r="D133" s="18" t="s">
        <v>374</v>
      </c>
      <c r="E133" s="15"/>
      <c r="F133" s="66">
        <v>21.062999999999999</v>
      </c>
      <c r="G133" s="59">
        <v>0</v>
      </c>
      <c r="H133" s="11"/>
      <c r="I133" s="73">
        <f>SUM(F133*G133)</f>
        <v>0</v>
      </c>
    </row>
    <row r="134" spans="2:9">
      <c r="B134" s="187"/>
      <c r="C134" s="77">
        <v>1148</v>
      </c>
      <c r="D134" s="74" t="s">
        <v>273</v>
      </c>
      <c r="E134" s="15"/>
      <c r="F134" s="66">
        <v>1.7391960297766751</v>
      </c>
      <c r="G134" s="59">
        <v>0</v>
      </c>
      <c r="H134" s="11"/>
      <c r="I134" s="73">
        <f>SUM(F134*G134)</f>
        <v>0</v>
      </c>
    </row>
    <row r="135" spans="2:9">
      <c r="B135" s="188"/>
      <c r="C135" s="77">
        <v>1150</v>
      </c>
      <c r="D135" s="74" t="s">
        <v>406</v>
      </c>
      <c r="E135" s="15"/>
      <c r="F135" s="66">
        <v>7.91</v>
      </c>
      <c r="G135" s="59">
        <v>0</v>
      </c>
      <c r="H135" s="11"/>
      <c r="I135" s="73">
        <f>SUM(F135*G135)</f>
        <v>0</v>
      </c>
    </row>
    <row r="136" spans="2:9">
      <c r="B136" s="9" t="s">
        <v>6</v>
      </c>
      <c r="C136" s="9" t="s">
        <v>7</v>
      </c>
      <c r="D136" s="19" t="s">
        <v>166</v>
      </c>
      <c r="E136" s="15"/>
      <c r="F136" s="53" t="s">
        <v>9</v>
      </c>
      <c r="G136" s="52" t="s">
        <v>103</v>
      </c>
      <c r="H136" s="11"/>
      <c r="I136" s="11" t="s">
        <v>105</v>
      </c>
    </row>
    <row r="137" spans="2:9" ht="15.6" customHeight="1">
      <c r="B137" s="184" t="s">
        <v>110</v>
      </c>
      <c r="C137" s="17">
        <v>1100</v>
      </c>
      <c r="D137" s="18" t="s">
        <v>111</v>
      </c>
      <c r="E137" s="15"/>
      <c r="F137" s="66">
        <v>14.301</v>
      </c>
      <c r="G137" s="59">
        <v>0</v>
      </c>
      <c r="H137" s="11"/>
      <c r="I137" s="73">
        <f>SUM(F137*G137)</f>
        <v>0</v>
      </c>
    </row>
    <row r="138" spans="2:9">
      <c r="B138" s="185"/>
      <c r="C138" s="17">
        <v>1106</v>
      </c>
      <c r="D138" s="18" t="s">
        <v>112</v>
      </c>
      <c r="E138" s="15"/>
      <c r="F138" s="66">
        <v>3.4900645161290327</v>
      </c>
      <c r="G138" s="59">
        <v>0</v>
      </c>
      <c r="H138" s="11"/>
      <c r="I138" s="73">
        <f>SUM(F138*G138)</f>
        <v>0</v>
      </c>
    </row>
    <row r="139" spans="2:9">
      <c r="B139" s="185"/>
      <c r="C139" s="17">
        <v>1139</v>
      </c>
      <c r="D139" s="75" t="s">
        <v>236</v>
      </c>
      <c r="E139" s="15"/>
      <c r="F139" s="67">
        <v>1.8675930521091813</v>
      </c>
      <c r="G139" s="59">
        <v>0</v>
      </c>
      <c r="H139" s="11"/>
      <c r="I139" s="73">
        <f>SUM(F139*G139)</f>
        <v>0</v>
      </c>
    </row>
    <row r="140" spans="2:9">
      <c r="B140" s="185"/>
      <c r="C140" s="17">
        <v>1147</v>
      </c>
      <c r="D140" s="76" t="s">
        <v>274</v>
      </c>
      <c r="E140" s="15"/>
      <c r="F140" s="66">
        <v>2.2761290322580647</v>
      </c>
      <c r="G140" s="59">
        <v>0</v>
      </c>
      <c r="H140" s="11"/>
      <c r="I140" s="73">
        <f>SUM(F140*G140)</f>
        <v>0</v>
      </c>
    </row>
    <row r="141" spans="2:9">
      <c r="B141" s="9" t="s">
        <v>6</v>
      </c>
      <c r="C141" s="9" t="s">
        <v>7</v>
      </c>
      <c r="D141" s="19" t="s">
        <v>166</v>
      </c>
      <c r="E141" s="15"/>
      <c r="F141" s="53" t="s">
        <v>9</v>
      </c>
      <c r="G141" s="52" t="s">
        <v>103</v>
      </c>
      <c r="H141" s="11"/>
      <c r="I141" s="11" t="s">
        <v>105</v>
      </c>
    </row>
    <row r="142" spans="2:9" ht="15.6" customHeight="1">
      <c r="B142" s="168" t="s">
        <v>154</v>
      </c>
      <c r="C142" s="17">
        <v>1201</v>
      </c>
      <c r="D142" s="18" t="s">
        <v>113</v>
      </c>
      <c r="E142" s="15"/>
      <c r="F142" s="66">
        <v>68.062094292803977</v>
      </c>
      <c r="G142" s="59">
        <v>0</v>
      </c>
      <c r="H142" s="11"/>
      <c r="I142" s="73">
        <f t="shared" ref="I142:I148" si="13">SUM(F142*G142)</f>
        <v>0</v>
      </c>
    </row>
    <row r="143" spans="2:9">
      <c r="B143" s="168"/>
      <c r="C143" s="178">
        <v>1502</v>
      </c>
      <c r="D143" s="18" t="s">
        <v>114</v>
      </c>
      <c r="E143" s="15"/>
      <c r="F143" s="66">
        <v>84.812069478908185</v>
      </c>
      <c r="G143" s="59">
        <v>0</v>
      </c>
      <c r="H143" s="11"/>
      <c r="I143" s="73">
        <f t="shared" si="13"/>
        <v>0</v>
      </c>
    </row>
    <row r="144" spans="2:9">
      <c r="B144" s="168"/>
      <c r="C144" s="179"/>
      <c r="D144" s="18" t="s">
        <v>115</v>
      </c>
      <c r="E144" s="15"/>
      <c r="F144" s="66">
        <v>169.62413895781637</v>
      </c>
      <c r="G144" s="59">
        <v>0</v>
      </c>
      <c r="H144" s="11"/>
      <c r="I144" s="73">
        <f t="shared" si="13"/>
        <v>0</v>
      </c>
    </row>
    <row r="145" spans="2:9">
      <c r="B145" s="168"/>
      <c r="C145" s="180"/>
      <c r="D145" s="18" t="s">
        <v>116</v>
      </c>
      <c r="E145" s="15"/>
      <c r="F145" s="66">
        <v>254.44788089330029</v>
      </c>
      <c r="G145" s="59">
        <v>0</v>
      </c>
      <c r="H145" s="11"/>
      <c r="I145" s="73">
        <f t="shared" si="13"/>
        <v>0</v>
      </c>
    </row>
    <row r="146" spans="2:9">
      <c r="B146" s="168"/>
      <c r="C146" s="17">
        <v>1505</v>
      </c>
      <c r="D146" s="18" t="s">
        <v>117</v>
      </c>
      <c r="E146" s="15"/>
      <c r="F146" s="66">
        <v>729.2483970223326</v>
      </c>
      <c r="G146" s="59">
        <v>0</v>
      </c>
      <c r="H146" s="11"/>
      <c r="I146" s="73">
        <f t="shared" si="13"/>
        <v>0</v>
      </c>
    </row>
    <row r="147" spans="2:9">
      <c r="B147" s="168"/>
      <c r="C147" s="17">
        <v>1536</v>
      </c>
      <c r="D147" s="18" t="s">
        <v>118</v>
      </c>
      <c r="E147" s="15"/>
      <c r="F147" s="66">
        <v>854.71563275434244</v>
      </c>
      <c r="G147" s="59">
        <v>0</v>
      </c>
      <c r="H147" s="11"/>
      <c r="I147" s="73">
        <f t="shared" si="13"/>
        <v>0</v>
      </c>
    </row>
    <row r="148" spans="2:9" ht="16.2" thickBot="1">
      <c r="B148" s="168"/>
      <c r="C148" s="17">
        <v>1301</v>
      </c>
      <c r="D148" s="18" t="s">
        <v>119</v>
      </c>
      <c r="E148" s="15"/>
      <c r="F148" s="68">
        <v>75.8</v>
      </c>
      <c r="G148" s="59">
        <v>0</v>
      </c>
      <c r="H148" s="11"/>
      <c r="I148" s="73">
        <f t="shared" si="13"/>
        <v>0</v>
      </c>
    </row>
    <row r="149" spans="2:9">
      <c r="B149" s="9" t="s">
        <v>6</v>
      </c>
      <c r="C149" s="9" t="s">
        <v>7</v>
      </c>
      <c r="D149" s="19" t="s">
        <v>166</v>
      </c>
      <c r="E149" s="15"/>
      <c r="F149" s="53" t="s">
        <v>9</v>
      </c>
      <c r="G149" s="52" t="s">
        <v>103</v>
      </c>
      <c r="H149" s="11"/>
      <c r="I149" s="11" t="s">
        <v>105</v>
      </c>
    </row>
    <row r="150" spans="2:9">
      <c r="B150" s="120"/>
      <c r="C150" s="17">
        <v>1537</v>
      </c>
      <c r="D150" s="18" t="s">
        <v>120</v>
      </c>
      <c r="E150" s="15"/>
      <c r="F150" s="78">
        <v>0</v>
      </c>
      <c r="G150" s="59">
        <v>0</v>
      </c>
      <c r="H150" s="11"/>
      <c r="I150" s="73">
        <f>SUM(F150*G150)</f>
        <v>0</v>
      </c>
    </row>
    <row r="151" spans="2:9">
      <c r="B151" s="9" t="s">
        <v>6</v>
      </c>
      <c r="C151" s="9" t="s">
        <v>7</v>
      </c>
      <c r="D151" s="19" t="s">
        <v>166</v>
      </c>
      <c r="E151" s="15"/>
      <c r="F151" s="53" t="s">
        <v>9</v>
      </c>
      <c r="G151" s="52" t="s">
        <v>103</v>
      </c>
      <c r="H151" s="11"/>
      <c r="I151" s="11" t="s">
        <v>105</v>
      </c>
    </row>
    <row r="152" spans="2:9" ht="15.6" customHeight="1">
      <c r="B152" s="174"/>
      <c r="C152" s="17">
        <v>1503</v>
      </c>
      <c r="D152" s="18" t="s">
        <v>121</v>
      </c>
      <c r="E152" s="15"/>
      <c r="F152" s="66">
        <v>1832.7974590570723</v>
      </c>
      <c r="G152" s="59">
        <v>0</v>
      </c>
      <c r="H152" s="11"/>
      <c r="I152" s="73">
        <f t="shared" ref="I152:I169" si="14">SUM(F152*G152)</f>
        <v>0</v>
      </c>
    </row>
    <row r="153" spans="2:9">
      <c r="B153" s="174"/>
      <c r="C153" s="17">
        <v>1508</v>
      </c>
      <c r="D153" s="18" t="s">
        <v>122</v>
      </c>
      <c r="E153" s="15"/>
      <c r="F153" s="66">
        <v>975.48387096774195</v>
      </c>
      <c r="G153" s="59">
        <v>0</v>
      </c>
      <c r="H153" s="11"/>
      <c r="I153" s="73">
        <f t="shared" si="14"/>
        <v>0</v>
      </c>
    </row>
    <row r="154" spans="2:9">
      <c r="B154" s="174"/>
      <c r="C154" s="17">
        <v>1510</v>
      </c>
      <c r="D154" s="18" t="s">
        <v>123</v>
      </c>
      <c r="E154" s="15"/>
      <c r="F154" s="66">
        <v>975.48387096774195</v>
      </c>
      <c r="G154" s="59">
        <v>0</v>
      </c>
      <c r="H154" s="11"/>
      <c r="I154" s="73">
        <f t="shared" si="14"/>
        <v>0</v>
      </c>
    </row>
    <row r="155" spans="2:9">
      <c r="B155" s="174"/>
      <c r="C155" s="17">
        <v>1511</v>
      </c>
      <c r="D155" s="18" t="s">
        <v>124</v>
      </c>
      <c r="E155" s="15"/>
      <c r="F155" s="66">
        <v>975.48387096774195</v>
      </c>
      <c r="G155" s="59">
        <v>0</v>
      </c>
      <c r="H155" s="11"/>
      <c r="I155" s="73">
        <f t="shared" si="14"/>
        <v>0</v>
      </c>
    </row>
    <row r="156" spans="2:9">
      <c r="B156" s="174"/>
      <c r="C156" s="17">
        <v>1512</v>
      </c>
      <c r="D156" s="18" t="s">
        <v>125</v>
      </c>
      <c r="E156" s="15"/>
      <c r="F156" s="66">
        <v>975.48387096774195</v>
      </c>
      <c r="G156" s="59">
        <v>0</v>
      </c>
      <c r="H156" s="11"/>
      <c r="I156" s="73">
        <f t="shared" si="14"/>
        <v>0</v>
      </c>
    </row>
    <row r="157" spans="2:9">
      <c r="B157" s="174"/>
      <c r="C157" s="17">
        <v>1513</v>
      </c>
      <c r="D157" s="18" t="s">
        <v>126</v>
      </c>
      <c r="E157" s="15"/>
      <c r="F157" s="66">
        <v>975.48387096774195</v>
      </c>
      <c r="G157" s="59">
        <v>0</v>
      </c>
      <c r="H157" s="11"/>
      <c r="I157" s="73">
        <f t="shared" si="14"/>
        <v>0</v>
      </c>
    </row>
    <row r="158" spans="2:9">
      <c r="B158" s="174"/>
      <c r="C158" s="17">
        <v>1514</v>
      </c>
      <c r="D158" s="18" t="s">
        <v>127</v>
      </c>
      <c r="E158" s="15"/>
      <c r="F158" s="66">
        <v>975.48387096774195</v>
      </c>
      <c r="G158" s="59">
        <v>0</v>
      </c>
      <c r="H158" s="11"/>
      <c r="I158" s="73">
        <f t="shared" si="14"/>
        <v>0</v>
      </c>
    </row>
    <row r="159" spans="2:9">
      <c r="B159" s="174"/>
      <c r="C159" s="17">
        <v>1515</v>
      </c>
      <c r="D159" s="18" t="s">
        <v>128</v>
      </c>
      <c r="E159" s="15"/>
      <c r="F159" s="66">
        <v>975.48387096774195</v>
      </c>
      <c r="G159" s="59">
        <v>0</v>
      </c>
      <c r="H159" s="11"/>
      <c r="I159" s="73">
        <f t="shared" si="14"/>
        <v>0</v>
      </c>
    </row>
    <row r="160" spans="2:9">
      <c r="B160" s="174"/>
      <c r="C160" s="17">
        <v>1518</v>
      </c>
      <c r="D160" s="18" t="s">
        <v>297</v>
      </c>
      <c r="E160" s="15"/>
      <c r="F160" s="66">
        <v>975.48387096774195</v>
      </c>
      <c r="G160" s="59">
        <v>0</v>
      </c>
      <c r="H160" s="11"/>
      <c r="I160" s="73">
        <f t="shared" si="14"/>
        <v>0</v>
      </c>
    </row>
    <row r="161" spans="2:9">
      <c r="B161" s="174"/>
      <c r="C161" s="17">
        <v>1532</v>
      </c>
      <c r="D161" s="18" t="s">
        <v>129</v>
      </c>
      <c r="E161" s="15"/>
      <c r="F161" s="66">
        <v>1083.8709677419356</v>
      </c>
      <c r="G161" s="59">
        <v>0</v>
      </c>
      <c r="H161" s="11"/>
      <c r="I161" s="73">
        <f t="shared" si="14"/>
        <v>0</v>
      </c>
    </row>
    <row r="162" spans="2:9">
      <c r="B162" s="174"/>
      <c r="C162" s="17">
        <v>1533</v>
      </c>
      <c r="D162" s="18" t="s">
        <v>130</v>
      </c>
      <c r="E162" s="15"/>
      <c r="F162" s="66">
        <v>975.48387096774195</v>
      </c>
      <c r="G162" s="59">
        <v>0</v>
      </c>
      <c r="H162" s="11"/>
      <c r="I162" s="73">
        <f t="shared" si="14"/>
        <v>0</v>
      </c>
    </row>
    <row r="163" spans="2:9">
      <c r="B163" s="174"/>
      <c r="C163" s="17">
        <v>1534</v>
      </c>
      <c r="D163" s="18" t="s">
        <v>131</v>
      </c>
      <c r="E163" s="15"/>
      <c r="F163" s="66">
        <v>975.48387096774195</v>
      </c>
      <c r="G163" s="59">
        <v>0</v>
      </c>
      <c r="H163" s="11"/>
      <c r="I163" s="73">
        <f t="shared" si="14"/>
        <v>0</v>
      </c>
    </row>
    <row r="164" spans="2:9">
      <c r="B164" s="174"/>
      <c r="C164" s="17">
        <v>1535</v>
      </c>
      <c r="D164" s="18" t="s">
        <v>132</v>
      </c>
      <c r="E164" s="15"/>
      <c r="F164" s="66">
        <v>975.48387096774195</v>
      </c>
      <c r="G164" s="59">
        <v>0</v>
      </c>
      <c r="H164" s="11"/>
      <c r="I164" s="73">
        <f t="shared" si="14"/>
        <v>0</v>
      </c>
    </row>
    <row r="165" spans="2:9">
      <c r="B165" s="174"/>
      <c r="C165" s="17">
        <v>1541</v>
      </c>
      <c r="D165" s="18" t="s">
        <v>237</v>
      </c>
      <c r="E165" s="15"/>
      <c r="F165" s="66">
        <v>975.48387096774195</v>
      </c>
      <c r="G165" s="59">
        <v>0</v>
      </c>
      <c r="H165" s="11"/>
      <c r="I165" s="73">
        <f t="shared" si="14"/>
        <v>0</v>
      </c>
    </row>
    <row r="166" spans="2:9">
      <c r="B166" s="174"/>
      <c r="C166" s="17">
        <v>1542</v>
      </c>
      <c r="D166" s="18" t="s">
        <v>275</v>
      </c>
      <c r="E166" s="15"/>
      <c r="F166" s="66">
        <v>975.48387096774195</v>
      </c>
      <c r="G166" s="59">
        <v>0</v>
      </c>
      <c r="H166" s="11"/>
      <c r="I166" s="73">
        <f t="shared" si="14"/>
        <v>0</v>
      </c>
    </row>
    <row r="167" spans="2:9">
      <c r="B167" s="174"/>
      <c r="C167" s="17">
        <v>1543</v>
      </c>
      <c r="D167" s="18" t="s">
        <v>386</v>
      </c>
      <c r="E167" s="15"/>
      <c r="F167" s="66">
        <v>975.48387096774195</v>
      </c>
      <c r="G167" s="59">
        <v>0</v>
      </c>
      <c r="H167" s="11"/>
      <c r="I167" s="73">
        <f t="shared" si="14"/>
        <v>0</v>
      </c>
    </row>
    <row r="168" spans="2:9">
      <c r="B168" s="174"/>
      <c r="C168" s="17">
        <v>7003</v>
      </c>
      <c r="D168" s="18" t="s">
        <v>276</v>
      </c>
      <c r="E168" s="15"/>
      <c r="F168" s="66">
        <v>758.70967741935488</v>
      </c>
      <c r="G168" s="59">
        <v>0</v>
      </c>
      <c r="H168" s="11"/>
      <c r="I168" s="73">
        <f t="shared" si="14"/>
        <v>0</v>
      </c>
    </row>
    <row r="169" spans="2:9" ht="16.2" thickBot="1">
      <c r="B169" s="175"/>
      <c r="C169" s="17">
        <v>7009</v>
      </c>
      <c r="D169" s="18" t="s">
        <v>284</v>
      </c>
      <c r="E169" s="15"/>
      <c r="F169" s="66">
        <v>758.70967741935488</v>
      </c>
      <c r="G169" s="59">
        <v>0</v>
      </c>
      <c r="H169" s="11"/>
      <c r="I169" s="73">
        <f t="shared" si="14"/>
        <v>0</v>
      </c>
    </row>
    <row r="170" spans="2:9" ht="16.2" thickBot="1">
      <c r="B170" s="9" t="s">
        <v>6</v>
      </c>
      <c r="C170" s="9" t="s">
        <v>7</v>
      </c>
      <c r="D170" s="19" t="s">
        <v>166</v>
      </c>
      <c r="E170" s="15"/>
      <c r="F170" s="144" t="s">
        <v>9</v>
      </c>
      <c r="G170" s="52" t="s">
        <v>103</v>
      </c>
      <c r="H170" s="11"/>
      <c r="I170" s="53" t="s">
        <v>105</v>
      </c>
    </row>
    <row r="171" spans="2:9">
      <c r="B171" s="189" t="s">
        <v>359</v>
      </c>
      <c r="C171" s="190"/>
      <c r="D171" s="190"/>
      <c r="E171" s="190"/>
      <c r="F171" s="190"/>
      <c r="G171" s="190"/>
      <c r="H171" s="190"/>
      <c r="I171" s="191"/>
    </row>
    <row r="172" spans="2:9" ht="15.6" customHeight="1">
      <c r="B172" s="173" t="s">
        <v>134</v>
      </c>
      <c r="C172" s="79" t="s">
        <v>135</v>
      </c>
      <c r="D172" s="18" t="s">
        <v>136</v>
      </c>
      <c r="E172" s="15"/>
      <c r="F172" s="66">
        <v>505.53409429280396</v>
      </c>
      <c r="G172" s="59">
        <v>0</v>
      </c>
      <c r="H172" s="11"/>
      <c r="I172" s="73">
        <f t="shared" ref="I172:I180" si="15">SUM(F172*G172)</f>
        <v>0</v>
      </c>
    </row>
    <row r="173" spans="2:9">
      <c r="B173" s="174"/>
      <c r="C173" s="79" t="s">
        <v>137</v>
      </c>
      <c r="D173" s="18" t="s">
        <v>138</v>
      </c>
      <c r="E173" s="15"/>
      <c r="F173" s="66">
        <v>337.67249627791568</v>
      </c>
      <c r="G173" s="59">
        <v>0</v>
      </c>
      <c r="H173" s="11"/>
      <c r="I173" s="73">
        <f t="shared" si="15"/>
        <v>0</v>
      </c>
    </row>
    <row r="174" spans="2:9">
      <c r="B174" s="174"/>
      <c r="C174" s="17">
        <v>1608</v>
      </c>
      <c r="D174" s="18" t="s">
        <v>139</v>
      </c>
      <c r="E174" s="15"/>
      <c r="F174" s="66">
        <v>185.8371811414392</v>
      </c>
      <c r="G174" s="59">
        <v>0</v>
      </c>
      <c r="H174" s="11"/>
      <c r="I174" s="73">
        <f t="shared" si="15"/>
        <v>0</v>
      </c>
    </row>
    <row r="175" spans="2:9">
      <c r="B175" s="174"/>
      <c r="C175" s="17">
        <v>1609</v>
      </c>
      <c r="D175" s="18" t="s">
        <v>140</v>
      </c>
      <c r="E175" s="15"/>
      <c r="F175" s="66">
        <v>202.59882878411906</v>
      </c>
      <c r="G175" s="59">
        <v>0</v>
      </c>
      <c r="H175" s="11"/>
      <c r="I175" s="73">
        <f t="shared" si="15"/>
        <v>0</v>
      </c>
    </row>
    <row r="176" spans="2:9">
      <c r="B176" s="174"/>
      <c r="C176" s="17">
        <v>1610</v>
      </c>
      <c r="D176" s="18" t="s">
        <v>141</v>
      </c>
      <c r="E176" s="15"/>
      <c r="F176" s="66">
        <v>84.812069478908185</v>
      </c>
      <c r="G176" s="59">
        <v>0</v>
      </c>
      <c r="H176" s="11"/>
      <c r="I176" s="73">
        <f t="shared" si="15"/>
        <v>0</v>
      </c>
    </row>
    <row r="177" spans="2:9">
      <c r="B177" s="174"/>
      <c r="C177" s="17">
        <v>1611</v>
      </c>
      <c r="D177" s="18" t="s">
        <v>142</v>
      </c>
      <c r="E177" s="15"/>
      <c r="F177" s="66">
        <v>246.04371215880894</v>
      </c>
      <c r="G177" s="59">
        <v>0</v>
      </c>
      <c r="H177" s="11"/>
      <c r="I177" s="73">
        <f t="shared" si="15"/>
        <v>0</v>
      </c>
    </row>
    <row r="178" spans="2:9">
      <c r="B178" s="174"/>
      <c r="C178" s="17">
        <v>1612</v>
      </c>
      <c r="D178" s="18" t="s">
        <v>143</v>
      </c>
      <c r="E178" s="15"/>
      <c r="F178" s="66">
        <v>169.26229280397024</v>
      </c>
      <c r="G178" s="59">
        <v>0</v>
      </c>
      <c r="H178" s="11"/>
      <c r="I178" s="73">
        <f t="shared" si="15"/>
        <v>0</v>
      </c>
    </row>
    <row r="179" spans="2:9">
      <c r="B179" s="174"/>
      <c r="C179" s="17">
        <v>1636</v>
      </c>
      <c r="D179" s="18" t="s">
        <v>144</v>
      </c>
      <c r="E179" s="20"/>
      <c r="F179" s="67">
        <v>410.08841687344915</v>
      </c>
      <c r="G179" s="59">
        <v>0</v>
      </c>
      <c r="H179" s="11"/>
      <c r="I179" s="73">
        <f t="shared" si="15"/>
        <v>0</v>
      </c>
    </row>
    <row r="180" spans="2:9" ht="16.2" thickBot="1">
      <c r="B180" s="175"/>
      <c r="C180" s="17">
        <v>1637</v>
      </c>
      <c r="D180" s="18" t="s">
        <v>213</v>
      </c>
      <c r="E180" s="20"/>
      <c r="F180" s="68">
        <v>177.8182034739454</v>
      </c>
      <c r="G180" s="59">
        <v>0</v>
      </c>
      <c r="H180" s="11"/>
      <c r="I180" s="73">
        <f t="shared" si="15"/>
        <v>0</v>
      </c>
    </row>
    <row r="181" spans="2:9">
      <c r="B181" s="9" t="s">
        <v>6</v>
      </c>
      <c r="C181" s="47" t="s">
        <v>7</v>
      </c>
      <c r="D181" s="19" t="s">
        <v>166</v>
      </c>
      <c r="E181" s="15"/>
      <c r="F181" s="53" t="s">
        <v>9</v>
      </c>
      <c r="G181" s="52" t="s">
        <v>103</v>
      </c>
      <c r="H181" s="11"/>
      <c r="I181" s="11" t="s">
        <v>105</v>
      </c>
    </row>
    <row r="182" spans="2:9">
      <c r="B182" s="159" t="s">
        <v>155</v>
      </c>
      <c r="C182" s="17">
        <v>1800</v>
      </c>
      <c r="D182" s="18" t="s">
        <v>133</v>
      </c>
      <c r="E182" s="15"/>
      <c r="F182" s="66">
        <v>2.8979999999999997</v>
      </c>
      <c r="G182" s="59">
        <v>0</v>
      </c>
      <c r="H182" s="11"/>
      <c r="I182" s="73">
        <f t="shared" ref="I182:I192" si="16">SUM(F182*G182)</f>
        <v>0</v>
      </c>
    </row>
    <row r="183" spans="2:9" ht="15.6" customHeight="1">
      <c r="B183" s="160"/>
      <c r="C183" s="79" t="s">
        <v>145</v>
      </c>
      <c r="D183" s="18" t="s">
        <v>146</v>
      </c>
      <c r="E183" s="15"/>
      <c r="F183" s="69">
        <v>34.025210918114148</v>
      </c>
      <c r="G183" s="59">
        <v>0</v>
      </c>
      <c r="H183" s="11"/>
      <c r="I183" s="73">
        <f t="shared" si="16"/>
        <v>0</v>
      </c>
    </row>
    <row r="184" spans="2:9">
      <c r="B184" s="160"/>
      <c r="C184" s="79" t="s">
        <v>147</v>
      </c>
      <c r="D184" s="18" t="s">
        <v>148</v>
      </c>
      <c r="E184" s="15"/>
      <c r="F184" s="66">
        <v>47.285121588089325</v>
      </c>
      <c r="G184" s="59">
        <v>0</v>
      </c>
      <c r="H184" s="11"/>
      <c r="I184" s="73">
        <f t="shared" si="16"/>
        <v>0</v>
      </c>
    </row>
    <row r="185" spans="2:9">
      <c r="B185" s="160"/>
      <c r="C185" s="79" t="s">
        <v>149</v>
      </c>
      <c r="D185" s="18" t="s">
        <v>242</v>
      </c>
      <c r="E185" s="15"/>
      <c r="F185" s="66">
        <v>75.555811414392068</v>
      </c>
      <c r="G185" s="59">
        <v>0</v>
      </c>
      <c r="H185" s="11"/>
      <c r="I185" s="73">
        <f t="shared" si="16"/>
        <v>0</v>
      </c>
    </row>
    <row r="186" spans="2:9">
      <c r="B186" s="160"/>
      <c r="C186" s="79" t="s">
        <v>150</v>
      </c>
      <c r="D186" s="18" t="s">
        <v>241</v>
      </c>
      <c r="E186" s="15"/>
      <c r="F186" s="67">
        <v>58.980923076923084</v>
      </c>
      <c r="G186" s="59">
        <v>0</v>
      </c>
      <c r="H186" s="11"/>
      <c r="I186" s="73">
        <f t="shared" si="16"/>
        <v>0</v>
      </c>
    </row>
    <row r="187" spans="2:9">
      <c r="B187" s="160"/>
      <c r="C187" s="79" t="s">
        <v>151</v>
      </c>
      <c r="D187" s="18" t="s">
        <v>240</v>
      </c>
      <c r="E187" s="15"/>
      <c r="F187" s="67">
        <v>58.980923076923084</v>
      </c>
      <c r="G187" s="59">
        <v>0</v>
      </c>
      <c r="H187" s="11"/>
      <c r="I187" s="73">
        <f t="shared" si="16"/>
        <v>0</v>
      </c>
    </row>
    <row r="188" spans="2:9">
      <c r="B188" s="160"/>
      <c r="C188" s="79" t="s">
        <v>152</v>
      </c>
      <c r="D188" s="18" t="s">
        <v>285</v>
      </c>
      <c r="E188" s="15"/>
      <c r="F188" s="67">
        <v>2.709677419354839</v>
      </c>
      <c r="G188" s="59">
        <v>0</v>
      </c>
      <c r="H188" s="11"/>
      <c r="I188" s="73">
        <f t="shared" si="16"/>
        <v>0</v>
      </c>
    </row>
    <row r="189" spans="2:9">
      <c r="B189" s="160"/>
      <c r="C189" s="79" t="s">
        <v>214</v>
      </c>
      <c r="D189" s="75" t="s">
        <v>239</v>
      </c>
      <c r="E189" s="15"/>
      <c r="F189" s="67">
        <v>58.980923076923084</v>
      </c>
      <c r="G189" s="59">
        <v>0</v>
      </c>
      <c r="H189" s="11"/>
      <c r="I189" s="73">
        <f t="shared" si="16"/>
        <v>0</v>
      </c>
    </row>
    <row r="190" spans="2:9">
      <c r="B190" s="160"/>
      <c r="C190" s="79" t="s">
        <v>215</v>
      </c>
      <c r="D190" s="75" t="s">
        <v>238</v>
      </c>
      <c r="E190" s="15"/>
      <c r="F190" s="67">
        <v>58.980923076923084</v>
      </c>
      <c r="G190" s="59">
        <v>0</v>
      </c>
      <c r="H190" s="11"/>
      <c r="I190" s="73">
        <f t="shared" si="16"/>
        <v>0</v>
      </c>
    </row>
    <row r="191" spans="2:9">
      <c r="B191" s="160"/>
      <c r="C191" s="79" t="s">
        <v>286</v>
      </c>
      <c r="D191" s="76" t="s">
        <v>288</v>
      </c>
      <c r="E191" s="15"/>
      <c r="F191" s="66">
        <v>3.7935483870967741</v>
      </c>
      <c r="G191" s="59">
        <v>0</v>
      </c>
      <c r="H191" s="11"/>
      <c r="I191" s="73">
        <f t="shared" si="16"/>
        <v>0</v>
      </c>
    </row>
    <row r="192" spans="2:9" ht="16.2" thickBot="1">
      <c r="B192" s="161"/>
      <c r="C192" s="79" t="s">
        <v>287</v>
      </c>
      <c r="D192" s="80" t="s">
        <v>289</v>
      </c>
      <c r="E192" s="15"/>
      <c r="F192" s="68">
        <v>58.980923076923084</v>
      </c>
      <c r="G192" s="59">
        <v>0</v>
      </c>
      <c r="H192" s="11"/>
      <c r="I192" s="73">
        <f t="shared" si="16"/>
        <v>0</v>
      </c>
    </row>
    <row r="193" spans="2:9" ht="16.2" thickBot="1">
      <c r="B193" s="9" t="s">
        <v>6</v>
      </c>
      <c r="C193" s="9" t="s">
        <v>7</v>
      </c>
      <c r="D193" s="19" t="s">
        <v>166</v>
      </c>
      <c r="E193" s="15"/>
      <c r="F193" s="144" t="s">
        <v>9</v>
      </c>
      <c r="G193" s="52" t="s">
        <v>103</v>
      </c>
      <c r="H193" s="11"/>
      <c r="I193" s="11" t="s">
        <v>105</v>
      </c>
    </row>
    <row r="194" spans="2:9" ht="15.6" customHeight="1">
      <c r="B194" s="166" t="s">
        <v>153</v>
      </c>
      <c r="C194" s="79" t="s">
        <v>361</v>
      </c>
      <c r="D194" s="18" t="s">
        <v>385</v>
      </c>
      <c r="E194" s="15"/>
      <c r="F194" s="145">
        <v>105.105</v>
      </c>
      <c r="G194" s="59">
        <v>0</v>
      </c>
      <c r="H194" s="11"/>
      <c r="I194" s="73">
        <f t="shared" ref="I194:I204" si="17">SUM(F194*G194)</f>
        <v>0</v>
      </c>
    </row>
    <row r="195" spans="2:9" ht="15.6" customHeight="1">
      <c r="B195" s="166"/>
      <c r="C195" s="79" t="s">
        <v>362</v>
      </c>
      <c r="D195" s="18" t="s">
        <v>363</v>
      </c>
      <c r="E195" s="15"/>
      <c r="F195" s="145">
        <v>105.105</v>
      </c>
      <c r="G195" s="59">
        <v>0</v>
      </c>
      <c r="H195" s="11"/>
      <c r="I195" s="73">
        <f t="shared" si="17"/>
        <v>0</v>
      </c>
    </row>
    <row r="196" spans="2:9" ht="15.6" customHeight="1">
      <c r="B196" s="166"/>
      <c r="C196" s="79" t="s">
        <v>298</v>
      </c>
      <c r="D196" s="18" t="s">
        <v>355</v>
      </c>
      <c r="E196" s="15"/>
      <c r="F196" s="145">
        <v>105.105</v>
      </c>
      <c r="G196" s="59">
        <v>0</v>
      </c>
      <c r="H196" s="11"/>
      <c r="I196" s="73">
        <f t="shared" ref="I196:I197" si="18">SUM(F196*G196)</f>
        <v>0</v>
      </c>
    </row>
    <row r="197" spans="2:9" ht="15.6" customHeight="1">
      <c r="B197" s="166"/>
      <c r="C197" s="79" t="s">
        <v>310</v>
      </c>
      <c r="D197" s="18" t="s">
        <v>311</v>
      </c>
      <c r="E197" s="15"/>
      <c r="F197" s="145">
        <v>105.105</v>
      </c>
      <c r="G197" s="59">
        <v>0</v>
      </c>
      <c r="H197" s="11"/>
      <c r="I197" s="73">
        <f t="shared" si="18"/>
        <v>0</v>
      </c>
    </row>
    <row r="198" spans="2:9" ht="15.6" customHeight="1">
      <c r="B198" s="166"/>
      <c r="C198" s="79" t="s">
        <v>317</v>
      </c>
      <c r="D198" s="18" t="s">
        <v>318</v>
      </c>
      <c r="E198" s="15"/>
      <c r="F198" s="145">
        <v>195.1</v>
      </c>
      <c r="G198" s="59">
        <v>0</v>
      </c>
      <c r="H198" s="11"/>
      <c r="I198" s="73">
        <f t="shared" ref="I198" si="19">SUM(F198*G198)</f>
        <v>0</v>
      </c>
    </row>
    <row r="199" spans="2:9" ht="15.6" customHeight="1">
      <c r="B199" s="166"/>
      <c r="C199" s="79" t="s">
        <v>312</v>
      </c>
      <c r="D199" s="18" t="s">
        <v>313</v>
      </c>
      <c r="E199" s="15"/>
      <c r="F199" s="145">
        <v>529.97</v>
      </c>
      <c r="G199" s="59">
        <v>0</v>
      </c>
      <c r="H199" s="11"/>
      <c r="I199" s="73">
        <f t="shared" si="17"/>
        <v>0</v>
      </c>
    </row>
    <row r="200" spans="2:9" ht="15.6" customHeight="1">
      <c r="B200" s="166"/>
      <c r="C200" s="17">
        <v>6052</v>
      </c>
      <c r="D200" s="18" t="s">
        <v>316</v>
      </c>
      <c r="E200" s="15"/>
      <c r="F200" s="145">
        <v>596.13</v>
      </c>
      <c r="G200" s="59">
        <v>0</v>
      </c>
      <c r="H200" s="11"/>
      <c r="I200" s="73">
        <f t="shared" si="17"/>
        <v>0</v>
      </c>
    </row>
    <row r="201" spans="2:9" ht="15.6" customHeight="1">
      <c r="B201" s="166"/>
      <c r="C201" s="17">
        <v>6054</v>
      </c>
      <c r="D201" s="18" t="s">
        <v>375</v>
      </c>
      <c r="E201" s="15"/>
      <c r="F201" s="145">
        <v>294</v>
      </c>
      <c r="G201" s="59">
        <v>0</v>
      </c>
      <c r="H201" s="11"/>
      <c r="I201" s="73">
        <f t="shared" ref="I201" si="20">SUM(F201*G201)</f>
        <v>0</v>
      </c>
    </row>
    <row r="202" spans="2:9" ht="15.6" customHeight="1">
      <c r="B202" s="166"/>
      <c r="C202" s="17">
        <v>6057</v>
      </c>
      <c r="D202" s="18" t="s">
        <v>314</v>
      </c>
      <c r="E202" s="15"/>
      <c r="F202" s="145">
        <v>270.97000000000003</v>
      </c>
      <c r="G202" s="59">
        <v>0</v>
      </c>
      <c r="H202" s="11"/>
      <c r="I202" s="73">
        <f t="shared" si="17"/>
        <v>0</v>
      </c>
    </row>
    <row r="203" spans="2:9">
      <c r="B203" s="166"/>
      <c r="C203" s="79" t="s">
        <v>299</v>
      </c>
      <c r="D203" s="18" t="s">
        <v>277</v>
      </c>
      <c r="E203" s="15"/>
      <c r="F203" s="145">
        <v>56.2</v>
      </c>
      <c r="G203" s="59">
        <v>0</v>
      </c>
      <c r="H203" s="11"/>
      <c r="I203" s="73">
        <f t="shared" si="17"/>
        <v>0</v>
      </c>
    </row>
    <row r="204" spans="2:9">
      <c r="B204" s="166"/>
      <c r="C204" s="17">
        <v>6019</v>
      </c>
      <c r="D204" s="18" t="s">
        <v>315</v>
      </c>
      <c r="E204" s="15"/>
      <c r="F204" s="145">
        <v>10.84</v>
      </c>
      <c r="G204" s="59">
        <v>0</v>
      </c>
      <c r="H204" s="11"/>
      <c r="I204" s="73">
        <f t="shared" si="17"/>
        <v>0</v>
      </c>
    </row>
    <row r="205" spans="2:9">
      <c r="B205" s="166"/>
      <c r="C205" s="17">
        <v>6053</v>
      </c>
      <c r="D205" s="18" t="s">
        <v>356</v>
      </c>
      <c r="E205" s="15"/>
      <c r="F205" s="145">
        <v>294</v>
      </c>
      <c r="G205" s="59">
        <v>0</v>
      </c>
      <c r="H205" s="11"/>
      <c r="I205" s="73">
        <f t="shared" ref="I205:I206" si="21">SUM(F205*G205)</f>
        <v>0</v>
      </c>
    </row>
    <row r="206" spans="2:9" ht="16.2" thickBot="1">
      <c r="B206" s="166"/>
      <c r="C206" s="17">
        <v>6110</v>
      </c>
      <c r="D206" s="18" t="s">
        <v>357</v>
      </c>
      <c r="E206" s="15"/>
      <c r="F206" s="145">
        <v>42</v>
      </c>
      <c r="G206" s="59">
        <v>0</v>
      </c>
      <c r="H206" s="11"/>
      <c r="I206" s="73">
        <f t="shared" si="21"/>
        <v>0</v>
      </c>
    </row>
    <row r="207" spans="2:9" ht="16.2" thickBot="1">
      <c r="B207" s="9" t="s">
        <v>6</v>
      </c>
      <c r="C207" s="9" t="s">
        <v>7</v>
      </c>
      <c r="D207" s="19" t="s">
        <v>166</v>
      </c>
      <c r="E207" s="15"/>
      <c r="F207" s="144" t="s">
        <v>9</v>
      </c>
      <c r="G207" s="52" t="s">
        <v>103</v>
      </c>
      <c r="H207" s="11"/>
      <c r="I207" s="11" t="s">
        <v>105</v>
      </c>
    </row>
    <row r="208" spans="2:9" ht="15.6" customHeight="1">
      <c r="B208" s="159" t="s">
        <v>376</v>
      </c>
      <c r="C208" s="79" t="s">
        <v>377</v>
      </c>
      <c r="D208" s="149" t="s">
        <v>381</v>
      </c>
      <c r="E208" s="15"/>
      <c r="F208" s="145">
        <v>126</v>
      </c>
      <c r="G208" s="59">
        <v>0</v>
      </c>
      <c r="H208" s="11"/>
      <c r="I208" s="73">
        <f t="shared" ref="I208:I211" si="22">SUM(F208*G208)</f>
        <v>0</v>
      </c>
    </row>
    <row r="209" spans="2:12" ht="15.6" customHeight="1">
      <c r="B209" s="160"/>
      <c r="C209" s="79" t="s">
        <v>378</v>
      </c>
      <c r="D209" s="18" t="s">
        <v>382</v>
      </c>
      <c r="E209" s="15"/>
      <c r="F209" s="145">
        <v>126</v>
      </c>
      <c r="G209" s="59">
        <v>0</v>
      </c>
      <c r="H209" s="11"/>
      <c r="I209" s="73">
        <f t="shared" si="22"/>
        <v>0</v>
      </c>
    </row>
    <row r="210" spans="2:12" ht="15.6" customHeight="1">
      <c r="B210" s="160"/>
      <c r="C210" s="79" t="s">
        <v>379</v>
      </c>
      <c r="D210" s="18" t="s">
        <v>383</v>
      </c>
      <c r="E210" s="15"/>
      <c r="F210" s="145">
        <v>126</v>
      </c>
      <c r="G210" s="59">
        <v>0</v>
      </c>
      <c r="H210" s="11"/>
      <c r="I210" s="73">
        <f t="shared" si="22"/>
        <v>0</v>
      </c>
    </row>
    <row r="211" spans="2:12" ht="15.6" customHeight="1" thickBot="1">
      <c r="B211" s="161"/>
      <c r="C211" s="79" t="s">
        <v>380</v>
      </c>
      <c r="D211" s="150" t="s">
        <v>384</v>
      </c>
      <c r="E211" s="15"/>
      <c r="F211" s="145">
        <v>126</v>
      </c>
      <c r="G211" s="59">
        <v>0</v>
      </c>
      <c r="H211" s="11"/>
      <c r="I211" s="73">
        <f t="shared" si="22"/>
        <v>0</v>
      </c>
    </row>
    <row r="212" spans="2:12" ht="16.2" thickBot="1"/>
    <row r="213" spans="2:12">
      <c r="G213" s="182" t="s">
        <v>159</v>
      </c>
      <c r="H213" s="183"/>
      <c r="I213" s="54">
        <f>SUM(I23:I127)</f>
        <v>0</v>
      </c>
      <c r="K213" s="48" t="s">
        <v>216</v>
      </c>
      <c r="L213" s="48"/>
    </row>
    <row r="214" spans="2:12">
      <c r="G214" s="154" t="s">
        <v>167</v>
      </c>
      <c r="H214" s="155"/>
      <c r="I214" s="55">
        <f>SUM(I132:I169,I172:I211)</f>
        <v>0</v>
      </c>
      <c r="K214" t="s">
        <v>162</v>
      </c>
      <c r="L214" t="s">
        <v>320</v>
      </c>
    </row>
    <row r="215" spans="2:12">
      <c r="G215" s="152" t="s">
        <v>161</v>
      </c>
      <c r="H215" s="153"/>
      <c r="I215" s="56">
        <v>0</v>
      </c>
      <c r="K215" t="s">
        <v>163</v>
      </c>
      <c r="L215" t="s">
        <v>319</v>
      </c>
    </row>
    <row r="216" spans="2:12">
      <c r="G216" s="154" t="s">
        <v>109</v>
      </c>
      <c r="H216" s="181"/>
      <c r="I216" s="55">
        <f>SUM(I213,I214,I215)*100/115</f>
        <v>0</v>
      </c>
      <c r="K216" t="s">
        <v>164</v>
      </c>
      <c r="L216" t="s">
        <v>217</v>
      </c>
    </row>
    <row r="217" spans="2:12" ht="16.2" thickBot="1">
      <c r="G217" s="171" t="s">
        <v>247</v>
      </c>
      <c r="H217" s="172"/>
      <c r="I217" s="57">
        <f>SUM(I216)*15/100</f>
        <v>0</v>
      </c>
      <c r="K217" s="48"/>
    </row>
    <row r="218" spans="2:12" ht="16.2" thickBot="1">
      <c r="G218" s="176"/>
      <c r="H218" s="177"/>
      <c r="I218" s="23"/>
    </row>
    <row r="219" spans="2:12" ht="16.2" thickBot="1">
      <c r="G219" s="169" t="s">
        <v>173</v>
      </c>
      <c r="H219" s="170"/>
      <c r="I219" s="58">
        <f>SUM(I216:I217)</f>
        <v>0</v>
      </c>
    </row>
    <row r="222" spans="2:12" ht="7.95" customHeight="1"/>
    <row r="223" spans="2:12" hidden="1"/>
    <row r="224" spans="2:12" hidden="1"/>
    <row r="225" spans="3:6">
      <c r="D225" s="26" t="s">
        <v>176</v>
      </c>
      <c r="E225" s="27" t="s">
        <v>175</v>
      </c>
      <c r="F225" s="121" t="s">
        <v>197</v>
      </c>
    </row>
    <row r="226" spans="3:6">
      <c r="D226" s="25"/>
      <c r="E226" s="33"/>
      <c r="F226" s="121" t="s">
        <v>198</v>
      </c>
    </row>
    <row r="227" spans="3:6" ht="15.6" customHeight="1">
      <c r="C227" s="159" t="s">
        <v>180</v>
      </c>
      <c r="D227" s="25" t="s">
        <v>178</v>
      </c>
      <c r="E227" s="31"/>
    </row>
    <row r="228" spans="3:6">
      <c r="C228" s="160"/>
      <c r="D228" s="25" t="s">
        <v>186</v>
      </c>
      <c r="E228" s="31"/>
    </row>
    <row r="229" spans="3:6">
      <c r="C229" s="160"/>
      <c r="D229" s="25" t="s">
        <v>179</v>
      </c>
      <c r="E229" s="31"/>
    </row>
    <row r="230" spans="3:6">
      <c r="C230" s="161"/>
      <c r="D230" s="25" t="s">
        <v>195</v>
      </c>
      <c r="E230" s="31"/>
    </row>
  </sheetData>
  <sheetProtection sheet="1" selectLockedCells="1"/>
  <mergeCells count="51">
    <mergeCell ref="G2:I2"/>
    <mergeCell ref="G3:H3"/>
    <mergeCell ref="G4:H4"/>
    <mergeCell ref="G5:H5"/>
    <mergeCell ref="B7:E7"/>
    <mergeCell ref="G7:I7"/>
    <mergeCell ref="G9:G10"/>
    <mergeCell ref="H15:I15"/>
    <mergeCell ref="H16:I16"/>
    <mergeCell ref="B18:I18"/>
    <mergeCell ref="G11:G13"/>
    <mergeCell ref="H11:I13"/>
    <mergeCell ref="H9:I10"/>
    <mergeCell ref="H14:I14"/>
    <mergeCell ref="B9:E16"/>
    <mergeCell ref="G19:I19"/>
    <mergeCell ref="B51:B71"/>
    <mergeCell ref="B47:B49"/>
    <mergeCell ref="B99:B103"/>
    <mergeCell ref="B21:I21"/>
    <mergeCell ref="B73:B79"/>
    <mergeCell ref="B19:C19"/>
    <mergeCell ref="B81:B88"/>
    <mergeCell ref="B93:B97"/>
    <mergeCell ref="B37:B45"/>
    <mergeCell ref="B23:B35"/>
    <mergeCell ref="D19:F19"/>
    <mergeCell ref="G213:H213"/>
    <mergeCell ref="B182:B192"/>
    <mergeCell ref="B137:B140"/>
    <mergeCell ref="B121:B125"/>
    <mergeCell ref="B132:B135"/>
    <mergeCell ref="B171:I171"/>
    <mergeCell ref="B152:B169"/>
    <mergeCell ref="B208:B211"/>
    <mergeCell ref="G215:H215"/>
    <mergeCell ref="G214:H214"/>
    <mergeCell ref="B105:B116"/>
    <mergeCell ref="B118:B119"/>
    <mergeCell ref="C227:C230"/>
    <mergeCell ref="B128:I128"/>
    <mergeCell ref="B130:I130"/>
    <mergeCell ref="B194:B206"/>
    <mergeCell ref="B129:I129"/>
    <mergeCell ref="B142:B148"/>
    <mergeCell ref="G219:H219"/>
    <mergeCell ref="G217:H217"/>
    <mergeCell ref="B172:B180"/>
    <mergeCell ref="G218:H218"/>
    <mergeCell ref="C143:C145"/>
    <mergeCell ref="G216:H216"/>
  </mergeCells>
  <phoneticPr fontId="26" type="noConversion"/>
  <dataValidations count="1">
    <dataValidation type="list" allowBlank="1" showInputMessage="1" showErrorMessage="1" sqref="I215" xr:uid="{00000000-0002-0000-0000-000000000000}">
      <formula1>INDIRECT($H$215)</formula1>
    </dataValidation>
  </dataValidations>
  <pageMargins left="0.7" right="0.7" top="0.75" bottom="0.75" header="0.3" footer="0.3"/>
  <pageSetup paperSize="9" scale="54" fitToHeight="0" orientation="portrait" r:id="rId1"/>
  <rowBreaks count="2" manualBreakCount="2">
    <brk id="71" max="9" man="1"/>
    <brk id="128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62EED26-2B9B-41D6-83A7-31E9C659E13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E226:E230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268"/>
  <sheetViews>
    <sheetView zoomScale="80" zoomScaleNormal="80" workbookViewId="0">
      <selection activeCell="G38" sqref="G38"/>
    </sheetView>
  </sheetViews>
  <sheetFormatPr defaultRowHeight="15.6"/>
  <cols>
    <col min="1" max="1" width="2.6640625" customWidth="1"/>
    <col min="2" max="2" width="12.109375" customWidth="1"/>
    <col min="3" max="3" width="14.6640625" customWidth="1"/>
    <col min="4" max="4" width="67.109375" customWidth="1"/>
    <col min="5" max="5" width="11.33203125" bestFit="1" customWidth="1"/>
    <col min="6" max="6" width="13" style="123" customWidth="1"/>
    <col min="7" max="7" width="21" customWidth="1"/>
    <col min="8" max="8" width="14.5546875" customWidth="1"/>
    <col min="9" max="9" width="18.6640625" bestFit="1" customWidth="1"/>
    <col min="10" max="10" width="5.44140625" customWidth="1"/>
    <col min="11" max="11" width="42.109375" customWidth="1"/>
    <col min="12" max="12" width="13.44140625" customWidth="1"/>
  </cols>
  <sheetData>
    <row r="1" spans="2:9" ht="16.2" thickBot="1"/>
    <row r="2" spans="2:9" ht="23.4">
      <c r="G2" s="222" t="s">
        <v>196</v>
      </c>
      <c r="H2" s="223"/>
      <c r="I2" s="224"/>
    </row>
    <row r="3" spans="2:9">
      <c r="G3" s="225" t="s">
        <v>172</v>
      </c>
      <c r="H3" s="226"/>
      <c r="I3" s="29"/>
    </row>
    <row r="4" spans="2:9">
      <c r="G4" s="225" t="s">
        <v>194</v>
      </c>
      <c r="H4" s="226"/>
      <c r="I4" s="29"/>
    </row>
    <row r="5" spans="2:9" ht="16.2" thickBot="1">
      <c r="G5" s="227" t="s">
        <v>1</v>
      </c>
      <c r="H5" s="228"/>
      <c r="I5" s="30"/>
    </row>
    <row r="6" spans="2:9" ht="16.2" thickBot="1"/>
    <row r="7" spans="2:9" ht="16.2" thickBot="1">
      <c r="B7" s="229" t="s">
        <v>394</v>
      </c>
      <c r="C7" s="230"/>
      <c r="D7" s="231"/>
      <c r="E7" s="232"/>
      <c r="G7" s="233" t="s">
        <v>189</v>
      </c>
      <c r="H7" s="234"/>
      <c r="I7" s="235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3" t="s">
        <v>188</v>
      </c>
      <c r="C9" s="214"/>
      <c r="D9" s="214"/>
      <c r="E9" s="215"/>
      <c r="G9" s="24" t="s">
        <v>190</v>
      </c>
      <c r="H9" s="254"/>
      <c r="I9" s="255"/>
    </row>
    <row r="10" spans="2:9" ht="14.4" customHeight="1">
      <c r="B10" s="216"/>
      <c r="C10" s="217"/>
      <c r="D10" s="217"/>
      <c r="E10" s="218"/>
      <c r="G10" s="247" t="s">
        <v>174</v>
      </c>
      <c r="H10" s="248"/>
      <c r="I10" s="249"/>
    </row>
    <row r="11" spans="2:9" ht="14.4" customHeight="1">
      <c r="B11" s="216"/>
      <c r="C11" s="217"/>
      <c r="D11" s="217"/>
      <c r="E11" s="218"/>
      <c r="G11" s="200"/>
      <c r="H11" s="250"/>
      <c r="I11" s="251"/>
    </row>
    <row r="12" spans="2:9" ht="14.4" customHeight="1">
      <c r="B12" s="216"/>
      <c r="C12" s="217"/>
      <c r="D12" s="217"/>
      <c r="E12" s="218"/>
      <c r="G12" s="28" t="s">
        <v>185</v>
      </c>
      <c r="H12" s="252"/>
      <c r="I12" s="253"/>
    </row>
    <row r="13" spans="2:9" ht="14.4" customHeight="1">
      <c r="B13" s="216"/>
      <c r="C13" s="217"/>
      <c r="D13" s="217"/>
      <c r="E13" s="218"/>
      <c r="G13" s="28" t="s">
        <v>2</v>
      </c>
      <c r="H13" s="245" t="s">
        <v>193</v>
      </c>
      <c r="I13" s="246"/>
    </row>
    <row r="14" spans="2:9" ht="14.4" customHeight="1">
      <c r="B14" s="216"/>
      <c r="C14" s="217"/>
      <c r="D14" s="217"/>
      <c r="E14" s="218"/>
      <c r="G14" s="4" t="s">
        <v>3</v>
      </c>
      <c r="H14" s="195"/>
      <c r="I14" s="262"/>
    </row>
    <row r="15" spans="2:9" ht="14.4" customHeight="1">
      <c r="B15" s="216"/>
      <c r="C15" s="217"/>
      <c r="D15" s="217"/>
      <c r="E15" s="218"/>
      <c r="G15" s="4" t="s">
        <v>4</v>
      </c>
      <c r="H15" s="195"/>
      <c r="I15" s="262"/>
    </row>
    <row r="16" spans="2:9" ht="15" customHeight="1" thickBot="1">
      <c r="B16" s="219"/>
      <c r="C16" s="220"/>
      <c r="D16" s="220"/>
      <c r="E16" s="221"/>
      <c r="G16" s="5" t="s">
        <v>5</v>
      </c>
      <c r="H16" s="260"/>
      <c r="I16" s="261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05" t="s">
        <v>170</v>
      </c>
      <c r="C18" s="205"/>
      <c r="D18" s="205"/>
      <c r="E18" s="205"/>
      <c r="F18" s="205"/>
      <c r="G18" s="205"/>
      <c r="H18" s="205"/>
      <c r="I18" s="205"/>
    </row>
    <row r="19" spans="2:10" ht="14.4">
      <c r="B19" s="195"/>
      <c r="C19" s="195"/>
      <c r="D19" s="196"/>
      <c r="E19" s="197"/>
      <c r="F19" s="198"/>
      <c r="G19" s="192" t="s">
        <v>187</v>
      </c>
      <c r="H19" s="192"/>
      <c r="I19" s="192"/>
    </row>
    <row r="21" spans="2:10" ht="18">
      <c r="B21" s="194" t="s">
        <v>157</v>
      </c>
      <c r="C21" s="194"/>
      <c r="D21" s="194"/>
      <c r="E21" s="194"/>
      <c r="F21" s="194"/>
      <c r="G21" s="194"/>
      <c r="H21" s="194"/>
      <c r="I21" s="194"/>
    </row>
    <row r="22" spans="2:10">
      <c r="B22" s="9" t="s">
        <v>6</v>
      </c>
      <c r="C22" s="9" t="s">
        <v>7</v>
      </c>
      <c r="D22" s="19" t="s">
        <v>8</v>
      </c>
      <c r="E22" s="10" t="s">
        <v>0</v>
      </c>
      <c r="F22" s="148" t="s">
        <v>9</v>
      </c>
      <c r="G22" s="11" t="s">
        <v>103</v>
      </c>
      <c r="H22" s="51" t="s">
        <v>104</v>
      </c>
      <c r="I22" s="11" t="s">
        <v>105</v>
      </c>
      <c r="J22" s="8"/>
    </row>
    <row r="23" spans="2:10" ht="15.6" customHeight="1">
      <c r="B23" s="186" t="s">
        <v>10</v>
      </c>
      <c r="C23" s="12" t="s">
        <v>11</v>
      </c>
      <c r="D23" s="13" t="s">
        <v>12</v>
      </c>
      <c r="E23" s="14">
        <v>2</v>
      </c>
      <c r="F23" s="65">
        <v>9260.0759999999991</v>
      </c>
      <c r="G23" s="90">
        <v>0</v>
      </c>
      <c r="H23" s="14">
        <f t="shared" ref="H23:H36" si="0">SUM(E23*G23)</f>
        <v>0</v>
      </c>
      <c r="I23" s="61">
        <f t="shared" ref="I23:I36" si="1">SUM(F23*G23)</f>
        <v>0</v>
      </c>
      <c r="J23" s="7"/>
    </row>
    <row r="24" spans="2:10">
      <c r="B24" s="156"/>
      <c r="C24" s="12" t="s">
        <v>13</v>
      </c>
      <c r="D24" s="13" t="s">
        <v>14</v>
      </c>
      <c r="E24" s="14">
        <v>2</v>
      </c>
      <c r="F24" s="65">
        <v>9260.0759999999991</v>
      </c>
      <c r="G24" s="90">
        <v>0</v>
      </c>
      <c r="H24" s="14">
        <f t="shared" si="0"/>
        <v>0</v>
      </c>
      <c r="I24" s="61">
        <f t="shared" si="1"/>
        <v>0</v>
      </c>
      <c r="J24" s="7"/>
    </row>
    <row r="25" spans="2:10">
      <c r="B25" s="156"/>
      <c r="C25" s="12" t="s">
        <v>15</v>
      </c>
      <c r="D25" s="13" t="s">
        <v>220</v>
      </c>
      <c r="E25" s="14">
        <v>1</v>
      </c>
      <c r="F25" s="65">
        <v>4722.0011999999997</v>
      </c>
      <c r="G25" s="90">
        <v>0</v>
      </c>
      <c r="H25" s="14">
        <f t="shared" si="0"/>
        <v>0</v>
      </c>
      <c r="I25" s="61">
        <f t="shared" si="1"/>
        <v>0</v>
      </c>
      <c r="J25" s="7"/>
    </row>
    <row r="26" spans="2:10">
      <c r="B26" s="156"/>
      <c r="C26" s="12" t="s">
        <v>392</v>
      </c>
      <c r="D26" s="13" t="s">
        <v>399</v>
      </c>
      <c r="E26" s="14">
        <v>0.45</v>
      </c>
      <c r="F26" s="65">
        <v>2014.8870000000002</v>
      </c>
      <c r="G26" s="90">
        <v>0</v>
      </c>
      <c r="H26" s="14">
        <f t="shared" ref="H26" si="2">SUM(E26*G26)</f>
        <v>0</v>
      </c>
      <c r="I26" s="61">
        <f t="shared" ref="I26" si="3">SUM(F26*G26)</f>
        <v>0</v>
      </c>
      <c r="J26" s="7"/>
    </row>
    <row r="27" spans="2:10">
      <c r="B27" s="156"/>
      <c r="C27" s="12" t="s">
        <v>291</v>
      </c>
      <c r="D27" s="13" t="s">
        <v>292</v>
      </c>
      <c r="E27" s="14">
        <v>0.33400000000000002</v>
      </c>
      <c r="F27" s="65">
        <v>1450.1592000000001</v>
      </c>
      <c r="G27" s="90">
        <v>0</v>
      </c>
      <c r="H27" s="14">
        <f t="shared" si="0"/>
        <v>0</v>
      </c>
      <c r="I27" s="61">
        <f t="shared" si="1"/>
        <v>0</v>
      </c>
      <c r="J27" s="7"/>
    </row>
    <row r="28" spans="2:10">
      <c r="B28" s="156"/>
      <c r="C28" s="12" t="s">
        <v>290</v>
      </c>
      <c r="D28" s="13" t="s">
        <v>326</v>
      </c>
      <c r="E28" s="14">
        <v>0.33400000000000002</v>
      </c>
      <c r="F28" s="65">
        <v>1450.1592000000001</v>
      </c>
      <c r="G28" s="90">
        <v>0</v>
      </c>
      <c r="H28" s="14">
        <f t="shared" si="0"/>
        <v>0</v>
      </c>
      <c r="I28" s="61">
        <f t="shared" si="1"/>
        <v>0</v>
      </c>
      <c r="J28" s="7"/>
    </row>
    <row r="29" spans="2:10">
      <c r="B29" s="156"/>
      <c r="C29" s="12" t="s">
        <v>300</v>
      </c>
      <c r="D29" s="13" t="s">
        <v>301</v>
      </c>
      <c r="E29" s="14">
        <v>0.33400000000000002</v>
      </c>
      <c r="F29" s="65">
        <v>1450.1592000000001</v>
      </c>
      <c r="G29" s="90">
        <v>0</v>
      </c>
      <c r="H29" s="14">
        <f t="shared" si="0"/>
        <v>0</v>
      </c>
      <c r="I29" s="61">
        <f t="shared" si="1"/>
        <v>0</v>
      </c>
      <c r="J29" s="7"/>
    </row>
    <row r="30" spans="2:10">
      <c r="B30" s="156"/>
      <c r="C30" s="12" t="s">
        <v>390</v>
      </c>
      <c r="D30" s="13" t="s">
        <v>391</v>
      </c>
      <c r="E30" s="14">
        <v>0.33400000000000002</v>
      </c>
      <c r="F30" s="65">
        <v>1450.1592000000001</v>
      </c>
      <c r="G30" s="90">
        <v>0</v>
      </c>
      <c r="H30" s="14">
        <f t="shared" si="0"/>
        <v>0</v>
      </c>
      <c r="I30" s="61">
        <f t="shared" si="1"/>
        <v>0</v>
      </c>
      <c r="J30" s="7"/>
    </row>
    <row r="31" spans="2:10">
      <c r="B31" s="156"/>
      <c r="C31" s="12" t="s">
        <v>358</v>
      </c>
      <c r="D31" s="13" t="s">
        <v>278</v>
      </c>
      <c r="E31" s="14">
        <v>2</v>
      </c>
      <c r="F31" s="65">
        <v>6979.3499999999995</v>
      </c>
      <c r="G31" s="90">
        <v>0</v>
      </c>
      <c r="H31" s="14">
        <f t="shared" si="0"/>
        <v>0</v>
      </c>
      <c r="I31" s="61">
        <f t="shared" si="1"/>
        <v>0</v>
      </c>
      <c r="J31" s="7"/>
    </row>
    <row r="32" spans="2:10">
      <c r="B32" s="156"/>
      <c r="C32" s="12" t="s">
        <v>16</v>
      </c>
      <c r="D32" s="13" t="s">
        <v>17</v>
      </c>
      <c r="E32" s="14">
        <v>1</v>
      </c>
      <c r="F32" s="65">
        <v>4686.4524000000001</v>
      </c>
      <c r="G32" s="90">
        <v>0</v>
      </c>
      <c r="H32" s="14">
        <f t="shared" si="0"/>
        <v>0</v>
      </c>
      <c r="I32" s="61">
        <f t="shared" si="1"/>
        <v>0</v>
      </c>
      <c r="J32" s="7"/>
    </row>
    <row r="33" spans="2:10">
      <c r="B33" s="156"/>
      <c r="C33" s="12" t="s">
        <v>208</v>
      </c>
      <c r="D33" s="13" t="s">
        <v>221</v>
      </c>
      <c r="E33" s="14">
        <v>0.58599999999999997</v>
      </c>
      <c r="F33" s="65">
        <v>2741.7012</v>
      </c>
      <c r="G33" s="90">
        <v>0</v>
      </c>
      <c r="H33" s="14">
        <f t="shared" si="0"/>
        <v>0</v>
      </c>
      <c r="I33" s="61">
        <f t="shared" si="1"/>
        <v>0</v>
      </c>
      <c r="J33" s="7"/>
    </row>
    <row r="34" spans="2:10">
      <c r="B34" s="156"/>
      <c r="C34" s="12" t="s">
        <v>209</v>
      </c>
      <c r="D34" s="13" t="s">
        <v>222</v>
      </c>
      <c r="E34" s="14">
        <v>0.58599999999999997</v>
      </c>
      <c r="F34" s="65">
        <v>2741.7012</v>
      </c>
      <c r="G34" s="90">
        <v>0</v>
      </c>
      <c r="H34" s="14">
        <f t="shared" si="0"/>
        <v>0</v>
      </c>
      <c r="I34" s="61">
        <f t="shared" si="1"/>
        <v>0</v>
      </c>
      <c r="J34" s="7"/>
    </row>
    <row r="35" spans="2:10">
      <c r="B35" s="156"/>
      <c r="C35" s="12" t="s">
        <v>210</v>
      </c>
      <c r="D35" s="13" t="s">
        <v>223</v>
      </c>
      <c r="E35" s="14">
        <v>0.48199999999999998</v>
      </c>
      <c r="F35" s="65">
        <v>2260.2467999999994</v>
      </c>
      <c r="G35" s="90">
        <v>0</v>
      </c>
      <c r="H35" s="14">
        <f t="shared" si="0"/>
        <v>0</v>
      </c>
      <c r="I35" s="61">
        <f t="shared" si="1"/>
        <v>0</v>
      </c>
      <c r="J35" s="7"/>
    </row>
    <row r="36" spans="2:10">
      <c r="B36" s="157"/>
      <c r="C36" s="12" t="s">
        <v>211</v>
      </c>
      <c r="D36" s="13" t="s">
        <v>224</v>
      </c>
      <c r="E36" s="14">
        <v>0.48199999999999998</v>
      </c>
      <c r="F36" s="65">
        <v>2260.2467999999994</v>
      </c>
      <c r="G36" s="90">
        <v>0</v>
      </c>
      <c r="H36" s="14">
        <f t="shared" si="0"/>
        <v>0</v>
      </c>
      <c r="I36" s="61">
        <f t="shared" si="1"/>
        <v>0</v>
      </c>
      <c r="J36" s="7"/>
    </row>
    <row r="37" spans="2:10">
      <c r="B37" s="9" t="s">
        <v>6</v>
      </c>
      <c r="C37" s="9" t="s">
        <v>7</v>
      </c>
      <c r="D37" s="19" t="s">
        <v>8</v>
      </c>
      <c r="E37" s="10" t="s">
        <v>0</v>
      </c>
      <c r="F37" s="148" t="s">
        <v>9</v>
      </c>
      <c r="G37" s="52" t="s">
        <v>103</v>
      </c>
      <c r="H37" s="51" t="s">
        <v>104</v>
      </c>
      <c r="I37" s="11" t="s">
        <v>105</v>
      </c>
      <c r="J37" s="7"/>
    </row>
    <row r="38" spans="2:10">
      <c r="B38" s="156" t="s">
        <v>325</v>
      </c>
      <c r="C38" s="12" t="s">
        <v>18</v>
      </c>
      <c r="D38" s="13" t="s">
        <v>225</v>
      </c>
      <c r="E38" s="14">
        <v>0.14599999999999999</v>
      </c>
      <c r="F38" s="65">
        <v>697.06560000000002</v>
      </c>
      <c r="G38" s="90">
        <v>0</v>
      </c>
      <c r="H38" s="14">
        <f t="shared" ref="H38:H46" si="4">SUM(E38*G38)</f>
        <v>0</v>
      </c>
      <c r="I38" s="61">
        <f t="shared" ref="I38:I46" si="5">SUM(F38*G38)</f>
        <v>0</v>
      </c>
      <c r="J38" s="7"/>
    </row>
    <row r="39" spans="2:10">
      <c r="B39" s="156"/>
      <c r="C39" s="12" t="s">
        <v>19</v>
      </c>
      <c r="D39" s="13" t="s">
        <v>20</v>
      </c>
      <c r="E39" s="14">
        <v>7.0999999999999994E-2</v>
      </c>
      <c r="F39" s="65">
        <v>329.01959999999997</v>
      </c>
      <c r="G39" s="90">
        <v>0</v>
      </c>
      <c r="H39" s="14">
        <f t="shared" si="4"/>
        <v>0</v>
      </c>
      <c r="I39" s="61">
        <f t="shared" si="5"/>
        <v>0</v>
      </c>
      <c r="J39" s="7"/>
    </row>
    <row r="40" spans="2:10">
      <c r="B40" s="156"/>
      <c r="C40" s="12" t="s">
        <v>21</v>
      </c>
      <c r="D40" s="13" t="s">
        <v>22</v>
      </c>
      <c r="E40" s="14">
        <v>1.9E-2</v>
      </c>
      <c r="F40" s="65">
        <v>87.905999999999992</v>
      </c>
      <c r="G40" s="90">
        <v>0</v>
      </c>
      <c r="H40" s="14">
        <f t="shared" si="4"/>
        <v>0</v>
      </c>
      <c r="I40" s="61">
        <f t="shared" si="5"/>
        <v>0</v>
      </c>
      <c r="J40" s="7"/>
    </row>
    <row r="41" spans="2:10">
      <c r="B41" s="156"/>
      <c r="C41" s="12" t="s">
        <v>23</v>
      </c>
      <c r="D41" s="13" t="s">
        <v>24</v>
      </c>
      <c r="E41" s="14">
        <v>1.9E-2</v>
      </c>
      <c r="F41" s="65">
        <v>87.905999999999992</v>
      </c>
      <c r="G41" s="90">
        <v>0</v>
      </c>
      <c r="H41" s="14">
        <f t="shared" si="4"/>
        <v>0</v>
      </c>
      <c r="I41" s="61">
        <f t="shared" si="5"/>
        <v>0</v>
      </c>
      <c r="J41" s="7"/>
    </row>
    <row r="42" spans="2:10">
      <c r="B42" s="156"/>
      <c r="C42" s="12" t="s">
        <v>249</v>
      </c>
      <c r="D42" s="13" t="s">
        <v>304</v>
      </c>
      <c r="E42" s="14">
        <v>0.10199999999999999</v>
      </c>
      <c r="F42" s="65">
        <v>487.63679999999994</v>
      </c>
      <c r="G42" s="90">
        <v>0</v>
      </c>
      <c r="H42" s="14">
        <f t="shared" si="4"/>
        <v>0</v>
      </c>
      <c r="I42" s="61">
        <f t="shared" si="5"/>
        <v>0</v>
      </c>
      <c r="J42" s="7"/>
    </row>
    <row r="43" spans="2:10">
      <c r="B43" s="156"/>
      <c r="C43" s="12" t="s">
        <v>364</v>
      </c>
      <c r="D43" s="13" t="s">
        <v>305</v>
      </c>
      <c r="E43" s="14">
        <v>0.39600000000000002</v>
      </c>
      <c r="F43" s="65">
        <v>1716.3887999999999</v>
      </c>
      <c r="G43" s="90">
        <v>0</v>
      </c>
      <c r="H43" s="14">
        <f t="shared" si="4"/>
        <v>0</v>
      </c>
      <c r="I43" s="61">
        <f t="shared" si="5"/>
        <v>0</v>
      </c>
      <c r="J43" s="7"/>
    </row>
    <row r="44" spans="2:10">
      <c r="B44" s="156"/>
      <c r="C44" s="12" t="s">
        <v>250</v>
      </c>
      <c r="D44" s="13" t="s">
        <v>306</v>
      </c>
      <c r="E44" s="14">
        <v>0.10199999999999999</v>
      </c>
      <c r="F44" s="65">
        <v>487.63679999999994</v>
      </c>
      <c r="G44" s="90">
        <v>0</v>
      </c>
      <c r="H44" s="14">
        <f t="shared" si="4"/>
        <v>0</v>
      </c>
      <c r="I44" s="61">
        <f t="shared" si="5"/>
        <v>0</v>
      </c>
      <c r="J44" s="7"/>
    </row>
    <row r="45" spans="2:10">
      <c r="B45" s="156"/>
      <c r="C45" s="12" t="s">
        <v>387</v>
      </c>
      <c r="D45" s="13" t="s">
        <v>400</v>
      </c>
      <c r="E45" s="14">
        <v>0.10199999999999999</v>
      </c>
      <c r="F45" s="65">
        <v>487.63679999999994</v>
      </c>
      <c r="G45" s="90">
        <v>0</v>
      </c>
      <c r="H45" s="14">
        <f t="shared" ref="H45" si="6">SUM(E45*G45)</f>
        <v>0</v>
      </c>
      <c r="I45" s="61">
        <f t="shared" ref="I45" si="7">SUM(F45*G45)</f>
        <v>0</v>
      </c>
      <c r="J45" s="7"/>
    </row>
    <row r="46" spans="2:10">
      <c r="B46" s="157"/>
      <c r="C46" s="12" t="s">
        <v>251</v>
      </c>
      <c r="D46" s="13" t="s">
        <v>307</v>
      </c>
      <c r="E46" s="14">
        <v>0.1</v>
      </c>
      <c r="F46" s="65">
        <v>475.46519999999998</v>
      </c>
      <c r="G46" s="90">
        <v>0</v>
      </c>
      <c r="H46" s="14">
        <f t="shared" si="4"/>
        <v>0</v>
      </c>
      <c r="I46" s="61">
        <f t="shared" si="5"/>
        <v>0</v>
      </c>
      <c r="J46" s="7"/>
    </row>
    <row r="47" spans="2:10">
      <c r="B47" s="9" t="s">
        <v>6</v>
      </c>
      <c r="C47" s="9" t="s">
        <v>7</v>
      </c>
      <c r="D47" s="19" t="s">
        <v>8</v>
      </c>
      <c r="E47" s="10" t="s">
        <v>0</v>
      </c>
      <c r="F47" s="148" t="s">
        <v>9</v>
      </c>
      <c r="G47" s="52" t="s">
        <v>103</v>
      </c>
      <c r="H47" s="51" t="s">
        <v>104</v>
      </c>
      <c r="I47" s="11" t="s">
        <v>105</v>
      </c>
      <c r="J47" s="7"/>
    </row>
    <row r="48" spans="2:10" ht="15.6" customHeight="1">
      <c r="B48" s="193" t="s">
        <v>25</v>
      </c>
      <c r="C48" s="12" t="s">
        <v>26</v>
      </c>
      <c r="D48" s="13" t="s">
        <v>243</v>
      </c>
      <c r="E48" s="14">
        <v>6.2E-2</v>
      </c>
      <c r="F48" s="65">
        <v>285.54959999999994</v>
      </c>
      <c r="G48" s="90">
        <v>0</v>
      </c>
      <c r="H48" s="14">
        <f>SUM(E48*G48)</f>
        <v>0</v>
      </c>
      <c r="I48" s="61">
        <f>SUM(F48*G48)</f>
        <v>0</v>
      </c>
      <c r="J48" s="7"/>
    </row>
    <row r="49" spans="2:10">
      <c r="B49" s="158"/>
      <c r="C49" s="12" t="s">
        <v>27</v>
      </c>
      <c r="D49" s="13" t="s">
        <v>244</v>
      </c>
      <c r="E49" s="14">
        <v>0.129</v>
      </c>
      <c r="F49" s="65">
        <v>596.98799999999994</v>
      </c>
      <c r="G49" s="90">
        <v>0</v>
      </c>
      <c r="H49" s="14">
        <f>SUM(E49*G49)</f>
        <v>0</v>
      </c>
      <c r="I49" s="61">
        <f>SUM(F49*G49)</f>
        <v>0</v>
      </c>
      <c r="J49" s="7"/>
    </row>
    <row r="50" spans="2:10">
      <c r="B50" s="158"/>
      <c r="C50" s="12" t="s">
        <v>28</v>
      </c>
      <c r="D50" s="13" t="s">
        <v>29</v>
      </c>
      <c r="E50" s="14">
        <v>0.13300000000000001</v>
      </c>
      <c r="F50" s="65">
        <v>617.66039999999998</v>
      </c>
      <c r="G50" s="90">
        <v>0</v>
      </c>
      <c r="H50" s="14">
        <f>SUM(E50*G50)</f>
        <v>0</v>
      </c>
      <c r="I50" s="61">
        <f>SUM(F50*G50)</f>
        <v>0</v>
      </c>
      <c r="J50" s="7"/>
    </row>
    <row r="51" spans="2:10">
      <c r="B51" s="9" t="s">
        <v>6</v>
      </c>
      <c r="C51" s="9" t="s">
        <v>7</v>
      </c>
      <c r="D51" s="19" t="s">
        <v>8</v>
      </c>
      <c r="E51" s="10" t="s">
        <v>0</v>
      </c>
      <c r="F51" s="148" t="s">
        <v>9</v>
      </c>
      <c r="G51" s="52" t="s">
        <v>103</v>
      </c>
      <c r="H51" s="51" t="s">
        <v>104</v>
      </c>
      <c r="I51" s="11" t="s">
        <v>105</v>
      </c>
      <c r="J51" s="7"/>
    </row>
    <row r="52" spans="2:10" ht="15.6" customHeight="1">
      <c r="B52" s="186" t="s">
        <v>30</v>
      </c>
      <c r="C52" s="12" t="s">
        <v>31</v>
      </c>
      <c r="D52" s="13" t="s">
        <v>32</v>
      </c>
      <c r="E52" s="14">
        <v>7.1999999999999995E-2</v>
      </c>
      <c r="F52" s="65">
        <v>330.95159999999998</v>
      </c>
      <c r="G52" s="90">
        <v>0</v>
      </c>
      <c r="H52" s="14">
        <f t="shared" ref="H52:H72" si="8">SUM(E52*G52)</f>
        <v>0</v>
      </c>
      <c r="I52" s="61">
        <f t="shared" ref="I52:I72" si="9">SUM(F52*G52)</f>
        <v>0</v>
      </c>
      <c r="J52" s="7"/>
    </row>
    <row r="53" spans="2:10">
      <c r="B53" s="156"/>
      <c r="C53" s="12" t="s">
        <v>33</v>
      </c>
      <c r="D53" s="13" t="s">
        <v>34</v>
      </c>
      <c r="E53" s="14">
        <v>6.9000000000000006E-2</v>
      </c>
      <c r="F53" s="65">
        <v>319.74599999999998</v>
      </c>
      <c r="G53" s="90">
        <v>0</v>
      </c>
      <c r="H53" s="14">
        <f t="shared" si="8"/>
        <v>0</v>
      </c>
      <c r="I53" s="61">
        <f t="shared" si="9"/>
        <v>0</v>
      </c>
      <c r="J53" s="7"/>
    </row>
    <row r="54" spans="2:10">
      <c r="B54" s="156"/>
      <c r="C54" s="12" t="s">
        <v>35</v>
      </c>
      <c r="D54" s="13" t="s">
        <v>36</v>
      </c>
      <c r="E54" s="14">
        <v>7.3999999999999996E-2</v>
      </c>
      <c r="F54" s="65">
        <v>340.41839999999996</v>
      </c>
      <c r="G54" s="90">
        <v>0</v>
      </c>
      <c r="H54" s="14">
        <f t="shared" si="8"/>
        <v>0</v>
      </c>
      <c r="I54" s="61">
        <f t="shared" si="9"/>
        <v>0</v>
      </c>
      <c r="J54" s="7"/>
    </row>
    <row r="55" spans="2:10">
      <c r="B55" s="156"/>
      <c r="C55" s="12" t="s">
        <v>37</v>
      </c>
      <c r="D55" s="13" t="s">
        <v>38</v>
      </c>
      <c r="E55" s="14">
        <v>5.1999999999999998E-2</v>
      </c>
      <c r="F55" s="65">
        <v>238.21559999999999</v>
      </c>
      <c r="G55" s="90">
        <v>0</v>
      </c>
      <c r="H55" s="14">
        <f t="shared" si="8"/>
        <v>0</v>
      </c>
      <c r="I55" s="61">
        <f t="shared" si="9"/>
        <v>0</v>
      </c>
      <c r="J55" s="7"/>
    </row>
    <row r="56" spans="2:10">
      <c r="B56" s="156"/>
      <c r="C56" s="12" t="s">
        <v>39</v>
      </c>
      <c r="D56" s="13" t="s">
        <v>245</v>
      </c>
      <c r="E56" s="14">
        <v>0.122</v>
      </c>
      <c r="F56" s="65">
        <v>567.23519999999996</v>
      </c>
      <c r="G56" s="90">
        <v>0</v>
      </c>
      <c r="H56" s="14">
        <f t="shared" si="8"/>
        <v>0</v>
      </c>
      <c r="I56" s="61">
        <f t="shared" si="9"/>
        <v>0</v>
      </c>
      <c r="J56" s="7"/>
    </row>
    <row r="57" spans="2:10">
      <c r="B57" s="156"/>
      <c r="C57" s="12" t="s">
        <v>40</v>
      </c>
      <c r="D57" s="13" t="s">
        <v>246</v>
      </c>
      <c r="E57" s="14">
        <v>9.8000000000000004E-2</v>
      </c>
      <c r="F57" s="65">
        <v>452.86079999999998</v>
      </c>
      <c r="G57" s="90">
        <v>0</v>
      </c>
      <c r="H57" s="14">
        <f t="shared" si="8"/>
        <v>0</v>
      </c>
      <c r="I57" s="61">
        <f t="shared" si="9"/>
        <v>0</v>
      </c>
      <c r="J57" s="7"/>
    </row>
    <row r="58" spans="2:10">
      <c r="B58" s="156"/>
      <c r="C58" s="12" t="s">
        <v>41</v>
      </c>
      <c r="D58" s="13" t="s">
        <v>42</v>
      </c>
      <c r="E58" s="14">
        <v>0.107</v>
      </c>
      <c r="F58" s="65">
        <v>494.39879999999994</v>
      </c>
      <c r="G58" s="90">
        <v>0</v>
      </c>
      <c r="H58" s="14">
        <f t="shared" si="8"/>
        <v>0</v>
      </c>
      <c r="I58" s="61">
        <f t="shared" si="9"/>
        <v>0</v>
      </c>
      <c r="J58" s="7"/>
    </row>
    <row r="59" spans="2:10">
      <c r="B59" s="156"/>
      <c r="C59" s="12" t="s">
        <v>43</v>
      </c>
      <c r="D59" s="13" t="s">
        <v>44</v>
      </c>
      <c r="E59" s="14">
        <v>0.13600000000000001</v>
      </c>
      <c r="F59" s="65">
        <v>624.80880000000002</v>
      </c>
      <c r="G59" s="90">
        <v>0</v>
      </c>
      <c r="H59" s="14">
        <f t="shared" si="8"/>
        <v>0</v>
      </c>
      <c r="I59" s="61">
        <f t="shared" si="9"/>
        <v>0</v>
      </c>
      <c r="J59" s="7"/>
    </row>
    <row r="60" spans="2:10">
      <c r="B60" s="156"/>
      <c r="C60" s="12" t="s">
        <v>45</v>
      </c>
      <c r="D60" s="13" t="s">
        <v>46</v>
      </c>
      <c r="E60" s="14">
        <v>0.13300000000000001</v>
      </c>
      <c r="F60" s="65">
        <v>614.76239999999996</v>
      </c>
      <c r="G60" s="90">
        <v>0</v>
      </c>
      <c r="H60" s="14">
        <f t="shared" si="8"/>
        <v>0</v>
      </c>
      <c r="I60" s="61">
        <f t="shared" si="9"/>
        <v>0</v>
      </c>
      <c r="J60" s="7"/>
    </row>
    <row r="61" spans="2:10">
      <c r="B61" s="156"/>
      <c r="C61" s="12" t="s">
        <v>47</v>
      </c>
      <c r="D61" s="13" t="s">
        <v>48</v>
      </c>
      <c r="E61" s="14">
        <v>0.06</v>
      </c>
      <c r="F61" s="65">
        <v>277.62839999999994</v>
      </c>
      <c r="G61" s="90">
        <v>0</v>
      </c>
      <c r="H61" s="14">
        <f t="shared" si="8"/>
        <v>0</v>
      </c>
      <c r="I61" s="61">
        <f t="shared" si="9"/>
        <v>0</v>
      </c>
      <c r="J61" s="7"/>
    </row>
    <row r="62" spans="2:10">
      <c r="B62" s="156"/>
      <c r="C62" s="12" t="s">
        <v>49</v>
      </c>
      <c r="D62" s="13" t="s">
        <v>50</v>
      </c>
      <c r="E62" s="14">
        <v>9.2999999999999999E-2</v>
      </c>
      <c r="F62" s="65">
        <v>430.25639999999999</v>
      </c>
      <c r="G62" s="90">
        <v>0</v>
      </c>
      <c r="H62" s="14">
        <f t="shared" si="8"/>
        <v>0</v>
      </c>
      <c r="I62" s="61">
        <f t="shared" si="9"/>
        <v>0</v>
      </c>
      <c r="J62" s="7"/>
    </row>
    <row r="63" spans="2:10">
      <c r="B63" s="156"/>
      <c r="C63" s="12" t="s">
        <v>51</v>
      </c>
      <c r="D63" s="13" t="s">
        <v>100</v>
      </c>
      <c r="E63" s="14">
        <v>0.12</v>
      </c>
      <c r="F63" s="65">
        <v>555.64319999999998</v>
      </c>
      <c r="G63" s="90">
        <v>0</v>
      </c>
      <c r="H63" s="14">
        <f t="shared" si="8"/>
        <v>0</v>
      </c>
      <c r="I63" s="61">
        <f t="shared" si="9"/>
        <v>0</v>
      </c>
      <c r="J63" s="7"/>
    </row>
    <row r="64" spans="2:10">
      <c r="B64" s="156"/>
      <c r="C64" s="12" t="s">
        <v>52</v>
      </c>
      <c r="D64" s="13" t="s">
        <v>101</v>
      </c>
      <c r="E64" s="14">
        <v>0.127</v>
      </c>
      <c r="F64" s="65">
        <v>587.90759999999989</v>
      </c>
      <c r="G64" s="90">
        <v>0</v>
      </c>
      <c r="H64" s="14">
        <f t="shared" si="8"/>
        <v>0</v>
      </c>
      <c r="I64" s="61">
        <f t="shared" si="9"/>
        <v>0</v>
      </c>
      <c r="J64" s="7"/>
    </row>
    <row r="65" spans="2:10">
      <c r="B65" s="156"/>
      <c r="C65" s="12" t="s">
        <v>53</v>
      </c>
      <c r="D65" s="13" t="s">
        <v>102</v>
      </c>
      <c r="E65" s="14">
        <v>0.12</v>
      </c>
      <c r="F65" s="65">
        <v>554.67720000000008</v>
      </c>
      <c r="G65" s="90">
        <v>0</v>
      </c>
      <c r="H65" s="14">
        <f t="shared" si="8"/>
        <v>0</v>
      </c>
      <c r="I65" s="61">
        <f t="shared" si="9"/>
        <v>0</v>
      </c>
      <c r="J65" s="7"/>
    </row>
    <row r="66" spans="2:10">
      <c r="B66" s="156"/>
      <c r="C66" s="98" t="s">
        <v>54</v>
      </c>
      <c r="D66" s="97" t="s">
        <v>55</v>
      </c>
      <c r="E66" s="96">
        <v>0.08</v>
      </c>
      <c r="F66" s="65">
        <v>370.36440000000005</v>
      </c>
      <c r="G66" s="90">
        <v>0</v>
      </c>
      <c r="H66" s="14">
        <f t="shared" si="8"/>
        <v>0</v>
      </c>
      <c r="I66" s="61">
        <f t="shared" si="9"/>
        <v>0</v>
      </c>
      <c r="J66" s="7"/>
    </row>
    <row r="67" spans="2:10">
      <c r="B67" s="156"/>
      <c r="C67" s="12" t="s">
        <v>360</v>
      </c>
      <c r="D67" s="13" t="s">
        <v>56</v>
      </c>
      <c r="E67" s="14">
        <v>0.30299999999999999</v>
      </c>
      <c r="F67" s="65">
        <v>1400.8932</v>
      </c>
      <c r="G67" s="90">
        <v>0</v>
      </c>
      <c r="H67" s="14">
        <f t="shared" si="8"/>
        <v>0</v>
      </c>
      <c r="I67" s="61">
        <f t="shared" si="9"/>
        <v>0</v>
      </c>
      <c r="J67" s="7"/>
    </row>
    <row r="68" spans="2:10">
      <c r="B68" s="156"/>
      <c r="C68" s="12" t="s">
        <v>212</v>
      </c>
      <c r="D68" s="13" t="s">
        <v>226</v>
      </c>
      <c r="E68" s="14">
        <v>0.25</v>
      </c>
      <c r="F68" s="65">
        <v>1157.4612</v>
      </c>
      <c r="G68" s="90">
        <v>0</v>
      </c>
      <c r="H68" s="14">
        <f t="shared" si="8"/>
        <v>0</v>
      </c>
      <c r="I68" s="61">
        <f t="shared" si="9"/>
        <v>0</v>
      </c>
      <c r="J68" s="7"/>
    </row>
    <row r="69" spans="2:10">
      <c r="B69" s="156"/>
      <c r="C69" s="12" t="s">
        <v>279</v>
      </c>
      <c r="D69" s="13" t="s">
        <v>280</v>
      </c>
      <c r="E69" s="14">
        <v>0.14699999999999999</v>
      </c>
      <c r="F69" s="65">
        <v>680.64359999999988</v>
      </c>
      <c r="G69" s="90">
        <v>0</v>
      </c>
      <c r="H69" s="14">
        <f t="shared" si="8"/>
        <v>0</v>
      </c>
      <c r="I69" s="61">
        <f t="shared" si="9"/>
        <v>0</v>
      </c>
      <c r="J69" s="7"/>
    </row>
    <row r="70" spans="2:10">
      <c r="B70" s="156"/>
      <c r="C70" s="12" t="s">
        <v>293</v>
      </c>
      <c r="D70" s="13" t="s">
        <v>294</v>
      </c>
      <c r="E70" s="14">
        <v>0.154</v>
      </c>
      <c r="F70" s="65">
        <v>713.10119999999995</v>
      </c>
      <c r="G70" s="90">
        <v>0</v>
      </c>
      <c r="H70" s="14">
        <f t="shared" si="8"/>
        <v>0</v>
      </c>
      <c r="I70" s="61">
        <f t="shared" si="9"/>
        <v>0</v>
      </c>
      <c r="J70" s="7"/>
    </row>
    <row r="71" spans="2:10">
      <c r="B71" s="156"/>
      <c r="C71" s="12" t="s">
        <v>303</v>
      </c>
      <c r="D71" s="13" t="s">
        <v>302</v>
      </c>
      <c r="E71" s="14">
        <v>0.33400000000000002</v>
      </c>
      <c r="F71" s="65">
        <v>1546.3728000000001</v>
      </c>
      <c r="G71" s="90">
        <v>0</v>
      </c>
      <c r="H71" s="14">
        <f t="shared" ref="H71" si="10">SUM(E71*G71)</f>
        <v>0</v>
      </c>
      <c r="I71" s="61">
        <f t="shared" ref="I71" si="11">SUM(F71*G71)</f>
        <v>0</v>
      </c>
      <c r="J71" s="7"/>
    </row>
    <row r="72" spans="2:10">
      <c r="B72" s="157"/>
      <c r="C72" s="12" t="s">
        <v>323</v>
      </c>
      <c r="D72" s="13" t="s">
        <v>321</v>
      </c>
      <c r="E72" s="14">
        <v>0.14000000000000001</v>
      </c>
      <c r="F72" s="65">
        <v>648.18599999999992</v>
      </c>
      <c r="G72" s="90">
        <v>0</v>
      </c>
      <c r="H72" s="14">
        <f t="shared" si="8"/>
        <v>0</v>
      </c>
      <c r="I72" s="61">
        <f t="shared" si="9"/>
        <v>0</v>
      </c>
      <c r="J72" s="7"/>
    </row>
    <row r="73" spans="2:10">
      <c r="B73" s="9" t="s">
        <v>6</v>
      </c>
      <c r="C73" s="9" t="s">
        <v>7</v>
      </c>
      <c r="D73" s="19" t="s">
        <v>8</v>
      </c>
      <c r="E73" s="50" t="s">
        <v>0</v>
      </c>
      <c r="F73" s="148" t="s">
        <v>9</v>
      </c>
      <c r="G73" s="52" t="s">
        <v>103</v>
      </c>
      <c r="H73" s="51" t="s">
        <v>104</v>
      </c>
      <c r="I73" s="11" t="s">
        <v>105</v>
      </c>
      <c r="J73" s="7"/>
    </row>
    <row r="74" spans="2:10" ht="15.6" customHeight="1">
      <c r="B74" s="186" t="s">
        <v>295</v>
      </c>
      <c r="C74" s="12" t="s">
        <v>57</v>
      </c>
      <c r="D74" s="13" t="s">
        <v>58</v>
      </c>
      <c r="E74" s="14">
        <v>0.122</v>
      </c>
      <c r="F74" s="65">
        <v>567.23519999999996</v>
      </c>
      <c r="G74" s="90">
        <v>0</v>
      </c>
      <c r="H74" s="14">
        <f t="shared" ref="H74:H80" si="12">SUM(E74*G74)</f>
        <v>0</v>
      </c>
      <c r="I74" s="61">
        <f t="shared" ref="I74:I80" si="13">SUM(F74*G74)</f>
        <v>0</v>
      </c>
      <c r="J74" s="7"/>
    </row>
    <row r="75" spans="2:10">
      <c r="B75" s="156"/>
      <c r="C75" s="12" t="s">
        <v>59</v>
      </c>
      <c r="D75" s="13" t="s">
        <v>60</v>
      </c>
      <c r="E75" s="14">
        <v>0.16700000000000001</v>
      </c>
      <c r="F75" s="65">
        <v>772.99319999999989</v>
      </c>
      <c r="G75" s="90">
        <v>0</v>
      </c>
      <c r="H75" s="14">
        <f t="shared" si="12"/>
        <v>0</v>
      </c>
      <c r="I75" s="61">
        <f t="shared" si="13"/>
        <v>0</v>
      </c>
      <c r="J75" s="7"/>
    </row>
    <row r="76" spans="2:10">
      <c r="B76" s="156"/>
      <c r="C76" s="93">
        <v>463</v>
      </c>
      <c r="D76" s="92" t="s">
        <v>61</v>
      </c>
      <c r="E76" s="91">
        <v>0.114</v>
      </c>
      <c r="F76" s="65">
        <v>527.82240000000002</v>
      </c>
      <c r="G76" s="90">
        <v>0</v>
      </c>
      <c r="H76" s="14">
        <f t="shared" si="12"/>
        <v>0</v>
      </c>
      <c r="I76" s="61">
        <f t="shared" si="13"/>
        <v>0</v>
      </c>
      <c r="J76" s="7"/>
    </row>
    <row r="77" spans="2:10">
      <c r="B77" s="156"/>
      <c r="C77" s="93">
        <v>464</v>
      </c>
      <c r="D77" s="92" t="s">
        <v>62</v>
      </c>
      <c r="E77" s="91">
        <v>0.115</v>
      </c>
      <c r="F77" s="65">
        <v>532.26599999999996</v>
      </c>
      <c r="G77" s="90">
        <v>0</v>
      </c>
      <c r="H77" s="14">
        <f t="shared" si="12"/>
        <v>0</v>
      </c>
      <c r="I77" s="61">
        <f t="shared" si="13"/>
        <v>0</v>
      </c>
      <c r="J77" s="7"/>
    </row>
    <row r="78" spans="2:10">
      <c r="B78" s="156"/>
      <c r="C78" s="93">
        <v>470</v>
      </c>
      <c r="D78" s="92" t="s">
        <v>63</v>
      </c>
      <c r="E78" s="91">
        <v>0.122</v>
      </c>
      <c r="F78" s="65">
        <v>564.72360000000003</v>
      </c>
      <c r="G78" s="90">
        <v>0</v>
      </c>
      <c r="H78" s="14">
        <f t="shared" si="12"/>
        <v>0</v>
      </c>
      <c r="I78" s="61">
        <f t="shared" si="13"/>
        <v>0</v>
      </c>
      <c r="J78" s="7"/>
    </row>
    <row r="79" spans="2:10">
      <c r="B79" s="156"/>
      <c r="C79" s="93">
        <v>471</v>
      </c>
      <c r="D79" s="92" t="s">
        <v>64</v>
      </c>
      <c r="E79" s="91">
        <v>0.122</v>
      </c>
      <c r="F79" s="65">
        <v>564.72360000000003</v>
      </c>
      <c r="G79" s="90">
        <v>0</v>
      </c>
      <c r="H79" s="14">
        <f t="shared" si="12"/>
        <v>0</v>
      </c>
      <c r="I79" s="61">
        <f t="shared" si="13"/>
        <v>0</v>
      </c>
      <c r="J79" s="7"/>
    </row>
    <row r="80" spans="2:10">
      <c r="B80" s="157"/>
      <c r="C80" s="93">
        <v>520</v>
      </c>
      <c r="D80" s="13" t="s">
        <v>227</v>
      </c>
      <c r="E80" s="91">
        <v>2.1000000000000001E-2</v>
      </c>
      <c r="F80" s="65">
        <v>96.986399999999989</v>
      </c>
      <c r="G80" s="90">
        <v>0</v>
      </c>
      <c r="H80" s="14">
        <f t="shared" si="12"/>
        <v>0</v>
      </c>
      <c r="I80" s="61">
        <f t="shared" si="13"/>
        <v>0</v>
      </c>
      <c r="J80" s="7"/>
    </row>
    <row r="81" spans="2:10">
      <c r="B81" s="9" t="s">
        <v>6</v>
      </c>
      <c r="C81" s="9" t="s">
        <v>7</v>
      </c>
      <c r="D81" s="19" t="s">
        <v>8</v>
      </c>
      <c r="E81" s="50" t="s">
        <v>0</v>
      </c>
      <c r="F81" s="148" t="s">
        <v>9</v>
      </c>
      <c r="G81" s="52" t="s">
        <v>103</v>
      </c>
      <c r="H81" s="51" t="s">
        <v>104</v>
      </c>
      <c r="I81" s="11" t="s">
        <v>105</v>
      </c>
      <c r="J81" s="7"/>
    </row>
    <row r="82" spans="2:10" ht="15.6" customHeight="1">
      <c r="B82" s="186" t="s">
        <v>65</v>
      </c>
      <c r="C82" s="12" t="s">
        <v>66</v>
      </c>
      <c r="D82" s="13" t="s">
        <v>67</v>
      </c>
      <c r="E82" s="14">
        <v>7.9000000000000001E-2</v>
      </c>
      <c r="F82" s="65">
        <v>367.27320000000003</v>
      </c>
      <c r="G82" s="90">
        <v>0</v>
      </c>
      <c r="H82" s="14">
        <f t="shared" ref="H82:H92" si="14">SUM(E82*G82)</f>
        <v>0</v>
      </c>
      <c r="I82" s="61">
        <f t="shared" ref="I82:I92" si="15">SUM(F82*G82)</f>
        <v>0</v>
      </c>
      <c r="J82" s="7"/>
    </row>
    <row r="83" spans="2:10">
      <c r="B83" s="156"/>
      <c r="C83" s="12" t="s">
        <v>68</v>
      </c>
      <c r="D83" s="13" t="s">
        <v>69</v>
      </c>
      <c r="E83" s="14">
        <v>0.08</v>
      </c>
      <c r="F83" s="65">
        <v>370.1712</v>
      </c>
      <c r="G83" s="90">
        <v>0</v>
      </c>
      <c r="H83" s="14">
        <f t="shared" si="14"/>
        <v>0</v>
      </c>
      <c r="I83" s="61">
        <f t="shared" si="15"/>
        <v>0</v>
      </c>
      <c r="J83" s="7"/>
    </row>
    <row r="84" spans="2:10">
      <c r="B84" s="156"/>
      <c r="C84" s="12" t="s">
        <v>70</v>
      </c>
      <c r="D84" s="13" t="s">
        <v>71</v>
      </c>
      <c r="E84" s="14">
        <v>0.06</v>
      </c>
      <c r="F84" s="65">
        <v>278.59440000000001</v>
      </c>
      <c r="G84" s="90">
        <v>0</v>
      </c>
      <c r="H84" s="14">
        <f t="shared" si="14"/>
        <v>0</v>
      </c>
      <c r="I84" s="61">
        <f t="shared" si="15"/>
        <v>0</v>
      </c>
      <c r="J84" s="7"/>
    </row>
    <row r="85" spans="2:10">
      <c r="B85" s="156"/>
      <c r="C85" s="12" t="s">
        <v>72</v>
      </c>
      <c r="D85" s="13" t="s">
        <v>73</v>
      </c>
      <c r="E85" s="14">
        <v>0.06</v>
      </c>
      <c r="F85" s="65">
        <v>278.59440000000001</v>
      </c>
      <c r="G85" s="90">
        <v>0</v>
      </c>
      <c r="H85" s="14">
        <f t="shared" si="14"/>
        <v>0</v>
      </c>
      <c r="I85" s="61">
        <f t="shared" si="15"/>
        <v>0</v>
      </c>
      <c r="J85" s="7"/>
    </row>
    <row r="86" spans="2:10">
      <c r="B86" s="156"/>
      <c r="C86" s="12" t="s">
        <v>74</v>
      </c>
      <c r="D86" s="13" t="s">
        <v>75</v>
      </c>
      <c r="E86" s="14">
        <v>0.06</v>
      </c>
      <c r="F86" s="65">
        <v>278.59440000000001</v>
      </c>
      <c r="G86" s="90">
        <v>0</v>
      </c>
      <c r="H86" s="14">
        <f t="shared" si="14"/>
        <v>0</v>
      </c>
      <c r="I86" s="61">
        <f t="shared" si="15"/>
        <v>0</v>
      </c>
      <c r="J86" s="7"/>
    </row>
    <row r="87" spans="2:10">
      <c r="B87" s="156"/>
      <c r="C87" s="12" t="s">
        <v>76</v>
      </c>
      <c r="D87" s="13" t="s">
        <v>77</v>
      </c>
      <c r="E87" s="14">
        <v>0.129</v>
      </c>
      <c r="F87" s="65">
        <v>596.98799999999994</v>
      </c>
      <c r="G87" s="90">
        <v>0</v>
      </c>
      <c r="H87" s="14">
        <f t="shared" si="14"/>
        <v>0</v>
      </c>
      <c r="I87" s="61">
        <f t="shared" si="15"/>
        <v>0</v>
      </c>
      <c r="J87" s="7"/>
    </row>
    <row r="88" spans="2:10">
      <c r="B88" s="156"/>
      <c r="C88" s="12" t="s">
        <v>78</v>
      </c>
      <c r="D88" s="13" t="s">
        <v>79</v>
      </c>
      <c r="E88" s="14">
        <v>0.13300000000000001</v>
      </c>
      <c r="F88" s="65">
        <v>617.66039999999998</v>
      </c>
      <c r="G88" s="90">
        <v>0</v>
      </c>
      <c r="H88" s="14">
        <f t="shared" si="14"/>
        <v>0</v>
      </c>
      <c r="I88" s="61">
        <f t="shared" si="15"/>
        <v>0</v>
      </c>
      <c r="J88" s="7"/>
    </row>
    <row r="89" spans="2:10">
      <c r="B89" s="156"/>
      <c r="C89" s="12" t="s">
        <v>80</v>
      </c>
      <c r="D89" s="13" t="s">
        <v>81</v>
      </c>
      <c r="E89" s="14">
        <v>6.4000000000000001E-2</v>
      </c>
      <c r="F89" s="65">
        <v>293.85719999999998</v>
      </c>
      <c r="G89" s="90">
        <v>0</v>
      </c>
      <c r="H89" s="14">
        <f t="shared" si="14"/>
        <v>0</v>
      </c>
      <c r="I89" s="61">
        <f t="shared" si="15"/>
        <v>0</v>
      </c>
      <c r="J89" s="7"/>
    </row>
    <row r="90" spans="2:10">
      <c r="B90" s="156"/>
      <c r="C90" s="12" t="s">
        <v>388</v>
      </c>
      <c r="D90" s="13" t="s">
        <v>389</v>
      </c>
      <c r="E90" s="14">
        <v>8.4000000000000005E-2</v>
      </c>
      <c r="F90" s="65">
        <v>388.72050000000002</v>
      </c>
      <c r="G90" s="90">
        <v>0</v>
      </c>
      <c r="H90" s="14">
        <f t="shared" si="14"/>
        <v>0</v>
      </c>
      <c r="I90" s="61">
        <f t="shared" si="15"/>
        <v>0</v>
      </c>
      <c r="J90" s="7"/>
    </row>
    <row r="91" spans="2:10">
      <c r="B91" s="156"/>
      <c r="C91" s="12" t="s">
        <v>296</v>
      </c>
      <c r="D91" s="13" t="s">
        <v>308</v>
      </c>
      <c r="E91" s="14">
        <v>8.3000000000000004E-2</v>
      </c>
      <c r="F91" s="65">
        <v>384.27480000000003</v>
      </c>
      <c r="G91" s="90">
        <v>0</v>
      </c>
      <c r="H91" s="14">
        <f t="shared" ref="H91" si="16">SUM(E91*G91)</f>
        <v>0</v>
      </c>
      <c r="I91" s="61">
        <f t="shared" ref="I91" si="17">SUM(F91*G91)</f>
        <v>0</v>
      </c>
      <c r="J91" s="7"/>
    </row>
    <row r="92" spans="2:10">
      <c r="B92" s="157"/>
      <c r="C92" s="146" t="s">
        <v>369</v>
      </c>
      <c r="D92" s="147" t="s">
        <v>401</v>
      </c>
      <c r="E92" s="14">
        <v>9.0999999999999998E-2</v>
      </c>
      <c r="F92" s="65">
        <v>420.9828</v>
      </c>
      <c r="G92" s="90">
        <v>0</v>
      </c>
      <c r="H92" s="14">
        <f t="shared" si="14"/>
        <v>0</v>
      </c>
      <c r="I92" s="61">
        <f t="shared" si="15"/>
        <v>0</v>
      </c>
      <c r="J92" s="7"/>
    </row>
    <row r="93" spans="2:10">
      <c r="B93" s="9" t="s">
        <v>6</v>
      </c>
      <c r="C93" s="9" t="s">
        <v>7</v>
      </c>
      <c r="D93" s="19" t="s">
        <v>8</v>
      </c>
      <c r="E93" s="10" t="s">
        <v>0</v>
      </c>
      <c r="F93" s="148" t="s">
        <v>9</v>
      </c>
      <c r="G93" s="52" t="s">
        <v>103</v>
      </c>
      <c r="H93" s="51" t="s">
        <v>104</v>
      </c>
      <c r="I93" s="11" t="s">
        <v>105</v>
      </c>
      <c r="J93" s="7"/>
    </row>
    <row r="94" spans="2:10">
      <c r="B94" s="156" t="s">
        <v>370</v>
      </c>
      <c r="C94" s="95" t="s">
        <v>233</v>
      </c>
      <c r="D94" s="94" t="s">
        <v>272</v>
      </c>
      <c r="E94" s="14">
        <v>7.2999999999999995E-2</v>
      </c>
      <c r="F94" s="65">
        <v>337.71360000000004</v>
      </c>
      <c r="G94" s="90">
        <v>0</v>
      </c>
      <c r="H94" s="14">
        <f t="shared" ref="H94:H98" si="18">SUM(E94*G94)</f>
        <v>0</v>
      </c>
      <c r="I94" s="61">
        <f t="shared" ref="I94:I98" si="19">SUM(F94*G94)</f>
        <v>0</v>
      </c>
      <c r="J94" s="7"/>
    </row>
    <row r="95" spans="2:10">
      <c r="B95" s="156"/>
      <c r="C95" s="95" t="s">
        <v>234</v>
      </c>
      <c r="D95" s="94" t="s">
        <v>258</v>
      </c>
      <c r="E95" s="14">
        <v>8.6999999999999994E-2</v>
      </c>
      <c r="F95" s="65">
        <v>402.62879999999996</v>
      </c>
      <c r="G95" s="90">
        <v>0</v>
      </c>
      <c r="H95" s="14">
        <f t="shared" si="18"/>
        <v>0</v>
      </c>
      <c r="I95" s="61">
        <f t="shared" si="19"/>
        <v>0</v>
      </c>
      <c r="J95" s="7"/>
    </row>
    <row r="96" spans="2:10">
      <c r="B96" s="156"/>
      <c r="C96" s="95" t="s">
        <v>235</v>
      </c>
      <c r="D96" s="94" t="s">
        <v>260</v>
      </c>
      <c r="E96" s="14">
        <v>7.2999999999999995E-2</v>
      </c>
      <c r="F96" s="65">
        <v>337.71360000000004</v>
      </c>
      <c r="G96" s="90">
        <v>0</v>
      </c>
      <c r="H96" s="14">
        <f t="shared" si="18"/>
        <v>0</v>
      </c>
      <c r="I96" s="61">
        <f t="shared" si="19"/>
        <v>0</v>
      </c>
      <c r="J96" s="7"/>
    </row>
    <row r="97" spans="2:10">
      <c r="B97" s="156"/>
      <c r="C97" s="12" t="s">
        <v>281</v>
      </c>
      <c r="D97" s="13" t="s">
        <v>82</v>
      </c>
      <c r="E97" s="14">
        <v>6.4000000000000001E-2</v>
      </c>
      <c r="F97" s="65">
        <v>296.36879999999996</v>
      </c>
      <c r="G97" s="90">
        <v>0</v>
      </c>
      <c r="H97" s="14">
        <f t="shared" si="18"/>
        <v>0</v>
      </c>
      <c r="I97" s="61">
        <f t="shared" si="19"/>
        <v>0</v>
      </c>
      <c r="J97" s="7"/>
    </row>
    <row r="98" spans="2:10">
      <c r="B98" s="157"/>
      <c r="C98" s="12" t="s">
        <v>352</v>
      </c>
      <c r="D98" s="13" t="s">
        <v>353</v>
      </c>
      <c r="E98" s="14">
        <v>0.14000000000000001</v>
      </c>
      <c r="F98" s="65">
        <v>648.18599999999992</v>
      </c>
      <c r="G98" s="90">
        <v>0</v>
      </c>
      <c r="H98" s="14">
        <f t="shared" si="18"/>
        <v>0</v>
      </c>
      <c r="I98" s="61">
        <f t="shared" si="19"/>
        <v>0</v>
      </c>
      <c r="J98" s="7"/>
    </row>
    <row r="99" spans="2:10">
      <c r="B99" s="9" t="s">
        <v>6</v>
      </c>
      <c r="C99" s="9" t="s">
        <v>7</v>
      </c>
      <c r="D99" s="19" t="s">
        <v>8</v>
      </c>
      <c r="E99" s="10" t="s">
        <v>0</v>
      </c>
      <c r="F99" s="148" t="s">
        <v>9</v>
      </c>
      <c r="G99" s="52" t="s">
        <v>103</v>
      </c>
      <c r="H99" s="51" t="s">
        <v>104</v>
      </c>
      <c r="I99" s="11" t="s">
        <v>105</v>
      </c>
      <c r="J99" s="7"/>
    </row>
    <row r="100" spans="2:10">
      <c r="B100" s="186" t="s">
        <v>248</v>
      </c>
      <c r="C100" s="95" t="s">
        <v>228</v>
      </c>
      <c r="D100" s="94" t="s">
        <v>252</v>
      </c>
      <c r="E100" s="14">
        <v>0.64600000000000002</v>
      </c>
      <c r="F100" s="65">
        <v>2988.8039999999996</v>
      </c>
      <c r="G100" s="90">
        <v>0</v>
      </c>
      <c r="H100" s="14">
        <f>SUM(E100*G100)</f>
        <v>0</v>
      </c>
      <c r="I100" s="61">
        <f>SUM(F100*G100)</f>
        <v>0</v>
      </c>
      <c r="J100" s="7"/>
    </row>
    <row r="101" spans="2:10">
      <c r="B101" s="156"/>
      <c r="C101" s="95" t="s">
        <v>229</v>
      </c>
      <c r="D101" s="94" t="s">
        <v>253</v>
      </c>
      <c r="E101" s="14">
        <v>0.107</v>
      </c>
      <c r="F101" s="65">
        <v>495.94439999999997</v>
      </c>
      <c r="G101" s="90">
        <v>0</v>
      </c>
      <c r="H101" s="14">
        <f>SUM(E101*G101)</f>
        <v>0</v>
      </c>
      <c r="I101" s="61">
        <f>SUM(F101*G101)</f>
        <v>0</v>
      </c>
      <c r="J101" s="7"/>
    </row>
    <row r="102" spans="2:10">
      <c r="B102" s="156"/>
      <c r="C102" s="95" t="s">
        <v>230</v>
      </c>
      <c r="D102" s="94" t="s">
        <v>254</v>
      </c>
      <c r="E102" s="14">
        <v>0.17899999999999999</v>
      </c>
      <c r="F102" s="65">
        <v>826.89599999999984</v>
      </c>
      <c r="G102" s="90">
        <v>0</v>
      </c>
      <c r="H102" s="14">
        <f>SUM(E102*G102)</f>
        <v>0</v>
      </c>
      <c r="I102" s="61">
        <f>SUM(F102*G102)</f>
        <v>0</v>
      </c>
      <c r="J102" s="7"/>
    </row>
    <row r="103" spans="2:10">
      <c r="B103" s="156"/>
      <c r="C103" s="95" t="s">
        <v>231</v>
      </c>
      <c r="D103" s="94" t="s">
        <v>255</v>
      </c>
      <c r="E103" s="14">
        <v>0.17899999999999999</v>
      </c>
      <c r="F103" s="65">
        <v>826.89599999999984</v>
      </c>
      <c r="G103" s="90">
        <v>0</v>
      </c>
      <c r="H103" s="14">
        <f>SUM(E103*G103)</f>
        <v>0</v>
      </c>
      <c r="I103" s="61">
        <f>SUM(F103*G103)</f>
        <v>0</v>
      </c>
      <c r="J103" s="7"/>
    </row>
    <row r="104" spans="2:10">
      <c r="B104" s="156"/>
      <c r="C104" s="95" t="s">
        <v>232</v>
      </c>
      <c r="D104" s="94" t="s">
        <v>271</v>
      </c>
      <c r="E104" s="14">
        <v>0.2</v>
      </c>
      <c r="F104" s="65">
        <v>926.00759999999991</v>
      </c>
      <c r="G104" s="90">
        <v>0</v>
      </c>
      <c r="H104" s="14">
        <f>SUM(E104*G104)</f>
        <v>0</v>
      </c>
      <c r="I104" s="61">
        <f>SUM(F104*G104)</f>
        <v>0</v>
      </c>
      <c r="J104" s="7"/>
    </row>
    <row r="105" spans="2:10">
      <c r="B105" s="9" t="s">
        <v>6</v>
      </c>
      <c r="C105" s="9" t="s">
        <v>7</v>
      </c>
      <c r="D105" s="19" t="s">
        <v>8</v>
      </c>
      <c r="E105" s="10" t="s">
        <v>0</v>
      </c>
      <c r="F105" s="148" t="s">
        <v>9</v>
      </c>
      <c r="G105" s="52" t="s">
        <v>103</v>
      </c>
      <c r="H105" s="51" t="s">
        <v>104</v>
      </c>
      <c r="I105" s="11" t="s">
        <v>105</v>
      </c>
      <c r="J105" s="7"/>
    </row>
    <row r="106" spans="2:10">
      <c r="B106" s="156" t="s">
        <v>83</v>
      </c>
      <c r="C106" s="12" t="s">
        <v>84</v>
      </c>
      <c r="D106" s="13" t="s">
        <v>85</v>
      </c>
      <c r="E106" s="14">
        <v>1.4E-2</v>
      </c>
      <c r="F106" s="65">
        <v>64.915199999999999</v>
      </c>
      <c r="G106" s="90">
        <v>0</v>
      </c>
      <c r="H106" s="14">
        <f t="shared" ref="H106:H114" si="20">SUM(E106*G106)</f>
        <v>0</v>
      </c>
      <c r="I106" s="61">
        <f t="shared" ref="I106:I114" si="21">SUM(F106*G106)</f>
        <v>0</v>
      </c>
      <c r="J106" s="7"/>
    </row>
    <row r="107" spans="2:10">
      <c r="B107" s="156"/>
      <c r="C107" s="12" t="s">
        <v>86</v>
      </c>
      <c r="D107" s="13" t="s">
        <v>87</v>
      </c>
      <c r="E107" s="14">
        <v>3.1E-2</v>
      </c>
      <c r="F107" s="65">
        <v>143.3544</v>
      </c>
      <c r="G107" s="90">
        <v>0</v>
      </c>
      <c r="H107" s="14">
        <f t="shared" si="20"/>
        <v>0</v>
      </c>
      <c r="I107" s="61">
        <f t="shared" si="21"/>
        <v>0</v>
      </c>
      <c r="J107" s="7"/>
    </row>
    <row r="108" spans="2:10">
      <c r="B108" s="156"/>
      <c r="C108" s="12" t="s">
        <v>88</v>
      </c>
      <c r="D108" s="13" t="s">
        <v>89</v>
      </c>
      <c r="E108" s="14">
        <v>2.9000000000000001E-2</v>
      </c>
      <c r="F108" s="65">
        <v>134.08080000000001</v>
      </c>
      <c r="G108" s="90">
        <v>0</v>
      </c>
      <c r="H108" s="14">
        <f t="shared" si="20"/>
        <v>0</v>
      </c>
      <c r="I108" s="61">
        <f t="shared" si="21"/>
        <v>0</v>
      </c>
      <c r="J108" s="7"/>
    </row>
    <row r="109" spans="2:10">
      <c r="B109" s="156"/>
      <c r="C109" s="12" t="s">
        <v>90</v>
      </c>
      <c r="D109" s="13" t="s">
        <v>91</v>
      </c>
      <c r="E109" s="14">
        <v>0.06</v>
      </c>
      <c r="F109" s="65">
        <v>278.59440000000001</v>
      </c>
      <c r="G109" s="90">
        <v>0</v>
      </c>
      <c r="H109" s="14">
        <f t="shared" si="20"/>
        <v>0</v>
      </c>
      <c r="I109" s="61">
        <f t="shared" si="21"/>
        <v>0</v>
      </c>
      <c r="J109" s="7"/>
    </row>
    <row r="110" spans="2:10">
      <c r="B110" s="156"/>
      <c r="C110" s="12" t="s">
        <v>92</v>
      </c>
      <c r="D110" s="13" t="s">
        <v>93</v>
      </c>
      <c r="E110" s="14">
        <v>9.2999999999999999E-2</v>
      </c>
      <c r="F110" s="65">
        <v>432.1884</v>
      </c>
      <c r="G110" s="90">
        <v>0</v>
      </c>
      <c r="H110" s="14">
        <f t="shared" si="20"/>
        <v>0</v>
      </c>
      <c r="I110" s="61">
        <f t="shared" si="21"/>
        <v>0</v>
      </c>
      <c r="J110" s="7"/>
    </row>
    <row r="111" spans="2:10">
      <c r="B111" s="156"/>
      <c r="C111" s="12" t="s">
        <v>94</v>
      </c>
      <c r="D111" s="13" t="s">
        <v>95</v>
      </c>
      <c r="E111" s="14">
        <v>2.7E-2</v>
      </c>
      <c r="F111" s="65">
        <v>124.614</v>
      </c>
      <c r="G111" s="90">
        <v>0</v>
      </c>
      <c r="H111" s="14">
        <f t="shared" si="20"/>
        <v>0</v>
      </c>
      <c r="I111" s="61">
        <f t="shared" si="21"/>
        <v>0</v>
      </c>
      <c r="J111" s="7"/>
    </row>
    <row r="112" spans="2:10">
      <c r="B112" s="156"/>
      <c r="C112" s="12" t="s">
        <v>96</v>
      </c>
      <c r="D112" s="13" t="s">
        <v>97</v>
      </c>
      <c r="E112" s="14">
        <v>9.9000000000000005E-2</v>
      </c>
      <c r="F112" s="65">
        <v>458.46359999999999</v>
      </c>
      <c r="G112" s="90">
        <v>0</v>
      </c>
      <c r="H112" s="14">
        <f t="shared" si="20"/>
        <v>0</v>
      </c>
      <c r="I112" s="61">
        <f t="shared" si="21"/>
        <v>0</v>
      </c>
      <c r="J112" s="7"/>
    </row>
    <row r="113" spans="2:10">
      <c r="B113" s="156"/>
      <c r="C113" s="12" t="s">
        <v>107</v>
      </c>
      <c r="D113" s="13" t="s">
        <v>108</v>
      </c>
      <c r="E113" s="14">
        <v>1.7000000000000001E-2</v>
      </c>
      <c r="F113" s="65">
        <v>78.632400000000004</v>
      </c>
      <c r="G113" s="90">
        <v>0</v>
      </c>
      <c r="H113" s="14">
        <f t="shared" si="20"/>
        <v>0</v>
      </c>
      <c r="I113" s="61">
        <f t="shared" si="21"/>
        <v>0</v>
      </c>
      <c r="J113" s="7"/>
    </row>
    <row r="114" spans="2:10">
      <c r="B114" s="156"/>
      <c r="C114" s="146" t="s">
        <v>365</v>
      </c>
      <c r="D114" s="147" t="s">
        <v>402</v>
      </c>
      <c r="E114" s="91">
        <v>7.4999999999999997E-2</v>
      </c>
      <c r="F114" s="65">
        <v>346.98720000000003</v>
      </c>
      <c r="G114" s="90">
        <v>0</v>
      </c>
      <c r="H114" s="14">
        <f t="shared" si="20"/>
        <v>0</v>
      </c>
      <c r="I114" s="61">
        <f t="shared" si="21"/>
        <v>0</v>
      </c>
      <c r="J114" s="7"/>
    </row>
    <row r="115" spans="2:10">
      <c r="B115" s="156"/>
      <c r="C115" s="146" t="s">
        <v>366</v>
      </c>
      <c r="D115" s="147" t="s">
        <v>403</v>
      </c>
      <c r="E115" s="91">
        <v>8.6999999999999994E-2</v>
      </c>
      <c r="F115" s="65">
        <v>402.62879999999996</v>
      </c>
      <c r="G115" s="90">
        <v>0</v>
      </c>
      <c r="H115" s="14">
        <f t="shared" ref="H115:H117" si="22">SUM(E115*G115)</f>
        <v>0</v>
      </c>
      <c r="I115" s="61">
        <f t="shared" ref="I115:I117" si="23">SUM(F115*G115)</f>
        <v>0</v>
      </c>
      <c r="J115" s="7"/>
    </row>
    <row r="116" spans="2:10">
      <c r="B116" s="156"/>
      <c r="C116" s="146" t="s">
        <v>367</v>
      </c>
      <c r="D116" s="147" t="s">
        <v>404</v>
      </c>
      <c r="E116" s="91">
        <v>9.2999999999999999E-2</v>
      </c>
      <c r="F116" s="65">
        <v>429.87</v>
      </c>
      <c r="G116" s="90">
        <v>0</v>
      </c>
      <c r="H116" s="14">
        <f t="shared" ref="H116" si="24">SUM(E116*G116)</f>
        <v>0</v>
      </c>
      <c r="I116" s="61">
        <f t="shared" ref="I116" si="25">SUM(F116*G116)</f>
        <v>0</v>
      </c>
      <c r="J116" s="7"/>
    </row>
    <row r="117" spans="2:10">
      <c r="B117" s="157"/>
      <c r="C117" s="146" t="s">
        <v>368</v>
      </c>
      <c r="D117" s="147" t="s">
        <v>405</v>
      </c>
      <c r="E117" s="91">
        <v>0.09</v>
      </c>
      <c r="F117" s="65">
        <v>416.346</v>
      </c>
      <c r="G117" s="90">
        <v>0</v>
      </c>
      <c r="H117" s="14">
        <f t="shared" si="22"/>
        <v>0</v>
      </c>
      <c r="I117" s="61">
        <f t="shared" si="23"/>
        <v>0</v>
      </c>
      <c r="J117" s="7"/>
    </row>
    <row r="118" spans="2:10">
      <c r="B118" s="9" t="s">
        <v>6</v>
      </c>
      <c r="C118" s="9" t="s">
        <v>7</v>
      </c>
      <c r="D118" s="19" t="s">
        <v>8</v>
      </c>
      <c r="E118" s="10" t="s">
        <v>0</v>
      </c>
      <c r="F118" s="148" t="s">
        <v>9</v>
      </c>
      <c r="G118" s="52" t="s">
        <v>103</v>
      </c>
      <c r="H118" s="51" t="s">
        <v>104</v>
      </c>
      <c r="I118" s="11" t="s">
        <v>105</v>
      </c>
      <c r="J118" s="7"/>
    </row>
    <row r="119" spans="2:10">
      <c r="B119" s="158" t="s">
        <v>324</v>
      </c>
      <c r="C119" s="12" t="s">
        <v>98</v>
      </c>
      <c r="D119" s="13" t="s">
        <v>99</v>
      </c>
      <c r="E119" s="14">
        <v>0.13300000000000001</v>
      </c>
      <c r="F119" s="65">
        <v>614.76239999999996</v>
      </c>
      <c r="G119" s="90">
        <v>0</v>
      </c>
      <c r="H119" s="14">
        <f>SUM(E119*G119)</f>
        <v>0</v>
      </c>
      <c r="I119" s="61">
        <f>SUM(F119*G119)</f>
        <v>0</v>
      </c>
      <c r="J119" s="7"/>
    </row>
    <row r="120" spans="2:10">
      <c r="B120" s="158"/>
      <c r="C120" s="12" t="s">
        <v>282</v>
      </c>
      <c r="D120" s="13" t="s">
        <v>283</v>
      </c>
      <c r="E120" s="14">
        <v>7.1999999999999995E-2</v>
      </c>
      <c r="F120" s="65">
        <v>333.46320000000003</v>
      </c>
      <c r="G120" s="90">
        <v>0</v>
      </c>
      <c r="H120" s="14">
        <f>SUM(E120*G120)</f>
        <v>0</v>
      </c>
      <c r="I120" s="61">
        <f>SUM(F120*G120)</f>
        <v>0</v>
      </c>
      <c r="J120" s="7"/>
    </row>
    <row r="121" spans="2:10">
      <c r="B121" s="9" t="s">
        <v>6</v>
      </c>
      <c r="C121" s="9" t="s">
        <v>7</v>
      </c>
      <c r="D121" s="19" t="s">
        <v>8</v>
      </c>
      <c r="E121" s="10" t="s">
        <v>0</v>
      </c>
      <c r="F121" s="148" t="s">
        <v>9</v>
      </c>
      <c r="G121" s="52" t="s">
        <v>103</v>
      </c>
      <c r="H121" s="51" t="s">
        <v>104</v>
      </c>
      <c r="I121" s="11" t="s">
        <v>105</v>
      </c>
      <c r="J121" s="7"/>
    </row>
    <row r="122" spans="2:10">
      <c r="B122" s="186" t="s">
        <v>371</v>
      </c>
      <c r="C122" s="12" t="s">
        <v>261</v>
      </c>
      <c r="D122" s="13" t="s">
        <v>266</v>
      </c>
      <c r="E122" s="14">
        <v>0.34100000000000003</v>
      </c>
      <c r="F122" s="65">
        <v>1578.8304000000001</v>
      </c>
      <c r="G122" s="90">
        <v>0</v>
      </c>
      <c r="H122" s="14">
        <f>SUM(E122*G122)</f>
        <v>0</v>
      </c>
      <c r="I122" s="61">
        <f>SUM(F122*G122)</f>
        <v>0</v>
      </c>
      <c r="J122" s="7"/>
    </row>
    <row r="123" spans="2:10">
      <c r="B123" s="156"/>
      <c r="C123" s="12" t="s">
        <v>262</v>
      </c>
      <c r="D123" s="13" t="s">
        <v>267</v>
      </c>
      <c r="E123" s="14">
        <v>9.4E-2</v>
      </c>
      <c r="F123" s="65">
        <v>435.08639999999997</v>
      </c>
      <c r="G123" s="90">
        <v>0</v>
      </c>
      <c r="H123" s="14">
        <f>SUM(E123*G123)</f>
        <v>0</v>
      </c>
      <c r="I123" s="61">
        <f>SUM(F123*G123)</f>
        <v>0</v>
      </c>
      <c r="J123" s="7"/>
    </row>
    <row r="124" spans="2:10">
      <c r="B124" s="156"/>
      <c r="C124" s="12" t="s">
        <v>263</v>
      </c>
      <c r="D124" s="13" t="s">
        <v>268</v>
      </c>
      <c r="E124" s="14">
        <v>8.8999999999999996E-2</v>
      </c>
      <c r="F124" s="65">
        <v>412.09559999999993</v>
      </c>
      <c r="G124" s="90">
        <v>0</v>
      </c>
      <c r="H124" s="14">
        <f>SUM(E124*G124)</f>
        <v>0</v>
      </c>
      <c r="I124" s="61">
        <f>SUM(F124*G124)</f>
        <v>0</v>
      </c>
      <c r="J124" s="7"/>
    </row>
    <row r="125" spans="2:10">
      <c r="B125" s="156"/>
      <c r="C125" s="12" t="s">
        <v>264</v>
      </c>
      <c r="D125" s="13" t="s">
        <v>269</v>
      </c>
      <c r="E125" s="14">
        <v>9.4E-2</v>
      </c>
      <c r="F125" s="65">
        <v>435.08639999999997</v>
      </c>
      <c r="G125" s="90">
        <v>0</v>
      </c>
      <c r="H125" s="14">
        <f>SUM(E125*G125)</f>
        <v>0</v>
      </c>
      <c r="I125" s="61">
        <f>SUM(F125*G125)</f>
        <v>0</v>
      </c>
      <c r="J125" s="7"/>
    </row>
    <row r="126" spans="2:10">
      <c r="B126" s="156"/>
      <c r="C126" s="12" t="s">
        <v>265</v>
      </c>
      <c r="D126" s="13" t="s">
        <v>270</v>
      </c>
      <c r="E126" s="14">
        <v>0.10299999999999999</v>
      </c>
      <c r="F126" s="65">
        <v>476.81759999999997</v>
      </c>
      <c r="G126" s="90">
        <v>0</v>
      </c>
      <c r="H126" s="14">
        <f>SUM(E126*G126)</f>
        <v>0</v>
      </c>
      <c r="I126" s="61">
        <f>SUM(F126*G126)</f>
        <v>0</v>
      </c>
      <c r="J126" s="7"/>
    </row>
    <row r="127" spans="2:10">
      <c r="B127" s="9" t="s">
        <v>6</v>
      </c>
      <c r="C127" s="9" t="s">
        <v>7</v>
      </c>
      <c r="D127" s="19" t="s">
        <v>8</v>
      </c>
      <c r="E127" s="42"/>
      <c r="F127" s="53" t="s">
        <v>9</v>
      </c>
      <c r="G127" s="44" t="s">
        <v>103</v>
      </c>
      <c r="H127" s="11"/>
      <c r="I127" s="11" t="s">
        <v>105</v>
      </c>
      <c r="J127" s="7"/>
    </row>
    <row r="128" spans="2:10">
      <c r="B128" s="151" t="s">
        <v>407</v>
      </c>
      <c r="C128" s="12" t="s">
        <v>372</v>
      </c>
      <c r="D128" s="147" t="s">
        <v>373</v>
      </c>
      <c r="E128" s="64"/>
      <c r="F128" s="65">
        <v>735.12600000000009</v>
      </c>
      <c r="G128" s="100">
        <v>0</v>
      </c>
      <c r="H128" s="16"/>
      <c r="I128" s="99">
        <f>SUM(F128*G128)</f>
        <v>0</v>
      </c>
      <c r="J128" s="7"/>
    </row>
    <row r="129" spans="2:18" ht="14.4" customHeight="1">
      <c r="B129" s="241"/>
      <c r="C129" s="242"/>
      <c r="D129" s="242"/>
      <c r="E129" s="242"/>
      <c r="F129" s="243"/>
      <c r="G129" s="242"/>
      <c r="H129" s="242"/>
      <c r="I129" s="244"/>
      <c r="K129" s="89"/>
      <c r="L129" s="88"/>
      <c r="M129" s="82"/>
      <c r="N129" s="41"/>
      <c r="O129" s="8"/>
      <c r="P129" s="8"/>
      <c r="Q129" s="8"/>
      <c r="R129" s="8"/>
    </row>
    <row r="130" spans="2:18" ht="14.4" customHeight="1">
      <c r="B130" s="167" t="s">
        <v>156</v>
      </c>
      <c r="C130" s="167"/>
      <c r="D130" s="167"/>
      <c r="E130" s="167"/>
      <c r="F130" s="167"/>
      <c r="G130" s="167"/>
      <c r="H130" s="167"/>
      <c r="I130" s="167"/>
      <c r="K130" s="87"/>
      <c r="L130" s="36"/>
      <c r="M130" s="37"/>
      <c r="N130" s="41"/>
      <c r="O130" s="46"/>
      <c r="P130" s="39"/>
      <c r="Q130" s="8"/>
      <c r="R130" s="38"/>
    </row>
    <row r="131" spans="2:18" ht="14.4" customHeight="1" thickBot="1">
      <c r="B131" s="165" t="s">
        <v>165</v>
      </c>
      <c r="C131" s="165"/>
      <c r="D131" s="165"/>
      <c r="E131" s="165"/>
      <c r="F131" s="165"/>
      <c r="G131" s="165"/>
      <c r="H131" s="165"/>
      <c r="I131" s="165"/>
      <c r="K131" s="87"/>
      <c r="L131" s="36"/>
      <c r="M131" s="37"/>
      <c r="N131" s="41"/>
      <c r="O131" s="46"/>
      <c r="P131" s="39"/>
      <c r="Q131" s="8"/>
      <c r="R131" s="38"/>
    </row>
    <row r="132" spans="2:18" ht="14.4" customHeight="1" thickBot="1">
      <c r="B132" s="9" t="s">
        <v>6</v>
      </c>
      <c r="C132" s="9" t="s">
        <v>7</v>
      </c>
      <c r="D132" s="19" t="s">
        <v>166</v>
      </c>
      <c r="E132" s="15"/>
      <c r="F132" s="144" t="s">
        <v>9</v>
      </c>
      <c r="G132" s="11" t="s">
        <v>103</v>
      </c>
      <c r="H132" s="11"/>
      <c r="I132" s="11" t="s">
        <v>105</v>
      </c>
    </row>
    <row r="133" spans="2:18" ht="15.6" customHeight="1">
      <c r="B133" s="187" t="s">
        <v>322</v>
      </c>
      <c r="C133" s="17">
        <v>1001</v>
      </c>
      <c r="D133" s="18" t="s">
        <v>354</v>
      </c>
      <c r="E133" s="15"/>
      <c r="F133" s="66">
        <v>26.858999999999998</v>
      </c>
      <c r="G133" s="59">
        <v>0</v>
      </c>
      <c r="H133" s="11"/>
      <c r="I133" s="73">
        <f>SUM(F133*G133)</f>
        <v>0</v>
      </c>
    </row>
    <row r="134" spans="2:18">
      <c r="B134" s="187"/>
      <c r="C134" s="17">
        <v>1008</v>
      </c>
      <c r="D134" s="18" t="s">
        <v>374</v>
      </c>
      <c r="E134" s="15"/>
      <c r="F134" s="66">
        <v>21.062999999999999</v>
      </c>
      <c r="G134" s="59">
        <v>0</v>
      </c>
      <c r="H134" s="11"/>
      <c r="I134" s="73">
        <f>SUM(F134*G134)</f>
        <v>0</v>
      </c>
    </row>
    <row r="135" spans="2:18">
      <c r="B135" s="187"/>
      <c r="C135" s="77">
        <v>1148</v>
      </c>
      <c r="D135" s="74" t="s">
        <v>273</v>
      </c>
      <c r="E135" s="15"/>
      <c r="F135" s="66">
        <v>1.7391960297766751</v>
      </c>
      <c r="G135" s="59">
        <v>0</v>
      </c>
      <c r="H135" s="11"/>
      <c r="I135" s="73">
        <f>SUM(F135*G135)</f>
        <v>0</v>
      </c>
    </row>
    <row r="136" spans="2:18">
      <c r="B136" s="188"/>
      <c r="C136" s="77">
        <v>1150</v>
      </c>
      <c r="D136" s="74" t="s">
        <v>406</v>
      </c>
      <c r="E136" s="15"/>
      <c r="F136" s="66">
        <v>7.91</v>
      </c>
      <c r="G136" s="59">
        <v>0</v>
      </c>
      <c r="H136" s="11"/>
      <c r="I136" s="73">
        <f>SUM(F136*G136)</f>
        <v>0</v>
      </c>
    </row>
    <row r="137" spans="2:18">
      <c r="B137" s="9" t="s">
        <v>6</v>
      </c>
      <c r="C137" s="9" t="s">
        <v>7</v>
      </c>
      <c r="D137" s="19" t="s">
        <v>166</v>
      </c>
      <c r="E137" s="15"/>
      <c r="F137" s="53" t="s">
        <v>9</v>
      </c>
      <c r="G137" s="52" t="s">
        <v>103</v>
      </c>
      <c r="H137" s="11"/>
      <c r="I137" s="11" t="s">
        <v>105</v>
      </c>
    </row>
    <row r="138" spans="2:18" ht="15.6" customHeight="1">
      <c r="B138" s="184" t="s">
        <v>110</v>
      </c>
      <c r="C138" s="17">
        <v>1100</v>
      </c>
      <c r="D138" s="18" t="s">
        <v>111</v>
      </c>
      <c r="E138" s="15"/>
      <c r="F138" s="66">
        <v>14.301</v>
      </c>
      <c r="G138" s="59">
        <v>0</v>
      </c>
      <c r="H138" s="11"/>
      <c r="I138" s="73">
        <f>SUM(F138*G138)</f>
        <v>0</v>
      </c>
    </row>
    <row r="139" spans="2:18">
      <c r="B139" s="185"/>
      <c r="C139" s="17">
        <v>1106</v>
      </c>
      <c r="D139" s="18" t="s">
        <v>112</v>
      </c>
      <c r="E139" s="15"/>
      <c r="F139" s="66">
        <v>3.4900645161290327</v>
      </c>
      <c r="G139" s="59">
        <v>0</v>
      </c>
      <c r="H139" s="11"/>
      <c r="I139" s="73">
        <f>SUM(F139*G139)</f>
        <v>0</v>
      </c>
    </row>
    <row r="140" spans="2:18">
      <c r="B140" s="185"/>
      <c r="C140" s="17">
        <v>1139</v>
      </c>
      <c r="D140" s="75" t="s">
        <v>236</v>
      </c>
      <c r="E140" s="15"/>
      <c r="F140" s="67">
        <v>1.8675930521091813</v>
      </c>
      <c r="G140" s="59">
        <v>0</v>
      </c>
      <c r="H140" s="11"/>
      <c r="I140" s="73">
        <f>SUM(F140*G140)</f>
        <v>0</v>
      </c>
    </row>
    <row r="141" spans="2:18">
      <c r="B141" s="185"/>
      <c r="C141" s="17">
        <v>1147</v>
      </c>
      <c r="D141" s="76" t="s">
        <v>274</v>
      </c>
      <c r="E141" s="15"/>
      <c r="F141" s="66">
        <v>2.2761290322580647</v>
      </c>
      <c r="G141" s="59">
        <v>0</v>
      </c>
      <c r="H141" s="11"/>
      <c r="I141" s="73">
        <f>SUM(F141*G141)</f>
        <v>0</v>
      </c>
    </row>
    <row r="142" spans="2:18">
      <c r="B142" s="9" t="s">
        <v>6</v>
      </c>
      <c r="C142" s="9" t="s">
        <v>7</v>
      </c>
      <c r="D142" s="19" t="s">
        <v>166</v>
      </c>
      <c r="E142" s="15"/>
      <c r="F142" s="53" t="s">
        <v>9</v>
      </c>
      <c r="G142" s="52" t="s">
        <v>103</v>
      </c>
      <c r="H142" s="11"/>
      <c r="I142" s="11" t="s">
        <v>105</v>
      </c>
    </row>
    <row r="143" spans="2:18" ht="15.6" customHeight="1">
      <c r="B143" s="168" t="s">
        <v>154</v>
      </c>
      <c r="C143" s="17">
        <v>1201</v>
      </c>
      <c r="D143" s="18" t="s">
        <v>113</v>
      </c>
      <c r="E143" s="15"/>
      <c r="F143" s="66">
        <v>68.062094292803977</v>
      </c>
      <c r="G143" s="59">
        <v>0</v>
      </c>
      <c r="H143" s="11"/>
      <c r="I143" s="73">
        <f t="shared" ref="I143:I149" si="26">SUM(F143*G143)</f>
        <v>0</v>
      </c>
    </row>
    <row r="144" spans="2:18">
      <c r="B144" s="168"/>
      <c r="C144" s="178">
        <v>1502</v>
      </c>
      <c r="D144" s="18" t="s">
        <v>114</v>
      </c>
      <c r="E144" s="15"/>
      <c r="F144" s="66">
        <v>84.812069478908185</v>
      </c>
      <c r="G144" s="59">
        <v>0</v>
      </c>
      <c r="H144" s="11"/>
      <c r="I144" s="73">
        <f t="shared" si="26"/>
        <v>0</v>
      </c>
    </row>
    <row r="145" spans="2:9">
      <c r="B145" s="168"/>
      <c r="C145" s="179"/>
      <c r="D145" s="18" t="s">
        <v>115</v>
      </c>
      <c r="E145" s="15"/>
      <c r="F145" s="66">
        <v>169.62413895781637</v>
      </c>
      <c r="G145" s="59">
        <v>0</v>
      </c>
      <c r="H145" s="11"/>
      <c r="I145" s="73">
        <f t="shared" si="26"/>
        <v>0</v>
      </c>
    </row>
    <row r="146" spans="2:9">
      <c r="B146" s="168"/>
      <c r="C146" s="180"/>
      <c r="D146" s="18" t="s">
        <v>116</v>
      </c>
      <c r="E146" s="15"/>
      <c r="F146" s="66">
        <v>254.44788089330029</v>
      </c>
      <c r="G146" s="59">
        <v>0</v>
      </c>
      <c r="H146" s="11"/>
      <c r="I146" s="73">
        <f t="shared" si="26"/>
        <v>0</v>
      </c>
    </row>
    <row r="147" spans="2:9">
      <c r="B147" s="168"/>
      <c r="C147" s="17">
        <v>1505</v>
      </c>
      <c r="D147" s="18" t="s">
        <v>117</v>
      </c>
      <c r="E147" s="15"/>
      <c r="F147" s="66">
        <v>729.2483970223326</v>
      </c>
      <c r="G147" s="59">
        <v>0</v>
      </c>
      <c r="H147" s="11"/>
      <c r="I147" s="73">
        <f t="shared" si="26"/>
        <v>0</v>
      </c>
    </row>
    <row r="148" spans="2:9">
      <c r="B148" s="168"/>
      <c r="C148" s="17">
        <v>1536</v>
      </c>
      <c r="D148" s="18" t="s">
        <v>118</v>
      </c>
      <c r="E148" s="15"/>
      <c r="F148" s="66">
        <v>854.71563275434244</v>
      </c>
      <c r="G148" s="59">
        <v>0</v>
      </c>
      <c r="H148" s="11"/>
      <c r="I148" s="73">
        <f t="shared" si="26"/>
        <v>0</v>
      </c>
    </row>
    <row r="149" spans="2:9" ht="16.2" thickBot="1">
      <c r="B149" s="168"/>
      <c r="C149" s="17">
        <v>1301</v>
      </c>
      <c r="D149" s="18" t="s">
        <v>119</v>
      </c>
      <c r="E149" s="15"/>
      <c r="F149" s="68">
        <v>75.8</v>
      </c>
      <c r="G149" s="59">
        <v>0</v>
      </c>
      <c r="H149" s="11"/>
      <c r="I149" s="73">
        <f t="shared" si="26"/>
        <v>0</v>
      </c>
    </row>
    <row r="150" spans="2:9">
      <c r="B150" s="9" t="s">
        <v>6</v>
      </c>
      <c r="C150" s="9" t="s">
        <v>7</v>
      </c>
      <c r="D150" s="19" t="s">
        <v>166</v>
      </c>
      <c r="E150" s="15"/>
      <c r="F150" s="53" t="s">
        <v>9</v>
      </c>
      <c r="G150" s="52" t="s">
        <v>103</v>
      </c>
      <c r="H150" s="11"/>
      <c r="I150" s="11" t="s">
        <v>105</v>
      </c>
    </row>
    <row r="151" spans="2:9">
      <c r="B151" s="120"/>
      <c r="C151" s="17">
        <v>1537</v>
      </c>
      <c r="D151" s="18" t="s">
        <v>120</v>
      </c>
      <c r="E151" s="15"/>
      <c r="F151" s="78">
        <v>0</v>
      </c>
      <c r="G151" s="59">
        <v>0</v>
      </c>
      <c r="H151" s="11"/>
      <c r="I151" s="73">
        <f>SUM(F151*G151)</f>
        <v>0</v>
      </c>
    </row>
    <row r="152" spans="2:9">
      <c r="B152" s="9" t="s">
        <v>6</v>
      </c>
      <c r="C152" s="9" t="s">
        <v>7</v>
      </c>
      <c r="D152" s="19" t="s">
        <v>166</v>
      </c>
      <c r="E152" s="15"/>
      <c r="F152" s="53" t="s">
        <v>9</v>
      </c>
      <c r="G152" s="52" t="s">
        <v>103</v>
      </c>
      <c r="H152" s="11"/>
      <c r="I152" s="11" t="s">
        <v>105</v>
      </c>
    </row>
    <row r="153" spans="2:9" ht="15.6" customHeight="1">
      <c r="B153" s="174"/>
      <c r="C153" s="17">
        <v>1503</v>
      </c>
      <c r="D153" s="18" t="s">
        <v>121</v>
      </c>
      <c r="E153" s="15"/>
      <c r="F153" s="66">
        <v>1832.7974590570723</v>
      </c>
      <c r="G153" s="59">
        <v>0</v>
      </c>
      <c r="H153" s="11"/>
      <c r="I153" s="73">
        <f t="shared" ref="I153:I170" si="27">SUM(F153*G153)</f>
        <v>0</v>
      </c>
    </row>
    <row r="154" spans="2:9">
      <c r="B154" s="174"/>
      <c r="C154" s="17">
        <v>1508</v>
      </c>
      <c r="D154" s="18" t="s">
        <v>122</v>
      </c>
      <c r="E154" s="15"/>
      <c r="F154" s="66">
        <v>975.48387096774195</v>
      </c>
      <c r="G154" s="59">
        <v>0</v>
      </c>
      <c r="H154" s="11"/>
      <c r="I154" s="73">
        <f t="shared" si="27"/>
        <v>0</v>
      </c>
    </row>
    <row r="155" spans="2:9">
      <c r="B155" s="174"/>
      <c r="C155" s="17">
        <v>1510</v>
      </c>
      <c r="D155" s="18" t="s">
        <v>123</v>
      </c>
      <c r="E155" s="15"/>
      <c r="F155" s="66">
        <v>975.48387096774195</v>
      </c>
      <c r="G155" s="59">
        <v>0</v>
      </c>
      <c r="H155" s="11"/>
      <c r="I155" s="73">
        <f t="shared" si="27"/>
        <v>0</v>
      </c>
    </row>
    <row r="156" spans="2:9">
      <c r="B156" s="174"/>
      <c r="C156" s="17">
        <v>1511</v>
      </c>
      <c r="D156" s="18" t="s">
        <v>124</v>
      </c>
      <c r="E156" s="15"/>
      <c r="F156" s="66">
        <v>975.48387096774195</v>
      </c>
      <c r="G156" s="59">
        <v>0</v>
      </c>
      <c r="H156" s="11"/>
      <c r="I156" s="73">
        <f t="shared" si="27"/>
        <v>0</v>
      </c>
    </row>
    <row r="157" spans="2:9">
      <c r="B157" s="174"/>
      <c r="C157" s="17">
        <v>1512</v>
      </c>
      <c r="D157" s="18" t="s">
        <v>125</v>
      </c>
      <c r="E157" s="15"/>
      <c r="F157" s="66">
        <v>975.48387096774195</v>
      </c>
      <c r="G157" s="59">
        <v>0</v>
      </c>
      <c r="H157" s="11"/>
      <c r="I157" s="73">
        <f t="shared" si="27"/>
        <v>0</v>
      </c>
    </row>
    <row r="158" spans="2:9">
      <c r="B158" s="174"/>
      <c r="C158" s="17">
        <v>1513</v>
      </c>
      <c r="D158" s="18" t="s">
        <v>126</v>
      </c>
      <c r="E158" s="15"/>
      <c r="F158" s="66">
        <v>975.48387096774195</v>
      </c>
      <c r="G158" s="59">
        <v>0</v>
      </c>
      <c r="H158" s="11"/>
      <c r="I158" s="73">
        <f t="shared" si="27"/>
        <v>0</v>
      </c>
    </row>
    <row r="159" spans="2:9">
      <c r="B159" s="174"/>
      <c r="C159" s="17">
        <v>1514</v>
      </c>
      <c r="D159" s="18" t="s">
        <v>127</v>
      </c>
      <c r="E159" s="15"/>
      <c r="F159" s="66">
        <v>975.48387096774195</v>
      </c>
      <c r="G159" s="59">
        <v>0</v>
      </c>
      <c r="H159" s="11"/>
      <c r="I159" s="73">
        <f t="shared" si="27"/>
        <v>0</v>
      </c>
    </row>
    <row r="160" spans="2:9">
      <c r="B160" s="174"/>
      <c r="C160" s="17">
        <v>1515</v>
      </c>
      <c r="D160" s="18" t="s">
        <v>128</v>
      </c>
      <c r="E160" s="15"/>
      <c r="F160" s="66">
        <v>975.48387096774195</v>
      </c>
      <c r="G160" s="59">
        <v>0</v>
      </c>
      <c r="H160" s="11"/>
      <c r="I160" s="73">
        <f t="shared" si="27"/>
        <v>0</v>
      </c>
    </row>
    <row r="161" spans="2:9">
      <c r="B161" s="174"/>
      <c r="C161" s="17">
        <v>1518</v>
      </c>
      <c r="D161" s="18" t="s">
        <v>297</v>
      </c>
      <c r="E161" s="15"/>
      <c r="F161" s="66">
        <v>975.48387096774195</v>
      </c>
      <c r="G161" s="59">
        <v>0</v>
      </c>
      <c r="H161" s="11"/>
      <c r="I161" s="73">
        <f t="shared" si="27"/>
        <v>0</v>
      </c>
    </row>
    <row r="162" spans="2:9">
      <c r="B162" s="174"/>
      <c r="C162" s="17">
        <v>1532</v>
      </c>
      <c r="D162" s="18" t="s">
        <v>129</v>
      </c>
      <c r="E162" s="15"/>
      <c r="F162" s="66">
        <v>1083.8709677419356</v>
      </c>
      <c r="G162" s="59">
        <v>0</v>
      </c>
      <c r="H162" s="11"/>
      <c r="I162" s="73">
        <f t="shared" si="27"/>
        <v>0</v>
      </c>
    </row>
    <row r="163" spans="2:9">
      <c r="B163" s="174"/>
      <c r="C163" s="17">
        <v>1533</v>
      </c>
      <c r="D163" s="18" t="s">
        <v>130</v>
      </c>
      <c r="E163" s="15"/>
      <c r="F163" s="66">
        <v>975.48387096774195</v>
      </c>
      <c r="G163" s="59">
        <v>0</v>
      </c>
      <c r="H163" s="11"/>
      <c r="I163" s="73">
        <f t="shared" si="27"/>
        <v>0</v>
      </c>
    </row>
    <row r="164" spans="2:9">
      <c r="B164" s="174"/>
      <c r="C164" s="17">
        <v>1534</v>
      </c>
      <c r="D164" s="18" t="s">
        <v>131</v>
      </c>
      <c r="E164" s="15"/>
      <c r="F164" s="66">
        <v>975.48387096774195</v>
      </c>
      <c r="G164" s="59">
        <v>0</v>
      </c>
      <c r="H164" s="11"/>
      <c r="I164" s="73">
        <f t="shared" si="27"/>
        <v>0</v>
      </c>
    </row>
    <row r="165" spans="2:9">
      <c r="B165" s="174"/>
      <c r="C165" s="17">
        <v>1535</v>
      </c>
      <c r="D165" s="18" t="s">
        <v>132</v>
      </c>
      <c r="E165" s="15"/>
      <c r="F165" s="66">
        <v>975.48387096774195</v>
      </c>
      <c r="G165" s="59">
        <v>0</v>
      </c>
      <c r="H165" s="11"/>
      <c r="I165" s="73">
        <f t="shared" si="27"/>
        <v>0</v>
      </c>
    </row>
    <row r="166" spans="2:9">
      <c r="B166" s="174"/>
      <c r="C166" s="17">
        <v>1541</v>
      </c>
      <c r="D166" s="18" t="s">
        <v>237</v>
      </c>
      <c r="E166" s="15"/>
      <c r="F166" s="66">
        <v>975.48387096774195</v>
      </c>
      <c r="G166" s="59">
        <v>0</v>
      </c>
      <c r="H166" s="11"/>
      <c r="I166" s="73">
        <f t="shared" si="27"/>
        <v>0</v>
      </c>
    </row>
    <row r="167" spans="2:9">
      <c r="B167" s="174"/>
      <c r="C167" s="17">
        <v>1542</v>
      </c>
      <c r="D167" s="18" t="s">
        <v>275</v>
      </c>
      <c r="E167" s="15"/>
      <c r="F167" s="66">
        <v>975.48387096774195</v>
      </c>
      <c r="G167" s="59">
        <v>0</v>
      </c>
      <c r="H167" s="11"/>
      <c r="I167" s="73">
        <f t="shared" si="27"/>
        <v>0</v>
      </c>
    </row>
    <row r="168" spans="2:9">
      <c r="B168" s="174"/>
      <c r="C168" s="17">
        <v>1543</v>
      </c>
      <c r="D168" s="18" t="s">
        <v>386</v>
      </c>
      <c r="E168" s="15"/>
      <c r="F168" s="66">
        <v>975.48387096774195</v>
      </c>
      <c r="G168" s="59">
        <v>0</v>
      </c>
      <c r="H168" s="11"/>
      <c r="I168" s="73">
        <f t="shared" si="27"/>
        <v>0</v>
      </c>
    </row>
    <row r="169" spans="2:9">
      <c r="B169" s="174"/>
      <c r="C169" s="17">
        <v>7003</v>
      </c>
      <c r="D169" s="18" t="s">
        <v>276</v>
      </c>
      <c r="E169" s="15"/>
      <c r="F169" s="66">
        <v>758.70967741935488</v>
      </c>
      <c r="G169" s="59">
        <v>0</v>
      </c>
      <c r="H169" s="11"/>
      <c r="I169" s="73">
        <f t="shared" si="27"/>
        <v>0</v>
      </c>
    </row>
    <row r="170" spans="2:9" ht="16.2" thickBot="1">
      <c r="B170" s="175"/>
      <c r="C170" s="17">
        <v>7009</v>
      </c>
      <c r="D170" s="18" t="s">
        <v>284</v>
      </c>
      <c r="E170" s="15"/>
      <c r="F170" s="66">
        <v>758.70967741935488</v>
      </c>
      <c r="G170" s="59">
        <v>0</v>
      </c>
      <c r="H170" s="11"/>
      <c r="I170" s="73">
        <f t="shared" si="27"/>
        <v>0</v>
      </c>
    </row>
    <row r="171" spans="2:9" ht="16.2" thickBot="1">
      <c r="B171" s="9" t="s">
        <v>6</v>
      </c>
      <c r="C171" s="9" t="s">
        <v>7</v>
      </c>
      <c r="D171" s="19" t="s">
        <v>166</v>
      </c>
      <c r="E171" s="15"/>
      <c r="F171" s="144" t="s">
        <v>9</v>
      </c>
      <c r="G171" s="52" t="s">
        <v>103</v>
      </c>
      <c r="H171" s="11"/>
      <c r="I171" s="53" t="s">
        <v>105</v>
      </c>
    </row>
    <row r="172" spans="2:9">
      <c r="B172" s="189" t="s">
        <v>359</v>
      </c>
      <c r="C172" s="190"/>
      <c r="D172" s="190"/>
      <c r="E172" s="190"/>
      <c r="F172" s="190"/>
      <c r="G172" s="190"/>
      <c r="H172" s="190"/>
      <c r="I172" s="191"/>
    </row>
    <row r="173" spans="2:9" ht="15.6" customHeight="1">
      <c r="B173" s="173" t="s">
        <v>134</v>
      </c>
      <c r="C173" s="79" t="s">
        <v>135</v>
      </c>
      <c r="D173" s="18" t="s">
        <v>136</v>
      </c>
      <c r="E173" s="15"/>
      <c r="F173" s="66">
        <v>505.53409429280396</v>
      </c>
      <c r="G173" s="59">
        <v>0</v>
      </c>
      <c r="H173" s="11"/>
      <c r="I173" s="73">
        <f t="shared" ref="I173:I181" si="28">SUM(F173*G173)</f>
        <v>0</v>
      </c>
    </row>
    <row r="174" spans="2:9">
      <c r="B174" s="174"/>
      <c r="C174" s="79" t="s">
        <v>137</v>
      </c>
      <c r="D174" s="18" t="s">
        <v>138</v>
      </c>
      <c r="E174" s="15"/>
      <c r="F174" s="66">
        <v>337.67249627791568</v>
      </c>
      <c r="G174" s="59">
        <v>0</v>
      </c>
      <c r="H174" s="11"/>
      <c r="I174" s="73">
        <f t="shared" si="28"/>
        <v>0</v>
      </c>
    </row>
    <row r="175" spans="2:9">
      <c r="B175" s="174"/>
      <c r="C175" s="17">
        <v>1608</v>
      </c>
      <c r="D175" s="18" t="s">
        <v>139</v>
      </c>
      <c r="E175" s="15"/>
      <c r="F175" s="66">
        <v>185.8371811414392</v>
      </c>
      <c r="G175" s="59">
        <v>0</v>
      </c>
      <c r="H175" s="11"/>
      <c r="I175" s="73">
        <f t="shared" si="28"/>
        <v>0</v>
      </c>
    </row>
    <row r="176" spans="2:9">
      <c r="B176" s="174"/>
      <c r="C176" s="17">
        <v>1609</v>
      </c>
      <c r="D176" s="18" t="s">
        <v>140</v>
      </c>
      <c r="E176" s="15"/>
      <c r="F176" s="66">
        <v>202.59882878411906</v>
      </c>
      <c r="G176" s="59">
        <v>0</v>
      </c>
      <c r="H176" s="11"/>
      <c r="I176" s="73">
        <f t="shared" si="28"/>
        <v>0</v>
      </c>
    </row>
    <row r="177" spans="2:9">
      <c r="B177" s="174"/>
      <c r="C177" s="17">
        <v>1610</v>
      </c>
      <c r="D177" s="18" t="s">
        <v>141</v>
      </c>
      <c r="E177" s="15"/>
      <c r="F177" s="66">
        <v>84.812069478908185</v>
      </c>
      <c r="G177" s="59">
        <v>0</v>
      </c>
      <c r="H177" s="11"/>
      <c r="I177" s="73">
        <f t="shared" si="28"/>
        <v>0</v>
      </c>
    </row>
    <row r="178" spans="2:9">
      <c r="B178" s="174"/>
      <c r="C178" s="17">
        <v>1611</v>
      </c>
      <c r="D178" s="18" t="s">
        <v>142</v>
      </c>
      <c r="E178" s="15"/>
      <c r="F178" s="66">
        <v>246.04371215880894</v>
      </c>
      <c r="G178" s="59">
        <v>0</v>
      </c>
      <c r="H178" s="11"/>
      <c r="I178" s="73">
        <f t="shared" si="28"/>
        <v>0</v>
      </c>
    </row>
    <row r="179" spans="2:9">
      <c r="B179" s="174"/>
      <c r="C179" s="17">
        <v>1612</v>
      </c>
      <c r="D179" s="18" t="s">
        <v>143</v>
      </c>
      <c r="E179" s="15"/>
      <c r="F179" s="66">
        <v>169.26229280397024</v>
      </c>
      <c r="G179" s="59">
        <v>0</v>
      </c>
      <c r="H179" s="11"/>
      <c r="I179" s="73">
        <f t="shared" si="28"/>
        <v>0</v>
      </c>
    </row>
    <row r="180" spans="2:9">
      <c r="B180" s="174"/>
      <c r="C180" s="17">
        <v>1636</v>
      </c>
      <c r="D180" s="18" t="s">
        <v>144</v>
      </c>
      <c r="E180" s="20"/>
      <c r="F180" s="67">
        <v>410.08841687344915</v>
      </c>
      <c r="G180" s="59">
        <v>0</v>
      </c>
      <c r="H180" s="11"/>
      <c r="I180" s="73">
        <f t="shared" si="28"/>
        <v>0</v>
      </c>
    </row>
    <row r="181" spans="2:9" ht="16.2" thickBot="1">
      <c r="B181" s="175"/>
      <c r="C181" s="17">
        <v>1637</v>
      </c>
      <c r="D181" s="18" t="s">
        <v>213</v>
      </c>
      <c r="E181" s="20"/>
      <c r="F181" s="68">
        <v>177.8182034739454</v>
      </c>
      <c r="G181" s="59">
        <v>0</v>
      </c>
      <c r="H181" s="11"/>
      <c r="I181" s="73">
        <f t="shared" si="28"/>
        <v>0</v>
      </c>
    </row>
    <row r="182" spans="2:9">
      <c r="B182" s="9" t="s">
        <v>6</v>
      </c>
      <c r="C182" s="47" t="s">
        <v>7</v>
      </c>
      <c r="D182" s="19" t="s">
        <v>166</v>
      </c>
      <c r="E182" s="15"/>
      <c r="F182" s="53" t="s">
        <v>9</v>
      </c>
      <c r="G182" s="52" t="s">
        <v>103</v>
      </c>
      <c r="H182" s="11"/>
      <c r="I182" s="11" t="s">
        <v>105</v>
      </c>
    </row>
    <row r="183" spans="2:9" ht="15.6" customHeight="1">
      <c r="B183" s="159" t="s">
        <v>155</v>
      </c>
      <c r="C183" s="17">
        <v>1800</v>
      </c>
      <c r="D183" s="18" t="s">
        <v>133</v>
      </c>
      <c r="E183" s="15"/>
      <c r="F183" s="66">
        <v>2.8979999999999997</v>
      </c>
      <c r="G183" s="59">
        <v>0</v>
      </c>
      <c r="H183" s="11"/>
      <c r="I183" s="73">
        <f t="shared" ref="I183:I193" si="29">SUM(F183*G183)</f>
        <v>0</v>
      </c>
    </row>
    <row r="184" spans="2:9" ht="15.6" customHeight="1">
      <c r="B184" s="160"/>
      <c r="C184" s="79" t="s">
        <v>145</v>
      </c>
      <c r="D184" s="18" t="s">
        <v>146</v>
      </c>
      <c r="E184" s="15"/>
      <c r="F184" s="69">
        <v>34.025210918114148</v>
      </c>
      <c r="G184" s="59">
        <v>0</v>
      </c>
      <c r="H184" s="11"/>
      <c r="I184" s="73">
        <f t="shared" si="29"/>
        <v>0</v>
      </c>
    </row>
    <row r="185" spans="2:9">
      <c r="B185" s="160"/>
      <c r="C185" s="79" t="s">
        <v>147</v>
      </c>
      <c r="D185" s="18" t="s">
        <v>148</v>
      </c>
      <c r="E185" s="15"/>
      <c r="F185" s="66">
        <v>47.285121588089325</v>
      </c>
      <c r="G185" s="59">
        <v>0</v>
      </c>
      <c r="H185" s="11"/>
      <c r="I185" s="73">
        <f t="shared" si="29"/>
        <v>0</v>
      </c>
    </row>
    <row r="186" spans="2:9">
      <c r="B186" s="160"/>
      <c r="C186" s="79" t="s">
        <v>149</v>
      </c>
      <c r="D186" s="18" t="s">
        <v>242</v>
      </c>
      <c r="E186" s="15"/>
      <c r="F186" s="66">
        <v>75.555811414392068</v>
      </c>
      <c r="G186" s="59">
        <v>0</v>
      </c>
      <c r="H186" s="11"/>
      <c r="I186" s="73">
        <f t="shared" si="29"/>
        <v>0</v>
      </c>
    </row>
    <row r="187" spans="2:9">
      <c r="B187" s="160"/>
      <c r="C187" s="79" t="s">
        <v>150</v>
      </c>
      <c r="D187" s="18" t="s">
        <v>241</v>
      </c>
      <c r="E187" s="15"/>
      <c r="F187" s="67">
        <v>58.980923076923084</v>
      </c>
      <c r="G187" s="59">
        <v>0</v>
      </c>
      <c r="H187" s="11"/>
      <c r="I187" s="73">
        <f t="shared" si="29"/>
        <v>0</v>
      </c>
    </row>
    <row r="188" spans="2:9">
      <c r="B188" s="160"/>
      <c r="C188" s="79" t="s">
        <v>151</v>
      </c>
      <c r="D188" s="18" t="s">
        <v>240</v>
      </c>
      <c r="E188" s="15"/>
      <c r="F188" s="67">
        <v>58.980923076923084</v>
      </c>
      <c r="G188" s="59">
        <v>0</v>
      </c>
      <c r="H188" s="11"/>
      <c r="I188" s="73">
        <f t="shared" si="29"/>
        <v>0</v>
      </c>
    </row>
    <row r="189" spans="2:9">
      <c r="B189" s="160"/>
      <c r="C189" s="79" t="s">
        <v>152</v>
      </c>
      <c r="D189" s="18" t="s">
        <v>285</v>
      </c>
      <c r="E189" s="15"/>
      <c r="F189" s="67">
        <v>2.709677419354839</v>
      </c>
      <c r="G189" s="59">
        <v>0</v>
      </c>
      <c r="H189" s="11"/>
      <c r="I189" s="73">
        <f t="shared" si="29"/>
        <v>0</v>
      </c>
    </row>
    <row r="190" spans="2:9">
      <c r="B190" s="160"/>
      <c r="C190" s="79" t="s">
        <v>214</v>
      </c>
      <c r="D190" s="75" t="s">
        <v>239</v>
      </c>
      <c r="E190" s="15"/>
      <c r="F190" s="67">
        <v>58.980923076923084</v>
      </c>
      <c r="G190" s="59">
        <v>0</v>
      </c>
      <c r="H190" s="11"/>
      <c r="I190" s="73">
        <f t="shared" si="29"/>
        <v>0</v>
      </c>
    </row>
    <row r="191" spans="2:9">
      <c r="B191" s="160"/>
      <c r="C191" s="79" t="s">
        <v>215</v>
      </c>
      <c r="D191" s="75" t="s">
        <v>238</v>
      </c>
      <c r="E191" s="15"/>
      <c r="F191" s="67">
        <v>58.980923076923084</v>
      </c>
      <c r="G191" s="59">
        <v>0</v>
      </c>
      <c r="H191" s="11"/>
      <c r="I191" s="73">
        <f t="shared" si="29"/>
        <v>0</v>
      </c>
    </row>
    <row r="192" spans="2:9">
      <c r="B192" s="160"/>
      <c r="C192" s="79" t="s">
        <v>286</v>
      </c>
      <c r="D192" s="76" t="s">
        <v>288</v>
      </c>
      <c r="E192" s="15"/>
      <c r="F192" s="66">
        <v>3.7935483870967741</v>
      </c>
      <c r="G192" s="59">
        <v>0</v>
      </c>
      <c r="H192" s="11"/>
      <c r="I192" s="73">
        <f t="shared" si="29"/>
        <v>0</v>
      </c>
    </row>
    <row r="193" spans="2:9" ht="16.2" thickBot="1">
      <c r="B193" s="161"/>
      <c r="C193" s="79" t="s">
        <v>287</v>
      </c>
      <c r="D193" s="80" t="s">
        <v>289</v>
      </c>
      <c r="E193" s="15"/>
      <c r="F193" s="68">
        <v>58.980923076923084</v>
      </c>
      <c r="G193" s="59">
        <v>0</v>
      </c>
      <c r="H193" s="11"/>
      <c r="I193" s="73">
        <f t="shared" si="29"/>
        <v>0</v>
      </c>
    </row>
    <row r="194" spans="2:9" ht="16.2" thickBot="1">
      <c r="B194" s="9" t="s">
        <v>6</v>
      </c>
      <c r="C194" s="9" t="s">
        <v>7</v>
      </c>
      <c r="D194" s="19" t="s">
        <v>166</v>
      </c>
      <c r="E194" s="15"/>
      <c r="F194" s="144" t="s">
        <v>9</v>
      </c>
      <c r="G194" s="52" t="s">
        <v>103</v>
      </c>
      <c r="H194" s="11"/>
      <c r="I194" s="11" t="s">
        <v>105</v>
      </c>
    </row>
    <row r="195" spans="2:9" ht="15.6" customHeight="1">
      <c r="B195" s="166" t="s">
        <v>153</v>
      </c>
      <c r="C195" s="79" t="s">
        <v>361</v>
      </c>
      <c r="D195" s="18" t="s">
        <v>385</v>
      </c>
      <c r="E195" s="15"/>
      <c r="F195" s="145">
        <v>105.105</v>
      </c>
      <c r="G195" s="59">
        <v>0</v>
      </c>
      <c r="H195" s="11"/>
      <c r="I195" s="73">
        <f t="shared" ref="I195:I207" si="30">SUM(F195*G195)</f>
        <v>0</v>
      </c>
    </row>
    <row r="196" spans="2:9" ht="15.6" customHeight="1">
      <c r="B196" s="166"/>
      <c r="C196" s="79" t="s">
        <v>362</v>
      </c>
      <c r="D196" s="18" t="s">
        <v>363</v>
      </c>
      <c r="E196" s="15"/>
      <c r="F196" s="145">
        <v>105.105</v>
      </c>
      <c r="G196" s="59">
        <v>0</v>
      </c>
      <c r="H196" s="11"/>
      <c r="I196" s="73">
        <f t="shared" si="30"/>
        <v>0</v>
      </c>
    </row>
    <row r="197" spans="2:9" ht="15.6" customHeight="1">
      <c r="B197" s="166"/>
      <c r="C197" s="79" t="s">
        <v>298</v>
      </c>
      <c r="D197" s="18" t="s">
        <v>355</v>
      </c>
      <c r="E197" s="15"/>
      <c r="F197" s="145">
        <v>105.105</v>
      </c>
      <c r="G197" s="59">
        <v>0</v>
      </c>
      <c r="H197" s="11"/>
      <c r="I197" s="73">
        <f t="shared" si="30"/>
        <v>0</v>
      </c>
    </row>
    <row r="198" spans="2:9" ht="15.6" customHeight="1">
      <c r="B198" s="166"/>
      <c r="C198" s="79" t="s">
        <v>310</v>
      </c>
      <c r="D198" s="18" t="s">
        <v>311</v>
      </c>
      <c r="E198" s="15"/>
      <c r="F198" s="145">
        <v>105.105</v>
      </c>
      <c r="G198" s="59">
        <v>0</v>
      </c>
      <c r="H198" s="11"/>
      <c r="I198" s="73">
        <f t="shared" si="30"/>
        <v>0</v>
      </c>
    </row>
    <row r="199" spans="2:9" ht="15.6" customHeight="1">
      <c r="B199" s="166"/>
      <c r="C199" s="79" t="s">
        <v>317</v>
      </c>
      <c r="D199" s="18" t="s">
        <v>318</v>
      </c>
      <c r="E199" s="15"/>
      <c r="F199" s="145">
        <v>195.1</v>
      </c>
      <c r="G199" s="59">
        <v>0</v>
      </c>
      <c r="H199" s="11"/>
      <c r="I199" s="73">
        <f t="shared" si="30"/>
        <v>0</v>
      </c>
    </row>
    <row r="200" spans="2:9" ht="15.6" customHeight="1">
      <c r="B200" s="166"/>
      <c r="C200" s="79" t="s">
        <v>312</v>
      </c>
      <c r="D200" s="18" t="s">
        <v>313</v>
      </c>
      <c r="E200" s="15"/>
      <c r="F200" s="145">
        <v>529.97</v>
      </c>
      <c r="G200" s="59">
        <v>0</v>
      </c>
      <c r="H200" s="11"/>
      <c r="I200" s="73">
        <f t="shared" si="30"/>
        <v>0</v>
      </c>
    </row>
    <row r="201" spans="2:9" ht="15.6" customHeight="1">
      <c r="B201" s="166"/>
      <c r="C201" s="17">
        <v>6052</v>
      </c>
      <c r="D201" s="18" t="s">
        <v>316</v>
      </c>
      <c r="E201" s="15"/>
      <c r="F201" s="145">
        <v>596.13</v>
      </c>
      <c r="G201" s="59">
        <v>0</v>
      </c>
      <c r="H201" s="11"/>
      <c r="I201" s="73">
        <f t="shared" si="30"/>
        <v>0</v>
      </c>
    </row>
    <row r="202" spans="2:9" ht="15.6" customHeight="1">
      <c r="B202" s="166"/>
      <c r="C202" s="17">
        <v>6054</v>
      </c>
      <c r="D202" s="18" t="s">
        <v>375</v>
      </c>
      <c r="E202" s="15"/>
      <c r="F202" s="145">
        <v>294</v>
      </c>
      <c r="G202" s="59">
        <v>0</v>
      </c>
      <c r="H202" s="11"/>
      <c r="I202" s="73">
        <f t="shared" si="30"/>
        <v>0</v>
      </c>
    </row>
    <row r="203" spans="2:9" ht="15.6" customHeight="1">
      <c r="B203" s="166"/>
      <c r="C203" s="17">
        <v>6057</v>
      </c>
      <c r="D203" s="18" t="s">
        <v>314</v>
      </c>
      <c r="E203" s="15"/>
      <c r="F203" s="145">
        <v>270.97000000000003</v>
      </c>
      <c r="G203" s="59">
        <v>0</v>
      </c>
      <c r="H203" s="11"/>
      <c r="I203" s="73">
        <f t="shared" si="30"/>
        <v>0</v>
      </c>
    </row>
    <row r="204" spans="2:9">
      <c r="B204" s="166"/>
      <c r="C204" s="79" t="s">
        <v>299</v>
      </c>
      <c r="D204" s="18" t="s">
        <v>277</v>
      </c>
      <c r="E204" s="15"/>
      <c r="F204" s="145">
        <v>56.2</v>
      </c>
      <c r="G204" s="59">
        <v>0</v>
      </c>
      <c r="H204" s="11"/>
      <c r="I204" s="73">
        <f t="shared" si="30"/>
        <v>0</v>
      </c>
    </row>
    <row r="205" spans="2:9">
      <c r="B205" s="166"/>
      <c r="C205" s="17">
        <v>6019</v>
      </c>
      <c r="D205" s="18" t="s">
        <v>315</v>
      </c>
      <c r="E205" s="15"/>
      <c r="F205" s="145">
        <v>10.84</v>
      </c>
      <c r="G205" s="59">
        <v>0</v>
      </c>
      <c r="H205" s="11"/>
      <c r="I205" s="73">
        <f t="shared" si="30"/>
        <v>0</v>
      </c>
    </row>
    <row r="206" spans="2:9">
      <c r="B206" s="166"/>
      <c r="C206" s="17">
        <v>6053</v>
      </c>
      <c r="D206" s="18" t="s">
        <v>356</v>
      </c>
      <c r="E206" s="15"/>
      <c r="F206" s="145">
        <v>294</v>
      </c>
      <c r="G206" s="59">
        <v>0</v>
      </c>
      <c r="H206" s="11"/>
      <c r="I206" s="73">
        <f t="shared" si="30"/>
        <v>0</v>
      </c>
    </row>
    <row r="207" spans="2:9" ht="16.2" thickBot="1">
      <c r="B207" s="166"/>
      <c r="C207" s="17">
        <v>6110</v>
      </c>
      <c r="D207" s="18" t="s">
        <v>357</v>
      </c>
      <c r="E207" s="15"/>
      <c r="F207" s="145">
        <v>42</v>
      </c>
      <c r="G207" s="59">
        <v>0</v>
      </c>
      <c r="H207" s="11"/>
      <c r="I207" s="73">
        <f t="shared" si="30"/>
        <v>0</v>
      </c>
    </row>
    <row r="208" spans="2:9" ht="16.2" thickBot="1">
      <c r="B208" s="9" t="s">
        <v>6</v>
      </c>
      <c r="C208" s="9" t="s">
        <v>7</v>
      </c>
      <c r="D208" s="19" t="s">
        <v>166</v>
      </c>
      <c r="E208" s="15"/>
      <c r="F208" s="144" t="s">
        <v>9</v>
      </c>
      <c r="G208" s="52" t="s">
        <v>103</v>
      </c>
      <c r="H208" s="11"/>
      <c r="I208" s="11" t="s">
        <v>105</v>
      </c>
    </row>
    <row r="209" spans="2:18" ht="15.6" customHeight="1">
      <c r="B209" s="159" t="s">
        <v>376</v>
      </c>
      <c r="C209" s="79" t="s">
        <v>377</v>
      </c>
      <c r="D209" s="149" t="s">
        <v>381</v>
      </c>
      <c r="E209" s="15"/>
      <c r="F209" s="145">
        <v>126</v>
      </c>
      <c r="G209" s="59">
        <v>0</v>
      </c>
      <c r="H209" s="11"/>
      <c r="I209" s="73">
        <f t="shared" ref="I209:I212" si="31">SUM(F209*G209)</f>
        <v>0</v>
      </c>
    </row>
    <row r="210" spans="2:18" ht="15.6" customHeight="1">
      <c r="B210" s="160"/>
      <c r="C210" s="79" t="s">
        <v>378</v>
      </c>
      <c r="D210" s="18" t="s">
        <v>382</v>
      </c>
      <c r="E210" s="15"/>
      <c r="F210" s="145">
        <v>126</v>
      </c>
      <c r="G210" s="59">
        <v>0</v>
      </c>
      <c r="H210" s="11"/>
      <c r="I210" s="73">
        <f t="shared" si="31"/>
        <v>0</v>
      </c>
    </row>
    <row r="211" spans="2:18" ht="15.6" customHeight="1">
      <c r="B211" s="160"/>
      <c r="C211" s="79" t="s">
        <v>379</v>
      </c>
      <c r="D211" s="18" t="s">
        <v>383</v>
      </c>
      <c r="E211" s="15"/>
      <c r="F211" s="145">
        <v>126</v>
      </c>
      <c r="G211" s="59">
        <v>0</v>
      </c>
      <c r="H211" s="11"/>
      <c r="I211" s="73">
        <f t="shared" si="31"/>
        <v>0</v>
      </c>
    </row>
    <row r="212" spans="2:18" ht="15.6" customHeight="1" thickBot="1">
      <c r="B212" s="161"/>
      <c r="C212" s="79" t="s">
        <v>380</v>
      </c>
      <c r="D212" s="150" t="s">
        <v>384</v>
      </c>
      <c r="E212" s="15"/>
      <c r="F212" s="145">
        <v>126</v>
      </c>
      <c r="G212" s="59">
        <v>0</v>
      </c>
      <c r="H212" s="11"/>
      <c r="I212" s="73">
        <f t="shared" si="31"/>
        <v>0</v>
      </c>
    </row>
    <row r="213" spans="2:18" ht="15.6" customHeight="1">
      <c r="F213" s="121"/>
      <c r="K213" s="83"/>
    </row>
    <row r="214" spans="2:18">
      <c r="B214" s="86"/>
      <c r="C214" s="36"/>
      <c r="D214" s="37"/>
      <c r="E214" s="41"/>
      <c r="F214" s="63"/>
      <c r="G214" s="85"/>
      <c r="H214" s="8"/>
      <c r="I214" s="84"/>
      <c r="K214" s="83" t="s">
        <v>348</v>
      </c>
      <c r="L214" s="40"/>
      <c r="M214" s="37"/>
      <c r="N214" s="41"/>
      <c r="O214" s="46"/>
      <c r="P214" s="39"/>
      <c r="Q214" s="8"/>
      <c r="R214" s="38"/>
    </row>
    <row r="215" spans="2:18">
      <c r="B215" s="86"/>
      <c r="C215" s="36"/>
      <c r="D215" s="37"/>
      <c r="E215" s="41"/>
      <c r="F215" s="63"/>
      <c r="G215" s="85"/>
      <c r="H215" s="8"/>
      <c r="I215" s="84"/>
      <c r="K215" s="124" t="s">
        <v>219</v>
      </c>
      <c r="L215" s="40"/>
      <c r="M215" s="37"/>
      <c r="N215" s="41"/>
      <c r="O215" s="46"/>
      <c r="P215" s="39"/>
      <c r="Q215" s="8"/>
      <c r="R215" s="38"/>
    </row>
    <row r="216" spans="2:18">
      <c r="B216" s="86"/>
      <c r="C216" s="36"/>
      <c r="D216" s="37"/>
      <c r="E216" s="41"/>
      <c r="F216" s="63"/>
      <c r="G216" s="85"/>
      <c r="H216" s="8"/>
      <c r="I216" s="84"/>
      <c r="K216" s="83"/>
      <c r="L216" s="40"/>
      <c r="M216" s="37"/>
      <c r="N216" s="41"/>
      <c r="O216" s="46"/>
      <c r="P216" s="39"/>
      <c r="Q216" s="8"/>
      <c r="R216" s="38"/>
    </row>
    <row r="217" spans="2:18" ht="16.2" thickBot="1">
      <c r="B217" s="49"/>
      <c r="C217" s="40"/>
      <c r="D217" s="37"/>
      <c r="E217" s="41"/>
      <c r="F217" s="46"/>
      <c r="G217" s="39"/>
      <c r="H217" s="8"/>
      <c r="I217" s="38"/>
      <c r="K217" s="83" t="s">
        <v>160</v>
      </c>
      <c r="L217" s="83" t="s">
        <v>218</v>
      </c>
      <c r="M217" s="82"/>
      <c r="N217" s="82" t="s">
        <v>328</v>
      </c>
      <c r="O217" s="8"/>
      <c r="P217" s="8"/>
      <c r="Q217" s="8"/>
      <c r="R217" s="8"/>
    </row>
    <row r="218" spans="2:18">
      <c r="G218" s="182" t="s">
        <v>159</v>
      </c>
      <c r="H218" s="183"/>
      <c r="I218" s="132">
        <f>SUM(I23:I128)</f>
        <v>0</v>
      </c>
      <c r="K218" s="126" t="s">
        <v>350</v>
      </c>
      <c r="L218" s="125">
        <v>600</v>
      </c>
    </row>
    <row r="219" spans="2:18">
      <c r="G219" s="154" t="s">
        <v>167</v>
      </c>
      <c r="H219" s="155"/>
      <c r="I219" s="133">
        <f>SUM(I133:I170,I173:I212)</f>
        <v>0</v>
      </c>
      <c r="K219" s="127" t="s">
        <v>351</v>
      </c>
      <c r="L219" s="125">
        <v>0</v>
      </c>
    </row>
    <row r="220" spans="2:18">
      <c r="G220" s="263" t="s">
        <v>160</v>
      </c>
      <c r="H220" s="264"/>
      <c r="I220" s="134">
        <f>-SUM(I218)*15/85+I218+I219</f>
        <v>0</v>
      </c>
      <c r="K220" s="128" t="s">
        <v>329</v>
      </c>
      <c r="L220" s="125">
        <v>180</v>
      </c>
    </row>
    <row r="221" spans="2:18">
      <c r="G221" s="237" t="s">
        <v>161</v>
      </c>
      <c r="H221" s="238"/>
      <c r="I221" s="129">
        <v>0</v>
      </c>
      <c r="K221" s="126" t="s">
        <v>330</v>
      </c>
      <c r="L221" s="125">
        <v>240</v>
      </c>
    </row>
    <row r="222" spans="2:18">
      <c r="G222" s="265" t="s">
        <v>109</v>
      </c>
      <c r="H222" s="181"/>
      <c r="I222" s="133">
        <f>SUM(I218,I219,I221)*100/115</f>
        <v>0</v>
      </c>
      <c r="K222" s="126" t="s">
        <v>331</v>
      </c>
      <c r="L222" s="125">
        <v>300</v>
      </c>
    </row>
    <row r="223" spans="2:18">
      <c r="G223" s="154" t="s">
        <v>247</v>
      </c>
      <c r="H223" s="155"/>
      <c r="I223" s="133">
        <f>SUM(I222)*15/100</f>
        <v>0</v>
      </c>
      <c r="K223" s="128" t="s">
        <v>332</v>
      </c>
      <c r="L223" s="125">
        <v>360</v>
      </c>
    </row>
    <row r="224" spans="2:18" ht="16.2" thickBot="1">
      <c r="G224" s="171" t="s">
        <v>158</v>
      </c>
      <c r="H224" s="172"/>
      <c r="I224" s="135">
        <f>SUM(H23:H128)</f>
        <v>0</v>
      </c>
      <c r="K224" s="126" t="s">
        <v>333</v>
      </c>
      <c r="L224" s="125">
        <v>420</v>
      </c>
    </row>
    <row r="225" spans="3:12" ht="16.2" thickBot="1">
      <c r="G225" s="3"/>
      <c r="H225" s="21"/>
      <c r="I225" s="32"/>
      <c r="K225" s="126" t="s">
        <v>334</v>
      </c>
      <c r="L225" s="125">
        <v>480</v>
      </c>
    </row>
    <row r="226" spans="3:12" ht="16.2" thickBot="1">
      <c r="G226" s="169" t="s">
        <v>173</v>
      </c>
      <c r="H226" s="170"/>
      <c r="I226" s="58">
        <f>SUM(I222:I223)</f>
        <v>0</v>
      </c>
      <c r="K226" s="128" t="s">
        <v>335</v>
      </c>
      <c r="L226" s="125">
        <v>540</v>
      </c>
    </row>
    <row r="227" spans="3:12">
      <c r="K227" s="126" t="s">
        <v>336</v>
      </c>
      <c r="L227" s="125">
        <v>600</v>
      </c>
    </row>
    <row r="228" spans="3:12">
      <c r="D228" s="26" t="s">
        <v>176</v>
      </c>
      <c r="E228" s="27" t="s">
        <v>175</v>
      </c>
      <c r="F228" s="123" t="s">
        <v>197</v>
      </c>
      <c r="K228" s="126" t="s">
        <v>337</v>
      </c>
      <c r="L228" s="125">
        <v>660</v>
      </c>
    </row>
    <row r="229" spans="3:12">
      <c r="D229" s="239"/>
      <c r="E229" s="240"/>
      <c r="F229" s="123" t="s">
        <v>198</v>
      </c>
      <c r="K229" s="128" t="s">
        <v>338</v>
      </c>
      <c r="L229" s="125">
        <v>720</v>
      </c>
    </row>
    <row r="230" spans="3:12">
      <c r="C230" s="166" t="s">
        <v>180</v>
      </c>
      <c r="D230" s="25" t="s">
        <v>177</v>
      </c>
      <c r="E230" s="31"/>
      <c r="K230" s="126" t="s">
        <v>339</v>
      </c>
      <c r="L230" s="125">
        <v>780</v>
      </c>
    </row>
    <row r="231" spans="3:12">
      <c r="C231" s="166"/>
      <c r="D231" s="25" t="s">
        <v>178</v>
      </c>
      <c r="E231" s="31"/>
      <c r="K231" s="126" t="s">
        <v>340</v>
      </c>
      <c r="L231" s="125">
        <v>840</v>
      </c>
    </row>
    <row r="232" spans="3:12">
      <c r="C232" s="166"/>
      <c r="D232" s="25" t="s">
        <v>186</v>
      </c>
      <c r="E232" s="31"/>
      <c r="K232" s="128" t="s">
        <v>341</v>
      </c>
      <c r="L232" s="125">
        <v>900</v>
      </c>
    </row>
    <row r="233" spans="3:12">
      <c r="C233" s="166"/>
      <c r="D233" s="25" t="s">
        <v>179</v>
      </c>
      <c r="E233" s="31"/>
      <c r="K233" s="126" t="s">
        <v>342</v>
      </c>
      <c r="L233" s="125">
        <v>960</v>
      </c>
    </row>
    <row r="234" spans="3:12">
      <c r="C234" s="166"/>
      <c r="D234" s="25" t="s">
        <v>195</v>
      </c>
      <c r="E234" s="31"/>
      <c r="K234" s="126" t="s">
        <v>343</v>
      </c>
      <c r="L234" s="125">
        <v>1020</v>
      </c>
    </row>
    <row r="235" spans="3:12">
      <c r="K235" s="128" t="s">
        <v>344</v>
      </c>
      <c r="L235" s="125">
        <v>1080</v>
      </c>
    </row>
    <row r="236" spans="3:12">
      <c r="K236" s="126" t="s">
        <v>345</v>
      </c>
      <c r="L236" s="125">
        <v>1140</v>
      </c>
    </row>
    <row r="237" spans="3:12">
      <c r="D237" s="26" t="s">
        <v>176</v>
      </c>
      <c r="E237" s="27" t="s">
        <v>175</v>
      </c>
      <c r="F237" s="123" t="s">
        <v>197</v>
      </c>
      <c r="K237" s="126" t="s">
        <v>346</v>
      </c>
      <c r="L237" s="125">
        <v>1200</v>
      </c>
    </row>
    <row r="238" spans="3:12">
      <c r="D238" s="239"/>
      <c r="E238" s="240"/>
      <c r="F238" s="123" t="s">
        <v>198</v>
      </c>
      <c r="K238" s="128" t="s">
        <v>347</v>
      </c>
      <c r="L238" s="125">
        <v>1260</v>
      </c>
    </row>
    <row r="239" spans="3:12">
      <c r="C239" s="166" t="s">
        <v>327</v>
      </c>
      <c r="D239" s="25" t="s">
        <v>181</v>
      </c>
      <c r="E239" s="31"/>
      <c r="K239" s="81"/>
      <c r="L239" s="119"/>
    </row>
    <row r="240" spans="3:12">
      <c r="C240" s="166"/>
      <c r="D240" s="25" t="s">
        <v>182</v>
      </c>
      <c r="E240" s="31"/>
      <c r="K240" s="236" t="s">
        <v>349</v>
      </c>
      <c r="L240" s="236"/>
    </row>
    <row r="241" spans="2:12" ht="28.8" customHeight="1">
      <c r="C241" s="166"/>
      <c r="D241" s="25" t="s">
        <v>183</v>
      </c>
      <c r="E241" s="31"/>
      <c r="L241" s="119"/>
    </row>
    <row r="242" spans="2:12">
      <c r="C242" s="166"/>
      <c r="D242" s="25" t="s">
        <v>184</v>
      </c>
      <c r="E242" s="31"/>
      <c r="K242" s="81"/>
      <c r="L242" s="119"/>
    </row>
    <row r="243" spans="2:12">
      <c r="K243" s="81"/>
      <c r="L243" s="119"/>
    </row>
    <row r="244" spans="2:12">
      <c r="B244" t="s">
        <v>206</v>
      </c>
      <c r="C244" t="s">
        <v>207</v>
      </c>
      <c r="L244" s="119"/>
    </row>
    <row r="245" spans="2:12">
      <c r="K245" s="81"/>
      <c r="L245" s="119"/>
    </row>
    <row r="246" spans="2:12">
      <c r="D246" s="256" t="s">
        <v>199</v>
      </c>
      <c r="E246" s="257"/>
      <c r="K246" s="81"/>
      <c r="L246" s="119"/>
    </row>
    <row r="247" spans="2:12">
      <c r="D247" s="258"/>
      <c r="E247" s="259"/>
      <c r="L247" s="119"/>
    </row>
    <row r="248" spans="2:12">
      <c r="B248" s="267" t="s">
        <v>200</v>
      </c>
      <c r="C248" s="267"/>
      <c r="D248" s="276"/>
      <c r="E248" s="277"/>
      <c r="K248" s="81"/>
      <c r="L248" s="119"/>
    </row>
    <row r="249" spans="2:12">
      <c r="B249" s="268" t="s">
        <v>201</v>
      </c>
      <c r="C249" s="269"/>
      <c r="D249" s="276"/>
      <c r="E249" s="277"/>
      <c r="K249" s="81"/>
      <c r="L249" s="119"/>
    </row>
    <row r="250" spans="2:12">
      <c r="B250" s="270"/>
      <c r="C250" s="271"/>
      <c r="D250" s="276"/>
      <c r="E250" s="277"/>
      <c r="L250" s="119"/>
    </row>
    <row r="251" spans="2:12">
      <c r="B251" s="272"/>
      <c r="C251" s="273"/>
      <c r="D251" s="276"/>
      <c r="E251" s="277"/>
      <c r="K251" s="81"/>
      <c r="L251" s="119"/>
    </row>
    <row r="252" spans="2:12">
      <c r="B252" s="274" t="s">
        <v>202</v>
      </c>
      <c r="C252" s="275"/>
      <c r="D252" s="276"/>
      <c r="E252" s="277"/>
      <c r="L252" s="119"/>
    </row>
    <row r="253" spans="2:12">
      <c r="B253" s="274" t="s">
        <v>204</v>
      </c>
      <c r="C253" s="275"/>
      <c r="D253" s="276"/>
      <c r="E253" s="277"/>
      <c r="K253" s="81"/>
      <c r="L253" s="119"/>
    </row>
    <row r="254" spans="2:12">
      <c r="B254" s="274" t="s">
        <v>203</v>
      </c>
      <c r="C254" s="275"/>
      <c r="D254" s="276"/>
      <c r="E254" s="277"/>
      <c r="K254" s="81"/>
      <c r="L254" s="119"/>
    </row>
    <row r="255" spans="2:12">
      <c r="B255" s="268" t="s">
        <v>205</v>
      </c>
      <c r="C255" s="269"/>
      <c r="D255" s="266"/>
      <c r="E255" s="266"/>
      <c r="L255" s="119"/>
    </row>
    <row r="256" spans="2:12">
      <c r="B256" s="270"/>
      <c r="C256" s="271"/>
      <c r="D256" s="266"/>
      <c r="E256" s="266"/>
      <c r="L256" s="119"/>
    </row>
    <row r="257" spans="2:12">
      <c r="B257" s="272"/>
      <c r="C257" s="273"/>
      <c r="D257" s="266"/>
      <c r="E257" s="266"/>
      <c r="K257" s="81"/>
      <c r="L257" s="119"/>
    </row>
    <row r="258" spans="2:12">
      <c r="K258" s="81"/>
      <c r="L258" s="119"/>
    </row>
    <row r="259" spans="2:12">
      <c r="L259" s="119"/>
    </row>
    <row r="260" spans="2:12">
      <c r="K260" s="81"/>
      <c r="L260" s="119"/>
    </row>
    <row r="261" spans="2:12">
      <c r="K261" s="81"/>
      <c r="L261" s="119"/>
    </row>
    <row r="262" spans="2:12">
      <c r="L262" s="119"/>
    </row>
    <row r="263" spans="2:12">
      <c r="K263" s="81"/>
      <c r="L263" s="119"/>
    </row>
    <row r="264" spans="2:12">
      <c r="K264" s="81"/>
      <c r="L264" s="119"/>
    </row>
    <row r="265" spans="2:12">
      <c r="L265" s="119"/>
    </row>
    <row r="266" spans="2:12">
      <c r="K266" s="81"/>
      <c r="L266" s="119"/>
    </row>
    <row r="267" spans="2:12">
      <c r="L267" s="119"/>
    </row>
    <row r="268" spans="2:12">
      <c r="K268" s="81"/>
      <c r="L268" s="119"/>
    </row>
  </sheetData>
  <sheetProtection sheet="1" selectLockedCells="1"/>
  <mergeCells count="73">
    <mergeCell ref="D255:E257"/>
    <mergeCell ref="B248:C248"/>
    <mergeCell ref="B249:C251"/>
    <mergeCell ref="B252:C252"/>
    <mergeCell ref="B253:C253"/>
    <mergeCell ref="B255:C257"/>
    <mergeCell ref="B254:C254"/>
    <mergeCell ref="D250:E250"/>
    <mergeCell ref="D251:E251"/>
    <mergeCell ref="D252:E252"/>
    <mergeCell ref="D253:E253"/>
    <mergeCell ref="D254:E254"/>
    <mergeCell ref="D249:E249"/>
    <mergeCell ref="D248:E248"/>
    <mergeCell ref="C239:C242"/>
    <mergeCell ref="C230:C234"/>
    <mergeCell ref="B82:B92"/>
    <mergeCell ref="B94:B98"/>
    <mergeCell ref="B100:B104"/>
    <mergeCell ref="B106:B117"/>
    <mergeCell ref="B131:I131"/>
    <mergeCell ref="G220:H220"/>
    <mergeCell ref="G222:H222"/>
    <mergeCell ref="G223:H223"/>
    <mergeCell ref="B119:B120"/>
    <mergeCell ref="B122:B126"/>
    <mergeCell ref="B143:B149"/>
    <mergeCell ref="C144:C146"/>
    <mergeCell ref="B173:B181"/>
    <mergeCell ref="D246:E246"/>
    <mergeCell ref="D247:E247"/>
    <mergeCell ref="B7:E7"/>
    <mergeCell ref="G7:I7"/>
    <mergeCell ref="H16:I16"/>
    <mergeCell ref="B9:E16"/>
    <mergeCell ref="H14:I14"/>
    <mergeCell ref="H15:I15"/>
    <mergeCell ref="B52:B72"/>
    <mergeCell ref="B18:I18"/>
    <mergeCell ref="B19:C19"/>
    <mergeCell ref="D19:F19"/>
    <mergeCell ref="G19:I19"/>
    <mergeCell ref="B21:I21"/>
    <mergeCell ref="G219:H219"/>
    <mergeCell ref="B23:B36"/>
    <mergeCell ref="G2:I2"/>
    <mergeCell ref="G3:H3"/>
    <mergeCell ref="G4:H4"/>
    <mergeCell ref="G5:H5"/>
    <mergeCell ref="H13:I13"/>
    <mergeCell ref="G10:G11"/>
    <mergeCell ref="H10:I11"/>
    <mergeCell ref="H12:I12"/>
    <mergeCell ref="H9:I9"/>
    <mergeCell ref="B74:B80"/>
    <mergeCell ref="B38:B46"/>
    <mergeCell ref="B48:B50"/>
    <mergeCell ref="B153:B170"/>
    <mergeCell ref="B172:I172"/>
    <mergeCell ref="B129:I129"/>
    <mergeCell ref="B130:I130"/>
    <mergeCell ref="K240:L240"/>
    <mergeCell ref="G221:H221"/>
    <mergeCell ref="G224:H224"/>
    <mergeCell ref="G226:H226"/>
    <mergeCell ref="D229:E229"/>
    <mergeCell ref="D238:E238"/>
    <mergeCell ref="G218:H218"/>
    <mergeCell ref="B133:B136"/>
    <mergeCell ref="B138:B141"/>
    <mergeCell ref="B183:B193"/>
    <mergeCell ref="B195:B207"/>
    <mergeCell ref="B209:B212"/>
  </mergeCells>
  <phoneticPr fontId="26" type="noConversion"/>
  <dataValidations count="1">
    <dataValidation type="list" allowBlank="1" showInputMessage="1" showErrorMessage="1" sqref="I221" xr:uid="{00000000-0002-0000-0100-000000000000}">
      <formula1>INDIRECT($H$221)</formula1>
    </dataValidation>
  </dataValidations>
  <pageMargins left="0.7" right="0.7" top="0.75" bottom="0.75" header="0.3" footer="0.3"/>
  <pageSetup paperSize="9" scale="50" fitToHeight="0" orientation="portrait" r:id="rId1"/>
  <rowBreaks count="3" manualBreakCount="3">
    <brk id="80" max="9" man="1"/>
    <brk id="129" max="9" man="1"/>
    <brk id="22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9CC41-620D-43DB-99EB-DF7A9CAD053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E230:E234</xm:sqref>
        </x14:conditionalFormatting>
        <x14:conditionalFormatting xmlns:xm="http://schemas.microsoft.com/office/excel/2006/main">
          <x14:cfRule type="iconSet" priority="1" id="{74BBF056-E012-4D7A-B468-6557C86B481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E239:E242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P269"/>
  <sheetViews>
    <sheetView zoomScale="80" zoomScaleNormal="80" workbookViewId="0">
      <selection activeCell="G37" sqref="G37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6.6640625" customWidth="1"/>
    <col min="5" max="5" width="11.33203125" bestFit="1" customWidth="1"/>
    <col min="6" max="6" width="13" style="121" customWidth="1"/>
    <col min="7" max="7" width="21" customWidth="1"/>
    <col min="8" max="8" width="15.33203125" customWidth="1"/>
    <col min="9" max="9" width="18.6640625" bestFit="1" customWidth="1"/>
    <col min="10" max="10" width="5.44140625" customWidth="1"/>
    <col min="11" max="11" width="41.5546875" customWidth="1"/>
    <col min="12" max="12" width="18" customWidth="1"/>
  </cols>
  <sheetData>
    <row r="1" spans="2:9" ht="16.2" thickBot="1"/>
    <row r="2" spans="2:9" ht="23.4">
      <c r="G2" s="222" t="s">
        <v>196</v>
      </c>
      <c r="H2" s="223"/>
      <c r="I2" s="224"/>
    </row>
    <row r="3" spans="2:9">
      <c r="G3" s="225" t="s">
        <v>172</v>
      </c>
      <c r="H3" s="226"/>
      <c r="I3" s="29"/>
    </row>
    <row r="4" spans="2:9">
      <c r="G4" s="225" t="s">
        <v>194</v>
      </c>
      <c r="H4" s="226"/>
      <c r="I4" s="29"/>
    </row>
    <row r="5" spans="2:9" ht="16.2" thickBot="1">
      <c r="G5" s="227" t="s">
        <v>1</v>
      </c>
      <c r="H5" s="228"/>
      <c r="I5" s="30"/>
    </row>
    <row r="6" spans="2:9" ht="16.2" thickBot="1"/>
    <row r="7" spans="2:9" ht="16.2" thickBot="1">
      <c r="B7" s="229" t="s">
        <v>395</v>
      </c>
      <c r="C7" s="230"/>
      <c r="D7" s="231"/>
      <c r="E7" s="232"/>
      <c r="G7" s="233" t="s">
        <v>189</v>
      </c>
      <c r="H7" s="234"/>
      <c r="I7" s="235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3" t="s">
        <v>188</v>
      </c>
      <c r="C9" s="214"/>
      <c r="D9" s="214"/>
      <c r="E9" s="215"/>
      <c r="G9" s="24" t="s">
        <v>190</v>
      </c>
      <c r="H9" s="254"/>
      <c r="I9" s="255"/>
    </row>
    <row r="10" spans="2:9" ht="14.4" customHeight="1">
      <c r="B10" s="216"/>
      <c r="C10" s="217"/>
      <c r="D10" s="217"/>
      <c r="E10" s="218"/>
      <c r="G10" s="247" t="s">
        <v>174</v>
      </c>
      <c r="H10" s="248"/>
      <c r="I10" s="249"/>
    </row>
    <row r="11" spans="2:9" ht="14.4" customHeight="1">
      <c r="B11" s="216"/>
      <c r="C11" s="217"/>
      <c r="D11" s="217"/>
      <c r="E11" s="218"/>
      <c r="G11" s="200"/>
      <c r="H11" s="250"/>
      <c r="I11" s="251"/>
    </row>
    <row r="12" spans="2:9" ht="14.4" customHeight="1">
      <c r="B12" s="216"/>
      <c r="C12" s="217"/>
      <c r="D12" s="217"/>
      <c r="E12" s="218"/>
      <c r="G12" s="28" t="s">
        <v>185</v>
      </c>
      <c r="H12" s="252"/>
      <c r="I12" s="253"/>
    </row>
    <row r="13" spans="2:9" ht="14.4" customHeight="1">
      <c r="B13" s="216"/>
      <c r="C13" s="217"/>
      <c r="D13" s="217"/>
      <c r="E13" s="218"/>
      <c r="G13" s="28" t="s">
        <v>2</v>
      </c>
      <c r="H13" s="245" t="s">
        <v>193</v>
      </c>
      <c r="I13" s="246"/>
    </row>
    <row r="14" spans="2:9" ht="14.4" customHeight="1">
      <c r="B14" s="216"/>
      <c r="C14" s="217"/>
      <c r="D14" s="217"/>
      <c r="E14" s="218"/>
      <c r="G14" s="4" t="s">
        <v>3</v>
      </c>
      <c r="H14" s="195"/>
      <c r="I14" s="262"/>
    </row>
    <row r="15" spans="2:9" ht="14.4" customHeight="1">
      <c r="B15" s="216"/>
      <c r="C15" s="217"/>
      <c r="D15" s="217"/>
      <c r="E15" s="218"/>
      <c r="G15" s="4" t="s">
        <v>4</v>
      </c>
      <c r="H15" s="195"/>
      <c r="I15" s="262"/>
    </row>
    <row r="16" spans="2:9" ht="15" customHeight="1" thickBot="1">
      <c r="B16" s="219"/>
      <c r="C16" s="220"/>
      <c r="D16" s="220"/>
      <c r="E16" s="221"/>
      <c r="G16" s="5" t="s">
        <v>5</v>
      </c>
      <c r="H16" s="260"/>
      <c r="I16" s="261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05" t="s">
        <v>171</v>
      </c>
      <c r="C18" s="205"/>
      <c r="D18" s="205"/>
      <c r="E18" s="205"/>
      <c r="F18" s="205"/>
      <c r="G18" s="205"/>
      <c r="H18" s="205"/>
      <c r="I18" s="205"/>
    </row>
    <row r="19" spans="2:10" ht="14.4">
      <c r="B19" s="195"/>
      <c r="C19" s="195"/>
      <c r="D19" s="196"/>
      <c r="E19" s="197"/>
      <c r="F19" s="198"/>
      <c r="G19" s="192" t="s">
        <v>187</v>
      </c>
      <c r="H19" s="192"/>
      <c r="I19" s="192"/>
    </row>
    <row r="21" spans="2:10" ht="18" customHeight="1">
      <c r="B21" s="278" t="s">
        <v>157</v>
      </c>
      <c r="C21" s="278"/>
      <c r="D21" s="278"/>
      <c r="E21" s="278"/>
      <c r="F21" s="278"/>
      <c r="G21" s="278"/>
      <c r="H21" s="278"/>
      <c r="I21" s="278"/>
    </row>
    <row r="22" spans="2:10" ht="15.6" customHeight="1">
      <c r="B22" s="9" t="s">
        <v>6</v>
      </c>
      <c r="C22" s="9" t="s">
        <v>7</v>
      </c>
      <c r="D22" s="19" t="s">
        <v>8</v>
      </c>
      <c r="E22" s="10" t="s">
        <v>0</v>
      </c>
      <c r="F22" s="148" t="s">
        <v>9</v>
      </c>
      <c r="G22" s="11" t="s">
        <v>103</v>
      </c>
      <c r="H22" s="51" t="s">
        <v>104</v>
      </c>
      <c r="I22" s="11" t="s">
        <v>105</v>
      </c>
      <c r="J22" s="8"/>
    </row>
    <row r="23" spans="2:10" ht="15.6" customHeight="1">
      <c r="B23" s="186" t="s">
        <v>10</v>
      </c>
      <c r="C23" s="12" t="s">
        <v>11</v>
      </c>
      <c r="D23" s="13" t="s">
        <v>12</v>
      </c>
      <c r="E23" s="14">
        <v>2</v>
      </c>
      <c r="F23" s="65">
        <v>6821.3123999999989</v>
      </c>
      <c r="G23" s="90">
        <v>0</v>
      </c>
      <c r="H23" s="14">
        <f t="shared" ref="H23:H35" si="0">SUM(E23*G23)</f>
        <v>0</v>
      </c>
      <c r="I23" s="61">
        <f t="shared" ref="I23:I35" si="1">SUM(F23*G23)</f>
        <v>0</v>
      </c>
      <c r="J23" s="7"/>
    </row>
    <row r="24" spans="2:10" ht="15.6" customHeight="1">
      <c r="B24" s="156"/>
      <c r="C24" s="12" t="s">
        <v>13</v>
      </c>
      <c r="D24" s="13" t="s">
        <v>14</v>
      </c>
      <c r="E24" s="14">
        <v>2</v>
      </c>
      <c r="F24" s="65">
        <v>6821.3123999999989</v>
      </c>
      <c r="G24" s="90">
        <v>0</v>
      </c>
      <c r="H24" s="14">
        <f t="shared" si="0"/>
        <v>0</v>
      </c>
      <c r="I24" s="61">
        <f t="shared" si="1"/>
        <v>0</v>
      </c>
      <c r="J24" s="7"/>
    </row>
    <row r="25" spans="2:10" ht="15.6" customHeight="1">
      <c r="B25" s="156"/>
      <c r="C25" s="12" t="s">
        <v>15</v>
      </c>
      <c r="D25" s="13" t="s">
        <v>220</v>
      </c>
      <c r="E25" s="14">
        <v>1</v>
      </c>
      <c r="F25" s="65">
        <v>3475.8611999999994</v>
      </c>
      <c r="G25" s="90">
        <v>0</v>
      </c>
      <c r="H25" s="14">
        <f t="shared" si="0"/>
        <v>0</v>
      </c>
      <c r="I25" s="61">
        <f t="shared" si="1"/>
        <v>0</v>
      </c>
      <c r="J25" s="7"/>
    </row>
    <row r="26" spans="2:10" ht="15.6" customHeight="1">
      <c r="B26" s="156"/>
      <c r="C26" s="12" t="s">
        <v>392</v>
      </c>
      <c r="D26" s="13" t="s">
        <v>399</v>
      </c>
      <c r="E26" s="14">
        <v>0.45</v>
      </c>
      <c r="F26" s="65">
        <v>1484.742</v>
      </c>
      <c r="G26" s="90">
        <v>0</v>
      </c>
      <c r="H26" s="14">
        <f t="shared" si="0"/>
        <v>0</v>
      </c>
      <c r="I26" s="61">
        <f t="shared" si="1"/>
        <v>0</v>
      </c>
      <c r="J26" s="7"/>
    </row>
    <row r="27" spans="2:10" ht="15.6" customHeight="1">
      <c r="B27" s="156"/>
      <c r="C27" s="12" t="s">
        <v>291</v>
      </c>
      <c r="D27" s="13" t="s">
        <v>292</v>
      </c>
      <c r="E27" s="14">
        <v>0.33400000000000002</v>
      </c>
      <c r="F27" s="65">
        <v>1069.3620000000001</v>
      </c>
      <c r="G27" s="90">
        <v>0</v>
      </c>
      <c r="H27" s="14">
        <f t="shared" si="0"/>
        <v>0</v>
      </c>
      <c r="I27" s="61">
        <f t="shared" si="1"/>
        <v>0</v>
      </c>
      <c r="J27" s="7"/>
    </row>
    <row r="28" spans="2:10" ht="15.6" customHeight="1">
      <c r="B28" s="156"/>
      <c r="C28" s="12" t="s">
        <v>290</v>
      </c>
      <c r="D28" s="13" t="s">
        <v>326</v>
      </c>
      <c r="E28" s="14">
        <v>0.33400000000000002</v>
      </c>
      <c r="F28" s="65">
        <v>1069.3620000000001</v>
      </c>
      <c r="G28" s="90">
        <v>0</v>
      </c>
      <c r="H28" s="14">
        <f t="shared" si="0"/>
        <v>0</v>
      </c>
      <c r="I28" s="61">
        <f t="shared" si="1"/>
        <v>0</v>
      </c>
      <c r="J28" s="7"/>
    </row>
    <row r="29" spans="2:10" ht="15.6" customHeight="1">
      <c r="B29" s="156"/>
      <c r="C29" s="12" t="s">
        <v>300</v>
      </c>
      <c r="D29" s="13" t="s">
        <v>301</v>
      </c>
      <c r="E29" s="14">
        <v>0.33400000000000002</v>
      </c>
      <c r="F29" s="65">
        <v>1069.3620000000001</v>
      </c>
      <c r="G29" s="90">
        <v>0</v>
      </c>
      <c r="H29" s="14">
        <f t="shared" si="0"/>
        <v>0</v>
      </c>
      <c r="I29" s="61">
        <f t="shared" si="1"/>
        <v>0</v>
      </c>
      <c r="J29" s="7"/>
    </row>
    <row r="30" spans="2:10" ht="15.6" customHeight="1">
      <c r="B30" s="156"/>
      <c r="C30" s="12" t="s">
        <v>390</v>
      </c>
      <c r="D30" s="13" t="s">
        <v>391</v>
      </c>
      <c r="E30" s="14">
        <v>0.33400000000000002</v>
      </c>
      <c r="F30" s="65">
        <v>1069.3620000000001</v>
      </c>
      <c r="G30" s="90">
        <v>0</v>
      </c>
      <c r="H30" s="14">
        <f t="shared" si="0"/>
        <v>0</v>
      </c>
      <c r="I30" s="61">
        <f t="shared" si="1"/>
        <v>0</v>
      </c>
      <c r="J30" s="7"/>
    </row>
    <row r="31" spans="2:10" ht="15.6" customHeight="1">
      <c r="B31" s="156"/>
      <c r="C31" s="12" t="s">
        <v>16</v>
      </c>
      <c r="D31" s="13" t="s">
        <v>17</v>
      </c>
      <c r="E31" s="14">
        <v>1</v>
      </c>
      <c r="F31" s="65">
        <v>3449.9723999999997</v>
      </c>
      <c r="G31" s="90">
        <v>0</v>
      </c>
      <c r="H31" s="14">
        <f t="shared" si="0"/>
        <v>0</v>
      </c>
      <c r="I31" s="61">
        <f t="shared" si="1"/>
        <v>0</v>
      </c>
      <c r="J31" s="7"/>
    </row>
    <row r="32" spans="2:10" ht="15.6" customHeight="1">
      <c r="B32" s="156"/>
      <c r="C32" s="12" t="s">
        <v>208</v>
      </c>
      <c r="D32" s="13" t="s">
        <v>221</v>
      </c>
      <c r="E32" s="14">
        <v>0.58599999999999997</v>
      </c>
      <c r="F32" s="65">
        <v>2018.1671999999994</v>
      </c>
      <c r="G32" s="90">
        <v>0</v>
      </c>
      <c r="H32" s="14">
        <f t="shared" si="0"/>
        <v>0</v>
      </c>
      <c r="I32" s="61">
        <f t="shared" si="1"/>
        <v>0</v>
      </c>
      <c r="J32" s="7"/>
    </row>
    <row r="33" spans="2:10" ht="15.6" customHeight="1">
      <c r="B33" s="156"/>
      <c r="C33" s="12" t="s">
        <v>209</v>
      </c>
      <c r="D33" s="13" t="s">
        <v>222</v>
      </c>
      <c r="E33" s="14">
        <v>0.58599999999999997</v>
      </c>
      <c r="F33" s="65">
        <v>2018.1671999999994</v>
      </c>
      <c r="G33" s="90">
        <v>0</v>
      </c>
      <c r="H33" s="14">
        <f t="shared" si="0"/>
        <v>0</v>
      </c>
      <c r="I33" s="61">
        <f t="shared" si="1"/>
        <v>0</v>
      </c>
      <c r="J33" s="7"/>
    </row>
    <row r="34" spans="2:10" ht="15.6" customHeight="1">
      <c r="B34" s="156"/>
      <c r="C34" s="12" t="s">
        <v>210</v>
      </c>
      <c r="D34" s="13" t="s">
        <v>223</v>
      </c>
      <c r="E34" s="14">
        <v>0.48199999999999998</v>
      </c>
      <c r="F34" s="65">
        <v>1663.8383999999999</v>
      </c>
      <c r="G34" s="90">
        <v>0</v>
      </c>
      <c r="H34" s="14">
        <f t="shared" si="0"/>
        <v>0</v>
      </c>
      <c r="I34" s="61">
        <f t="shared" si="1"/>
        <v>0</v>
      </c>
      <c r="J34" s="7"/>
    </row>
    <row r="35" spans="2:10" ht="15.6" customHeight="1">
      <c r="B35" s="157"/>
      <c r="C35" s="12" t="s">
        <v>211</v>
      </c>
      <c r="D35" s="13" t="s">
        <v>224</v>
      </c>
      <c r="E35" s="14">
        <v>0.48199999999999998</v>
      </c>
      <c r="F35" s="65">
        <v>1663.8383999999999</v>
      </c>
      <c r="G35" s="90">
        <v>0</v>
      </c>
      <c r="H35" s="14">
        <f t="shared" si="0"/>
        <v>0</v>
      </c>
      <c r="I35" s="61">
        <f t="shared" si="1"/>
        <v>0</v>
      </c>
      <c r="J35" s="7"/>
    </row>
    <row r="36" spans="2:10" ht="15.6" customHeight="1">
      <c r="B36" s="9" t="s">
        <v>6</v>
      </c>
      <c r="C36" s="9" t="s">
        <v>7</v>
      </c>
      <c r="D36" s="19" t="s">
        <v>8</v>
      </c>
      <c r="E36" s="10" t="s">
        <v>0</v>
      </c>
      <c r="F36" s="148" t="s">
        <v>9</v>
      </c>
      <c r="G36" s="52" t="s">
        <v>103</v>
      </c>
      <c r="H36" s="51" t="s">
        <v>104</v>
      </c>
      <c r="I36" s="11" t="s">
        <v>105</v>
      </c>
      <c r="J36" s="7"/>
    </row>
    <row r="37" spans="2:10" ht="15.6" customHeight="1">
      <c r="B37" s="156" t="s">
        <v>325</v>
      </c>
      <c r="C37" s="12" t="s">
        <v>18</v>
      </c>
      <c r="D37" s="13" t="s">
        <v>225</v>
      </c>
      <c r="E37" s="14">
        <v>0.14599999999999999</v>
      </c>
      <c r="F37" s="65">
        <v>513.33239999999989</v>
      </c>
      <c r="G37" s="90">
        <v>0</v>
      </c>
      <c r="H37" s="14">
        <f t="shared" ref="H37:H45" si="2">SUM(E37*G37)</f>
        <v>0</v>
      </c>
      <c r="I37" s="61">
        <f t="shared" ref="I37:I45" si="3">SUM(F37*G37)</f>
        <v>0</v>
      </c>
      <c r="J37" s="7"/>
    </row>
    <row r="38" spans="2:10" ht="15.6" customHeight="1">
      <c r="B38" s="156"/>
      <c r="C38" s="12" t="s">
        <v>19</v>
      </c>
      <c r="D38" s="13" t="s">
        <v>20</v>
      </c>
      <c r="E38" s="14">
        <v>7.0999999999999994E-2</v>
      </c>
      <c r="F38" s="65">
        <v>242.46600000000001</v>
      </c>
      <c r="G38" s="90">
        <v>0</v>
      </c>
      <c r="H38" s="14">
        <f t="shared" si="2"/>
        <v>0</v>
      </c>
      <c r="I38" s="61">
        <f t="shared" si="3"/>
        <v>0</v>
      </c>
      <c r="J38" s="7"/>
    </row>
    <row r="39" spans="2:10" ht="15.6" customHeight="1">
      <c r="B39" s="156"/>
      <c r="C39" s="12" t="s">
        <v>21</v>
      </c>
      <c r="D39" s="13" t="s">
        <v>22</v>
      </c>
      <c r="E39" s="14">
        <v>1.9E-2</v>
      </c>
      <c r="F39" s="65">
        <v>64.721999999999994</v>
      </c>
      <c r="G39" s="90">
        <v>0</v>
      </c>
      <c r="H39" s="14">
        <f t="shared" si="2"/>
        <v>0</v>
      </c>
      <c r="I39" s="61">
        <f t="shared" si="3"/>
        <v>0</v>
      </c>
      <c r="J39" s="7"/>
    </row>
    <row r="40" spans="2:10" ht="15.6" customHeight="1">
      <c r="B40" s="156"/>
      <c r="C40" s="12" t="s">
        <v>23</v>
      </c>
      <c r="D40" s="13" t="s">
        <v>24</v>
      </c>
      <c r="E40" s="14">
        <v>1.9E-2</v>
      </c>
      <c r="F40" s="65">
        <v>64.721999999999994</v>
      </c>
      <c r="G40" s="90">
        <v>0</v>
      </c>
      <c r="H40" s="14">
        <f t="shared" si="2"/>
        <v>0</v>
      </c>
      <c r="I40" s="61">
        <f t="shared" si="3"/>
        <v>0</v>
      </c>
      <c r="J40" s="7"/>
    </row>
    <row r="41" spans="2:10" ht="15.6" customHeight="1">
      <c r="B41" s="156"/>
      <c r="C41" s="12" t="s">
        <v>249</v>
      </c>
      <c r="D41" s="13" t="s">
        <v>304</v>
      </c>
      <c r="E41" s="14">
        <v>0.10199999999999999</v>
      </c>
      <c r="F41" s="65">
        <v>359.35200000000003</v>
      </c>
      <c r="G41" s="90">
        <v>0</v>
      </c>
      <c r="H41" s="14">
        <f t="shared" si="2"/>
        <v>0</v>
      </c>
      <c r="I41" s="61">
        <f t="shared" si="3"/>
        <v>0</v>
      </c>
      <c r="J41" s="7"/>
    </row>
    <row r="42" spans="2:10" ht="15.6" customHeight="1">
      <c r="B42" s="156"/>
      <c r="C42" s="12" t="s">
        <v>364</v>
      </c>
      <c r="D42" s="13" t="s">
        <v>305</v>
      </c>
      <c r="E42" s="14">
        <v>0.39600000000000002</v>
      </c>
      <c r="F42" s="65">
        <v>1263.3348000000001</v>
      </c>
      <c r="G42" s="90">
        <v>0</v>
      </c>
      <c r="H42" s="14">
        <f t="shared" si="2"/>
        <v>0</v>
      </c>
      <c r="I42" s="61">
        <f t="shared" si="3"/>
        <v>0</v>
      </c>
      <c r="J42" s="7"/>
    </row>
    <row r="43" spans="2:10" ht="15.6" customHeight="1">
      <c r="B43" s="156"/>
      <c r="C43" s="12" t="s">
        <v>250</v>
      </c>
      <c r="D43" s="13" t="s">
        <v>306</v>
      </c>
      <c r="E43" s="14">
        <v>0.10199999999999999</v>
      </c>
      <c r="F43" s="65">
        <v>359.35200000000003</v>
      </c>
      <c r="G43" s="90">
        <v>0</v>
      </c>
      <c r="H43" s="14">
        <f t="shared" si="2"/>
        <v>0</v>
      </c>
      <c r="I43" s="61">
        <f t="shared" si="3"/>
        <v>0</v>
      </c>
      <c r="J43" s="7"/>
    </row>
    <row r="44" spans="2:10" ht="15.6" customHeight="1">
      <c r="B44" s="156"/>
      <c r="C44" s="12" t="s">
        <v>387</v>
      </c>
      <c r="D44" s="13" t="s">
        <v>400</v>
      </c>
      <c r="E44" s="14">
        <v>0.10199999999999999</v>
      </c>
      <c r="F44" s="65">
        <v>359.35200000000003</v>
      </c>
      <c r="G44" s="90">
        <v>0</v>
      </c>
      <c r="H44" s="14">
        <f t="shared" ref="H44" si="4">SUM(E44*G44)</f>
        <v>0</v>
      </c>
      <c r="I44" s="61">
        <f t="shared" ref="I44" si="5">SUM(F44*G44)</f>
        <v>0</v>
      </c>
      <c r="J44" s="7"/>
    </row>
    <row r="45" spans="2:10" ht="15.6" customHeight="1">
      <c r="B45" s="157"/>
      <c r="C45" s="12" t="s">
        <v>251</v>
      </c>
      <c r="D45" s="13" t="s">
        <v>307</v>
      </c>
      <c r="E45" s="14">
        <v>0.1</v>
      </c>
      <c r="F45" s="65">
        <v>350.46480000000003</v>
      </c>
      <c r="G45" s="90">
        <v>0</v>
      </c>
      <c r="H45" s="14">
        <f t="shared" si="2"/>
        <v>0</v>
      </c>
      <c r="I45" s="61">
        <f t="shared" si="3"/>
        <v>0</v>
      </c>
      <c r="J45" s="7"/>
    </row>
    <row r="46" spans="2:10" ht="15.6" customHeight="1">
      <c r="B46" s="9" t="s">
        <v>6</v>
      </c>
      <c r="C46" s="9" t="s">
        <v>7</v>
      </c>
      <c r="D46" s="19" t="s">
        <v>8</v>
      </c>
      <c r="E46" s="10" t="s">
        <v>0</v>
      </c>
      <c r="F46" s="148" t="s">
        <v>9</v>
      </c>
      <c r="G46" s="52" t="s">
        <v>103</v>
      </c>
      <c r="H46" s="51" t="s">
        <v>104</v>
      </c>
      <c r="I46" s="11" t="s">
        <v>105</v>
      </c>
      <c r="J46" s="7"/>
    </row>
    <row r="47" spans="2:10" ht="15.6" customHeight="1">
      <c r="B47" s="193" t="s">
        <v>25</v>
      </c>
      <c r="C47" s="12" t="s">
        <v>26</v>
      </c>
      <c r="D47" s="13" t="s">
        <v>243</v>
      </c>
      <c r="E47" s="14">
        <v>6.2E-2</v>
      </c>
      <c r="F47" s="65">
        <v>210.58800000000002</v>
      </c>
      <c r="G47" s="90">
        <v>0</v>
      </c>
      <c r="H47" s="14">
        <f>SUM(E47*G47)</f>
        <v>0</v>
      </c>
      <c r="I47" s="61">
        <f>SUM(F47*G47)</f>
        <v>0</v>
      </c>
      <c r="J47" s="7"/>
    </row>
    <row r="48" spans="2:10" ht="15.6" customHeight="1">
      <c r="B48" s="158"/>
      <c r="C48" s="12" t="s">
        <v>27</v>
      </c>
      <c r="D48" s="13" t="s">
        <v>244</v>
      </c>
      <c r="E48" s="14">
        <v>0.129</v>
      </c>
      <c r="F48" s="65">
        <v>439.9163999999999</v>
      </c>
      <c r="G48" s="90">
        <v>0</v>
      </c>
      <c r="H48" s="14">
        <f>SUM(E48*G48)</f>
        <v>0</v>
      </c>
      <c r="I48" s="61">
        <f>SUM(F48*G48)</f>
        <v>0</v>
      </c>
      <c r="J48" s="7"/>
    </row>
    <row r="49" spans="2:10" ht="15.6" customHeight="1">
      <c r="B49" s="158"/>
      <c r="C49" s="12" t="s">
        <v>28</v>
      </c>
      <c r="D49" s="13" t="s">
        <v>29</v>
      </c>
      <c r="E49" s="14">
        <v>0.13300000000000001</v>
      </c>
      <c r="F49" s="65">
        <v>455.17919999999992</v>
      </c>
      <c r="G49" s="90">
        <v>0</v>
      </c>
      <c r="H49" s="14">
        <f>SUM(E49*G49)</f>
        <v>0</v>
      </c>
      <c r="I49" s="61">
        <f>SUM(F49*G49)</f>
        <v>0</v>
      </c>
      <c r="J49" s="7"/>
    </row>
    <row r="50" spans="2:10" ht="15.6" customHeight="1">
      <c r="B50" s="9" t="s">
        <v>6</v>
      </c>
      <c r="C50" s="9" t="s">
        <v>7</v>
      </c>
      <c r="D50" s="19" t="s">
        <v>8</v>
      </c>
      <c r="E50" s="10" t="s">
        <v>0</v>
      </c>
      <c r="F50" s="148" t="s">
        <v>9</v>
      </c>
      <c r="G50" s="52" t="s">
        <v>103</v>
      </c>
      <c r="H50" s="51" t="s">
        <v>104</v>
      </c>
      <c r="I50" s="11" t="s">
        <v>105</v>
      </c>
      <c r="J50" s="7"/>
    </row>
    <row r="51" spans="2:10" ht="15.6" customHeight="1">
      <c r="B51" s="186" t="s">
        <v>30</v>
      </c>
      <c r="C51" s="12" t="s">
        <v>31</v>
      </c>
      <c r="D51" s="13" t="s">
        <v>32</v>
      </c>
      <c r="E51" s="14">
        <v>7.1999999999999995E-2</v>
      </c>
      <c r="F51" s="65">
        <v>244.01160000000002</v>
      </c>
      <c r="G51" s="90">
        <v>0</v>
      </c>
      <c r="H51" s="14">
        <f t="shared" ref="H51:H71" si="6">SUM(E51*G51)</f>
        <v>0</v>
      </c>
      <c r="I51" s="61">
        <f t="shared" ref="I51:I71" si="7">SUM(F51*G51)</f>
        <v>0</v>
      </c>
      <c r="J51" s="7"/>
    </row>
    <row r="52" spans="2:10" ht="15.6" customHeight="1">
      <c r="B52" s="156"/>
      <c r="C52" s="12" t="s">
        <v>33</v>
      </c>
      <c r="D52" s="13" t="s">
        <v>34</v>
      </c>
      <c r="E52" s="14">
        <v>6.9000000000000006E-2</v>
      </c>
      <c r="F52" s="65">
        <v>235.51079999999993</v>
      </c>
      <c r="G52" s="90">
        <v>0</v>
      </c>
      <c r="H52" s="14">
        <f t="shared" si="6"/>
        <v>0</v>
      </c>
      <c r="I52" s="61">
        <f t="shared" si="7"/>
        <v>0</v>
      </c>
      <c r="J52" s="7"/>
    </row>
    <row r="53" spans="2:10" ht="15.6" customHeight="1">
      <c r="B53" s="156"/>
      <c r="C53" s="12" t="s">
        <v>35</v>
      </c>
      <c r="D53" s="13" t="s">
        <v>36</v>
      </c>
      <c r="E53" s="14">
        <v>7.3999999999999996E-2</v>
      </c>
      <c r="F53" s="65">
        <v>250.77360000000002</v>
      </c>
      <c r="G53" s="90">
        <v>0</v>
      </c>
      <c r="H53" s="14">
        <f t="shared" si="6"/>
        <v>0</v>
      </c>
      <c r="I53" s="61">
        <f t="shared" si="7"/>
        <v>0</v>
      </c>
      <c r="J53" s="7"/>
    </row>
    <row r="54" spans="2:10" ht="15.6" customHeight="1">
      <c r="B54" s="156"/>
      <c r="C54" s="12" t="s">
        <v>37</v>
      </c>
      <c r="D54" s="13" t="s">
        <v>38</v>
      </c>
      <c r="E54" s="14">
        <v>5.1999999999999998E-2</v>
      </c>
      <c r="F54" s="65">
        <v>175.61879999999996</v>
      </c>
      <c r="G54" s="90">
        <v>0</v>
      </c>
      <c r="H54" s="14">
        <f t="shared" si="6"/>
        <v>0</v>
      </c>
      <c r="I54" s="61">
        <f t="shared" si="7"/>
        <v>0</v>
      </c>
      <c r="J54" s="7"/>
    </row>
    <row r="55" spans="2:10" ht="15.6" customHeight="1">
      <c r="B55" s="156"/>
      <c r="C55" s="12" t="s">
        <v>39</v>
      </c>
      <c r="D55" s="13" t="s">
        <v>245</v>
      </c>
      <c r="E55" s="14">
        <v>0.122</v>
      </c>
      <c r="F55" s="65">
        <v>417.89159999999998</v>
      </c>
      <c r="G55" s="90">
        <v>0</v>
      </c>
      <c r="H55" s="14">
        <f t="shared" si="6"/>
        <v>0</v>
      </c>
      <c r="I55" s="61">
        <f t="shared" si="7"/>
        <v>0</v>
      </c>
      <c r="J55" s="7"/>
    </row>
    <row r="56" spans="2:10" ht="15.6" customHeight="1">
      <c r="B56" s="156"/>
      <c r="C56" s="12" t="s">
        <v>40</v>
      </c>
      <c r="D56" s="13" t="s">
        <v>246</v>
      </c>
      <c r="E56" s="14">
        <v>9.8000000000000004E-2</v>
      </c>
      <c r="F56" s="65">
        <v>333.46320000000003</v>
      </c>
      <c r="G56" s="90">
        <v>0</v>
      </c>
      <c r="H56" s="14">
        <f t="shared" si="6"/>
        <v>0</v>
      </c>
      <c r="I56" s="61">
        <f t="shared" si="7"/>
        <v>0</v>
      </c>
      <c r="J56" s="7"/>
    </row>
    <row r="57" spans="2:10" ht="15.6" customHeight="1">
      <c r="B57" s="156"/>
      <c r="C57" s="12" t="s">
        <v>41</v>
      </c>
      <c r="D57" s="13" t="s">
        <v>42</v>
      </c>
      <c r="E57" s="14">
        <v>0.107</v>
      </c>
      <c r="F57" s="65">
        <v>363.79559999999987</v>
      </c>
      <c r="G57" s="90">
        <v>0</v>
      </c>
      <c r="H57" s="14">
        <f t="shared" si="6"/>
        <v>0</v>
      </c>
      <c r="I57" s="61">
        <f t="shared" si="7"/>
        <v>0</v>
      </c>
      <c r="J57" s="7"/>
    </row>
    <row r="58" spans="2:10" ht="15.6" customHeight="1">
      <c r="B58" s="156"/>
      <c r="C58" s="12" t="s">
        <v>43</v>
      </c>
      <c r="D58" s="13" t="s">
        <v>44</v>
      </c>
      <c r="E58" s="14">
        <v>0.13600000000000001</v>
      </c>
      <c r="F58" s="65">
        <v>460.2023999999999</v>
      </c>
      <c r="G58" s="90">
        <v>0</v>
      </c>
      <c r="H58" s="14">
        <f t="shared" si="6"/>
        <v>0</v>
      </c>
      <c r="I58" s="61">
        <f t="shared" si="7"/>
        <v>0</v>
      </c>
      <c r="J58" s="7"/>
    </row>
    <row r="59" spans="2:10" ht="15.6" customHeight="1">
      <c r="B59" s="156"/>
      <c r="C59" s="12" t="s">
        <v>45</v>
      </c>
      <c r="D59" s="13" t="s">
        <v>46</v>
      </c>
      <c r="E59" s="14">
        <v>0.13300000000000001</v>
      </c>
      <c r="F59" s="65">
        <v>452.66759999999999</v>
      </c>
      <c r="G59" s="90">
        <v>0</v>
      </c>
      <c r="H59" s="14">
        <f t="shared" si="6"/>
        <v>0</v>
      </c>
      <c r="I59" s="61">
        <f t="shared" si="7"/>
        <v>0</v>
      </c>
      <c r="J59" s="7"/>
    </row>
    <row r="60" spans="2:10" ht="15.6" customHeight="1">
      <c r="B60" s="156"/>
      <c r="C60" s="12" t="s">
        <v>47</v>
      </c>
      <c r="D60" s="13" t="s">
        <v>48</v>
      </c>
      <c r="E60" s="14">
        <v>0.06</v>
      </c>
      <c r="F60" s="65">
        <v>204.40559999999999</v>
      </c>
      <c r="G60" s="90">
        <v>0</v>
      </c>
      <c r="H60" s="14">
        <f t="shared" si="6"/>
        <v>0</v>
      </c>
      <c r="I60" s="61">
        <f t="shared" si="7"/>
        <v>0</v>
      </c>
      <c r="J60" s="7"/>
    </row>
    <row r="61" spans="2:10" ht="15.6" customHeight="1">
      <c r="B61" s="156"/>
      <c r="C61" s="12" t="s">
        <v>49</v>
      </c>
      <c r="D61" s="13" t="s">
        <v>50</v>
      </c>
      <c r="E61" s="14">
        <v>9.2999999999999999E-2</v>
      </c>
      <c r="F61" s="65">
        <v>316.8479999999999</v>
      </c>
      <c r="G61" s="90">
        <v>0</v>
      </c>
      <c r="H61" s="14">
        <f t="shared" si="6"/>
        <v>0</v>
      </c>
      <c r="I61" s="61">
        <f t="shared" si="7"/>
        <v>0</v>
      </c>
      <c r="J61" s="7"/>
    </row>
    <row r="62" spans="2:10" ht="15.6" customHeight="1">
      <c r="B62" s="156"/>
      <c r="C62" s="12" t="s">
        <v>51</v>
      </c>
      <c r="D62" s="13" t="s">
        <v>100</v>
      </c>
      <c r="E62" s="14">
        <v>0.12</v>
      </c>
      <c r="F62" s="65">
        <v>409.00440000000003</v>
      </c>
      <c r="G62" s="90">
        <v>0</v>
      </c>
      <c r="H62" s="14">
        <f t="shared" si="6"/>
        <v>0</v>
      </c>
      <c r="I62" s="61">
        <f t="shared" si="7"/>
        <v>0</v>
      </c>
      <c r="J62" s="7"/>
    </row>
    <row r="63" spans="2:10" ht="15.6" customHeight="1">
      <c r="B63" s="156"/>
      <c r="C63" s="12" t="s">
        <v>52</v>
      </c>
      <c r="D63" s="13" t="s">
        <v>101</v>
      </c>
      <c r="E63" s="14">
        <v>0.127</v>
      </c>
      <c r="F63" s="65">
        <v>432.96120000000002</v>
      </c>
      <c r="G63" s="90">
        <v>0</v>
      </c>
      <c r="H63" s="14">
        <f t="shared" si="6"/>
        <v>0</v>
      </c>
      <c r="I63" s="61">
        <f t="shared" si="7"/>
        <v>0</v>
      </c>
      <c r="J63" s="7"/>
    </row>
    <row r="64" spans="2:10" ht="15.6" customHeight="1">
      <c r="B64" s="156"/>
      <c r="C64" s="12" t="s">
        <v>53</v>
      </c>
      <c r="D64" s="13" t="s">
        <v>102</v>
      </c>
      <c r="E64" s="14">
        <v>0.12</v>
      </c>
      <c r="F64" s="65">
        <v>408.81119999999999</v>
      </c>
      <c r="G64" s="90">
        <v>0</v>
      </c>
      <c r="H64" s="14">
        <f t="shared" si="6"/>
        <v>0</v>
      </c>
      <c r="I64" s="61">
        <f t="shared" si="7"/>
        <v>0</v>
      </c>
      <c r="J64" s="7"/>
    </row>
    <row r="65" spans="2:10" ht="15.6" customHeight="1">
      <c r="B65" s="156"/>
      <c r="C65" s="98" t="s">
        <v>54</v>
      </c>
      <c r="D65" s="97" t="s">
        <v>55</v>
      </c>
      <c r="E65" s="96">
        <v>0.08</v>
      </c>
      <c r="F65" s="65">
        <v>272.60519999999997</v>
      </c>
      <c r="G65" s="90">
        <v>0</v>
      </c>
      <c r="H65" s="14">
        <f t="shared" si="6"/>
        <v>0</v>
      </c>
      <c r="I65" s="61">
        <f t="shared" si="7"/>
        <v>0</v>
      </c>
      <c r="J65" s="7"/>
    </row>
    <row r="66" spans="2:10" ht="15.6" customHeight="1">
      <c r="B66" s="156"/>
      <c r="C66" s="12" t="s">
        <v>360</v>
      </c>
      <c r="D66" s="13" t="s">
        <v>56</v>
      </c>
      <c r="E66" s="14">
        <v>0.30299999999999999</v>
      </c>
      <c r="F66" s="65">
        <v>1032.654</v>
      </c>
      <c r="G66" s="90">
        <v>0</v>
      </c>
      <c r="H66" s="14">
        <f t="shared" si="6"/>
        <v>0</v>
      </c>
      <c r="I66" s="61">
        <f t="shared" si="7"/>
        <v>0</v>
      </c>
      <c r="J66" s="7"/>
    </row>
    <row r="67" spans="2:10" ht="15.6" customHeight="1">
      <c r="B67" s="156"/>
      <c r="C67" s="12" t="s">
        <v>212</v>
      </c>
      <c r="D67" s="13" t="s">
        <v>226</v>
      </c>
      <c r="E67" s="14">
        <v>0.25</v>
      </c>
      <c r="F67" s="65">
        <v>852.01199999999994</v>
      </c>
      <c r="G67" s="90">
        <v>0</v>
      </c>
      <c r="H67" s="14">
        <f t="shared" si="6"/>
        <v>0</v>
      </c>
      <c r="I67" s="61">
        <f t="shared" si="7"/>
        <v>0</v>
      </c>
      <c r="J67" s="7"/>
    </row>
    <row r="68" spans="2:10" ht="15.6" customHeight="1">
      <c r="B68" s="156"/>
      <c r="C68" s="12" t="s">
        <v>279</v>
      </c>
      <c r="D68" s="13" t="s">
        <v>280</v>
      </c>
      <c r="E68" s="14">
        <v>0.14699999999999999</v>
      </c>
      <c r="F68" s="65">
        <v>501.16079999999994</v>
      </c>
      <c r="G68" s="90">
        <v>0</v>
      </c>
      <c r="H68" s="14">
        <f t="shared" si="6"/>
        <v>0</v>
      </c>
      <c r="I68" s="61">
        <f t="shared" si="7"/>
        <v>0</v>
      </c>
      <c r="J68" s="7"/>
    </row>
    <row r="69" spans="2:10" ht="15.6" customHeight="1">
      <c r="B69" s="156"/>
      <c r="C69" s="12" t="s">
        <v>293</v>
      </c>
      <c r="D69" s="13" t="s">
        <v>294</v>
      </c>
      <c r="E69" s="14">
        <v>0.154</v>
      </c>
      <c r="F69" s="65">
        <v>524.73119999999994</v>
      </c>
      <c r="G69" s="90">
        <v>0</v>
      </c>
      <c r="H69" s="14">
        <f t="shared" si="6"/>
        <v>0</v>
      </c>
      <c r="I69" s="61">
        <f t="shared" si="7"/>
        <v>0</v>
      </c>
      <c r="J69" s="7"/>
    </row>
    <row r="70" spans="2:10" ht="15.6" customHeight="1">
      <c r="B70" s="156"/>
      <c r="C70" s="12" t="s">
        <v>303</v>
      </c>
      <c r="D70" s="13" t="s">
        <v>302</v>
      </c>
      <c r="E70" s="14">
        <v>0.33400000000000002</v>
      </c>
      <c r="F70" s="65">
        <v>1138.3344</v>
      </c>
      <c r="G70" s="90">
        <v>0</v>
      </c>
      <c r="H70" s="14">
        <f t="shared" si="6"/>
        <v>0</v>
      </c>
      <c r="I70" s="61">
        <f t="shared" si="7"/>
        <v>0</v>
      </c>
      <c r="J70" s="7"/>
    </row>
    <row r="71" spans="2:10" ht="15.6" customHeight="1">
      <c r="B71" s="157"/>
      <c r="C71" s="12" t="s">
        <v>323</v>
      </c>
      <c r="D71" s="13" t="s">
        <v>321</v>
      </c>
      <c r="E71" s="14">
        <v>0.14000000000000001</v>
      </c>
      <c r="F71" s="65">
        <v>477.20399999999989</v>
      </c>
      <c r="G71" s="90">
        <v>0</v>
      </c>
      <c r="H71" s="14">
        <f t="shared" si="6"/>
        <v>0</v>
      </c>
      <c r="I71" s="61">
        <f t="shared" si="7"/>
        <v>0</v>
      </c>
      <c r="J71" s="7"/>
    </row>
    <row r="72" spans="2:10" ht="15.6" customHeight="1">
      <c r="B72" s="9" t="s">
        <v>6</v>
      </c>
      <c r="C72" s="9" t="s">
        <v>7</v>
      </c>
      <c r="D72" s="19" t="s">
        <v>8</v>
      </c>
      <c r="E72" s="50" t="s">
        <v>0</v>
      </c>
      <c r="F72" s="148" t="s">
        <v>9</v>
      </c>
      <c r="G72" s="52" t="s">
        <v>103</v>
      </c>
      <c r="H72" s="51" t="s">
        <v>104</v>
      </c>
      <c r="I72" s="11" t="s">
        <v>105</v>
      </c>
      <c r="J72" s="7"/>
    </row>
    <row r="73" spans="2:10" ht="15.6" customHeight="1">
      <c r="B73" s="186" t="s">
        <v>295</v>
      </c>
      <c r="C73" s="12" t="s">
        <v>57</v>
      </c>
      <c r="D73" s="13" t="s">
        <v>58</v>
      </c>
      <c r="E73" s="14">
        <v>0.122</v>
      </c>
      <c r="F73" s="65">
        <v>417.89159999999998</v>
      </c>
      <c r="G73" s="90">
        <v>0</v>
      </c>
      <c r="H73" s="14">
        <f t="shared" ref="H73:H79" si="8">SUM(E73*G73)</f>
        <v>0</v>
      </c>
      <c r="I73" s="61">
        <f t="shared" ref="I73:I79" si="9">SUM(F73*G73)</f>
        <v>0</v>
      </c>
      <c r="J73" s="7"/>
    </row>
    <row r="74" spans="2:10" ht="15.6" customHeight="1">
      <c r="B74" s="156"/>
      <c r="C74" s="12" t="s">
        <v>59</v>
      </c>
      <c r="D74" s="13" t="s">
        <v>60</v>
      </c>
      <c r="E74" s="14">
        <v>0.16700000000000001</v>
      </c>
      <c r="F74" s="65">
        <v>568.7808</v>
      </c>
      <c r="G74" s="90">
        <v>0</v>
      </c>
      <c r="H74" s="14">
        <f t="shared" si="8"/>
        <v>0</v>
      </c>
      <c r="I74" s="61">
        <f t="shared" si="9"/>
        <v>0</v>
      </c>
      <c r="J74" s="7"/>
    </row>
    <row r="75" spans="2:10" ht="15.6" customHeight="1">
      <c r="B75" s="156"/>
      <c r="C75" s="93">
        <v>463</v>
      </c>
      <c r="D75" s="92" t="s">
        <v>61</v>
      </c>
      <c r="E75" s="91">
        <v>0.114</v>
      </c>
      <c r="F75" s="65">
        <v>388.52519999999987</v>
      </c>
      <c r="G75" s="90">
        <v>0</v>
      </c>
      <c r="H75" s="14">
        <f t="shared" si="8"/>
        <v>0</v>
      </c>
      <c r="I75" s="61">
        <f t="shared" si="9"/>
        <v>0</v>
      </c>
      <c r="J75" s="7"/>
    </row>
    <row r="76" spans="2:10" ht="15.6" customHeight="1">
      <c r="B76" s="156"/>
      <c r="C76" s="93">
        <v>464</v>
      </c>
      <c r="D76" s="92" t="s">
        <v>62</v>
      </c>
      <c r="E76" s="91">
        <v>0.115</v>
      </c>
      <c r="F76" s="65">
        <v>391.80959999999993</v>
      </c>
      <c r="G76" s="90">
        <v>0</v>
      </c>
      <c r="H76" s="14">
        <f t="shared" si="8"/>
        <v>0</v>
      </c>
      <c r="I76" s="61">
        <f t="shared" si="9"/>
        <v>0</v>
      </c>
      <c r="J76" s="7"/>
    </row>
    <row r="77" spans="2:10" ht="15.6" customHeight="1">
      <c r="B77" s="156"/>
      <c r="C77" s="93">
        <v>470</v>
      </c>
      <c r="D77" s="92" t="s">
        <v>63</v>
      </c>
      <c r="E77" s="91">
        <v>0.122</v>
      </c>
      <c r="F77" s="65">
        <v>415.57319999999999</v>
      </c>
      <c r="G77" s="90">
        <v>0</v>
      </c>
      <c r="H77" s="14">
        <f t="shared" si="8"/>
        <v>0</v>
      </c>
      <c r="I77" s="61">
        <f t="shared" si="9"/>
        <v>0</v>
      </c>
      <c r="J77" s="7"/>
    </row>
    <row r="78" spans="2:10" ht="15.6" customHeight="1">
      <c r="B78" s="156"/>
      <c r="C78" s="93">
        <v>471</v>
      </c>
      <c r="D78" s="92" t="s">
        <v>64</v>
      </c>
      <c r="E78" s="91">
        <v>0.122</v>
      </c>
      <c r="F78" s="65">
        <v>415.57319999999999</v>
      </c>
      <c r="G78" s="90">
        <v>0</v>
      </c>
      <c r="H78" s="14">
        <f t="shared" si="8"/>
        <v>0</v>
      </c>
      <c r="I78" s="61">
        <f t="shared" si="9"/>
        <v>0</v>
      </c>
      <c r="J78" s="7"/>
    </row>
    <row r="79" spans="2:10" ht="15.6" customHeight="1">
      <c r="B79" s="157"/>
      <c r="C79" s="93">
        <v>520</v>
      </c>
      <c r="D79" s="13" t="s">
        <v>227</v>
      </c>
      <c r="E79" s="91">
        <v>2.1000000000000001E-2</v>
      </c>
      <c r="F79" s="65">
        <v>71.483999999999995</v>
      </c>
      <c r="G79" s="90">
        <v>0</v>
      </c>
      <c r="H79" s="14">
        <f t="shared" si="8"/>
        <v>0</v>
      </c>
      <c r="I79" s="61">
        <f t="shared" si="9"/>
        <v>0</v>
      </c>
      <c r="J79" s="7"/>
    </row>
    <row r="80" spans="2:10" ht="15.6" customHeight="1">
      <c r="B80" s="9" t="s">
        <v>6</v>
      </c>
      <c r="C80" s="9" t="s">
        <v>7</v>
      </c>
      <c r="D80" s="19" t="s">
        <v>8</v>
      </c>
      <c r="E80" s="50" t="s">
        <v>0</v>
      </c>
      <c r="F80" s="148" t="s">
        <v>9</v>
      </c>
      <c r="G80" s="52" t="s">
        <v>103</v>
      </c>
      <c r="H80" s="51" t="s">
        <v>104</v>
      </c>
      <c r="I80" s="11" t="s">
        <v>105</v>
      </c>
      <c r="J80" s="7"/>
    </row>
    <row r="81" spans="2:10" ht="15.6" customHeight="1">
      <c r="B81" s="186" t="s">
        <v>65</v>
      </c>
      <c r="C81" s="12" t="s">
        <v>66</v>
      </c>
      <c r="D81" s="13" t="s">
        <v>67</v>
      </c>
      <c r="E81" s="14">
        <v>7.9000000000000001E-2</v>
      </c>
      <c r="F81" s="65">
        <v>270.47999999999996</v>
      </c>
      <c r="G81" s="90">
        <v>0</v>
      </c>
      <c r="H81" s="14">
        <f t="shared" ref="H81:H91" si="10">SUM(E81*G81)</f>
        <v>0</v>
      </c>
      <c r="I81" s="61">
        <f t="shared" ref="I81:I91" si="11">SUM(F81*G81)</f>
        <v>0</v>
      </c>
      <c r="J81" s="7"/>
    </row>
    <row r="82" spans="2:10" ht="15.6" customHeight="1">
      <c r="B82" s="156"/>
      <c r="C82" s="12" t="s">
        <v>68</v>
      </c>
      <c r="D82" s="13" t="s">
        <v>69</v>
      </c>
      <c r="E82" s="14">
        <v>0.08</v>
      </c>
      <c r="F82" s="65">
        <v>272.79840000000002</v>
      </c>
      <c r="G82" s="90">
        <v>0</v>
      </c>
      <c r="H82" s="14">
        <f t="shared" si="10"/>
        <v>0</v>
      </c>
      <c r="I82" s="61">
        <f t="shared" si="11"/>
        <v>0</v>
      </c>
      <c r="J82" s="7"/>
    </row>
    <row r="83" spans="2:10" ht="15.6" customHeight="1">
      <c r="B83" s="156"/>
      <c r="C83" s="12" t="s">
        <v>70</v>
      </c>
      <c r="D83" s="13" t="s">
        <v>71</v>
      </c>
      <c r="E83" s="14">
        <v>0.06</v>
      </c>
      <c r="F83" s="65">
        <v>205.17839999999993</v>
      </c>
      <c r="G83" s="90">
        <v>0</v>
      </c>
      <c r="H83" s="14">
        <f t="shared" si="10"/>
        <v>0</v>
      </c>
      <c r="I83" s="61">
        <f t="shared" si="11"/>
        <v>0</v>
      </c>
      <c r="J83" s="7"/>
    </row>
    <row r="84" spans="2:10" ht="15.6" customHeight="1">
      <c r="B84" s="156"/>
      <c r="C84" s="12" t="s">
        <v>72</v>
      </c>
      <c r="D84" s="13" t="s">
        <v>73</v>
      </c>
      <c r="E84" s="14">
        <v>0.06</v>
      </c>
      <c r="F84" s="65">
        <v>205.17839999999993</v>
      </c>
      <c r="G84" s="90">
        <v>0</v>
      </c>
      <c r="H84" s="14">
        <f t="shared" si="10"/>
        <v>0</v>
      </c>
      <c r="I84" s="61">
        <f t="shared" si="11"/>
        <v>0</v>
      </c>
      <c r="J84" s="7"/>
    </row>
    <row r="85" spans="2:10" ht="15.6" customHeight="1">
      <c r="B85" s="156"/>
      <c r="C85" s="12" t="s">
        <v>74</v>
      </c>
      <c r="D85" s="13" t="s">
        <v>75</v>
      </c>
      <c r="E85" s="14">
        <v>0.06</v>
      </c>
      <c r="F85" s="65">
        <v>205.17839999999993</v>
      </c>
      <c r="G85" s="90">
        <v>0</v>
      </c>
      <c r="H85" s="14">
        <f t="shared" si="10"/>
        <v>0</v>
      </c>
      <c r="I85" s="61">
        <f t="shared" si="11"/>
        <v>0</v>
      </c>
      <c r="J85" s="7"/>
    </row>
    <row r="86" spans="2:10" ht="15.6" customHeight="1">
      <c r="B86" s="156"/>
      <c r="C86" s="12" t="s">
        <v>76</v>
      </c>
      <c r="D86" s="13" t="s">
        <v>77</v>
      </c>
      <c r="E86" s="14">
        <v>0.129</v>
      </c>
      <c r="F86" s="65">
        <v>439.72320000000002</v>
      </c>
      <c r="G86" s="90">
        <v>0</v>
      </c>
      <c r="H86" s="14">
        <f t="shared" si="10"/>
        <v>0</v>
      </c>
      <c r="I86" s="61">
        <f t="shared" si="11"/>
        <v>0</v>
      </c>
      <c r="J86" s="7"/>
    </row>
    <row r="87" spans="2:10" ht="15.6" customHeight="1">
      <c r="B87" s="156"/>
      <c r="C87" s="12" t="s">
        <v>78</v>
      </c>
      <c r="D87" s="13" t="s">
        <v>79</v>
      </c>
      <c r="E87" s="14">
        <v>0.13300000000000001</v>
      </c>
      <c r="F87" s="65">
        <v>455.17919999999992</v>
      </c>
      <c r="G87" s="90">
        <v>0</v>
      </c>
      <c r="H87" s="14">
        <f t="shared" si="10"/>
        <v>0</v>
      </c>
      <c r="I87" s="61">
        <f t="shared" si="11"/>
        <v>0</v>
      </c>
      <c r="J87" s="7"/>
    </row>
    <row r="88" spans="2:10" ht="15.6" customHeight="1">
      <c r="B88" s="156"/>
      <c r="C88" s="12" t="s">
        <v>80</v>
      </c>
      <c r="D88" s="13" t="s">
        <v>81</v>
      </c>
      <c r="E88" s="14">
        <v>6.4000000000000001E-2</v>
      </c>
      <c r="F88" s="65">
        <v>216.57720000000003</v>
      </c>
      <c r="G88" s="90">
        <v>0</v>
      </c>
      <c r="H88" s="14">
        <f t="shared" si="10"/>
        <v>0</v>
      </c>
      <c r="I88" s="61">
        <f t="shared" si="11"/>
        <v>0</v>
      </c>
      <c r="J88" s="7"/>
    </row>
    <row r="89" spans="2:10" ht="15.6" customHeight="1">
      <c r="B89" s="156"/>
      <c r="C89" s="12" t="s">
        <v>388</v>
      </c>
      <c r="D89" s="13" t="s">
        <v>389</v>
      </c>
      <c r="E89" s="14">
        <v>8.4000000000000005E-2</v>
      </c>
      <c r="F89" s="65">
        <v>286.10400000000004</v>
      </c>
      <c r="G89" s="90">
        <v>0</v>
      </c>
      <c r="H89" s="14">
        <f t="shared" si="10"/>
        <v>0</v>
      </c>
      <c r="I89" s="61">
        <f t="shared" si="11"/>
        <v>0</v>
      </c>
      <c r="J89" s="7"/>
    </row>
    <row r="90" spans="2:10" ht="15.6" customHeight="1">
      <c r="B90" s="156"/>
      <c r="C90" s="12" t="s">
        <v>296</v>
      </c>
      <c r="D90" s="13" t="s">
        <v>308</v>
      </c>
      <c r="E90" s="14">
        <v>8.3000000000000004E-2</v>
      </c>
      <c r="F90" s="65">
        <v>282.84479999999996</v>
      </c>
      <c r="G90" s="90">
        <v>0</v>
      </c>
      <c r="H90" s="14">
        <f t="shared" ref="H90" si="12">SUM(E90*G90)</f>
        <v>0</v>
      </c>
      <c r="I90" s="61">
        <f t="shared" ref="I90" si="13">SUM(F90*G90)</f>
        <v>0</v>
      </c>
      <c r="J90" s="7"/>
    </row>
    <row r="91" spans="2:10" ht="15.6" customHeight="1">
      <c r="B91" s="157"/>
      <c r="C91" s="146" t="s">
        <v>369</v>
      </c>
      <c r="D91" s="147" t="s">
        <v>401</v>
      </c>
      <c r="E91" s="14">
        <v>9.0999999999999998E-2</v>
      </c>
      <c r="F91" s="65">
        <v>310.08600000000001</v>
      </c>
      <c r="G91" s="90">
        <v>0</v>
      </c>
      <c r="H91" s="14">
        <f t="shared" si="10"/>
        <v>0</v>
      </c>
      <c r="I91" s="61">
        <f t="shared" si="11"/>
        <v>0</v>
      </c>
      <c r="J91" s="7"/>
    </row>
    <row r="92" spans="2:10" ht="15.6" customHeight="1">
      <c r="B92" s="9" t="s">
        <v>6</v>
      </c>
      <c r="C92" s="9" t="s">
        <v>7</v>
      </c>
      <c r="D92" s="19" t="s">
        <v>8</v>
      </c>
      <c r="E92" s="10" t="s">
        <v>0</v>
      </c>
      <c r="F92" s="148" t="s">
        <v>9</v>
      </c>
      <c r="G92" s="52" t="s">
        <v>103</v>
      </c>
      <c r="H92" s="51" t="s">
        <v>104</v>
      </c>
      <c r="I92" s="11" t="s">
        <v>105</v>
      </c>
      <c r="J92" s="7"/>
    </row>
    <row r="93" spans="2:10" ht="15.6" customHeight="1">
      <c r="B93" s="156" t="s">
        <v>370</v>
      </c>
      <c r="C93" s="95" t="s">
        <v>233</v>
      </c>
      <c r="D93" s="94" t="s">
        <v>272</v>
      </c>
      <c r="E93" s="14">
        <v>7.2999999999999995E-2</v>
      </c>
      <c r="F93" s="65">
        <v>248.64839999999995</v>
      </c>
      <c r="G93" s="90">
        <v>0</v>
      </c>
      <c r="H93" s="14">
        <f t="shared" ref="H93:H97" si="14">SUM(E93*G93)</f>
        <v>0</v>
      </c>
      <c r="I93" s="61">
        <f t="shared" ref="I93:I97" si="15">SUM(F93*G93)</f>
        <v>0</v>
      </c>
      <c r="J93" s="7"/>
    </row>
    <row r="94" spans="2:10" ht="15.6" customHeight="1">
      <c r="B94" s="156"/>
      <c r="C94" s="95" t="s">
        <v>234</v>
      </c>
      <c r="D94" s="94" t="s">
        <v>258</v>
      </c>
      <c r="E94" s="14">
        <v>8.6999999999999994E-2</v>
      </c>
      <c r="F94" s="65">
        <v>296.56200000000001</v>
      </c>
      <c r="G94" s="90">
        <v>0</v>
      </c>
      <c r="H94" s="14">
        <f t="shared" si="14"/>
        <v>0</v>
      </c>
      <c r="I94" s="61">
        <f t="shared" si="15"/>
        <v>0</v>
      </c>
      <c r="J94" s="7"/>
    </row>
    <row r="95" spans="2:10" ht="15.6" customHeight="1">
      <c r="B95" s="156"/>
      <c r="C95" s="95" t="s">
        <v>235</v>
      </c>
      <c r="D95" s="94" t="s">
        <v>260</v>
      </c>
      <c r="E95" s="14">
        <v>7.2999999999999995E-2</v>
      </c>
      <c r="F95" s="65">
        <v>248.64839999999995</v>
      </c>
      <c r="G95" s="90">
        <v>0</v>
      </c>
      <c r="H95" s="14">
        <f t="shared" si="14"/>
        <v>0</v>
      </c>
      <c r="I95" s="61">
        <f t="shared" si="15"/>
        <v>0</v>
      </c>
      <c r="J95" s="7"/>
    </row>
    <row r="96" spans="2:10" ht="15.6" customHeight="1">
      <c r="B96" s="156"/>
      <c r="C96" s="12" t="s">
        <v>281</v>
      </c>
      <c r="D96" s="13" t="s">
        <v>82</v>
      </c>
      <c r="E96" s="14">
        <v>6.4000000000000001E-2</v>
      </c>
      <c r="F96" s="65">
        <v>218.12279999999993</v>
      </c>
      <c r="G96" s="90">
        <v>0</v>
      </c>
      <c r="H96" s="14">
        <f t="shared" si="14"/>
        <v>0</v>
      </c>
      <c r="I96" s="61">
        <f t="shared" si="15"/>
        <v>0</v>
      </c>
      <c r="J96" s="7"/>
    </row>
    <row r="97" spans="2:10" ht="15.6" customHeight="1">
      <c r="B97" s="157"/>
      <c r="C97" s="12" t="s">
        <v>352</v>
      </c>
      <c r="D97" s="13" t="s">
        <v>353</v>
      </c>
      <c r="E97" s="14">
        <v>0.14000000000000001</v>
      </c>
      <c r="F97" s="65">
        <v>477.20399999999989</v>
      </c>
      <c r="G97" s="90">
        <v>0</v>
      </c>
      <c r="H97" s="14">
        <f t="shared" si="14"/>
        <v>0</v>
      </c>
      <c r="I97" s="61">
        <f t="shared" si="15"/>
        <v>0</v>
      </c>
      <c r="J97" s="7"/>
    </row>
    <row r="98" spans="2:10" ht="15.6" customHeight="1">
      <c r="B98" s="9" t="s">
        <v>6</v>
      </c>
      <c r="C98" s="9" t="s">
        <v>7</v>
      </c>
      <c r="D98" s="19" t="s">
        <v>8</v>
      </c>
      <c r="E98" s="10" t="s">
        <v>0</v>
      </c>
      <c r="F98" s="148" t="s">
        <v>9</v>
      </c>
      <c r="G98" s="52" t="s">
        <v>103</v>
      </c>
      <c r="H98" s="51" t="s">
        <v>104</v>
      </c>
      <c r="I98" s="11" t="s">
        <v>105</v>
      </c>
      <c r="J98" s="7"/>
    </row>
    <row r="99" spans="2:10" ht="15.6" customHeight="1">
      <c r="B99" s="186" t="s">
        <v>248</v>
      </c>
      <c r="C99" s="95" t="s">
        <v>228</v>
      </c>
      <c r="D99" s="94" t="s">
        <v>252</v>
      </c>
      <c r="E99" s="14">
        <v>0.64600000000000002</v>
      </c>
      <c r="F99" s="65">
        <v>2201.7071999999998</v>
      </c>
      <c r="G99" s="90">
        <v>0</v>
      </c>
      <c r="H99" s="14">
        <f>SUM(E99*G99)</f>
        <v>0</v>
      </c>
      <c r="I99" s="61">
        <f>SUM(F99*G99)</f>
        <v>0</v>
      </c>
      <c r="J99" s="7"/>
    </row>
    <row r="100" spans="2:10" ht="15.6" customHeight="1">
      <c r="B100" s="156"/>
      <c r="C100" s="95" t="s">
        <v>229</v>
      </c>
      <c r="D100" s="94" t="s">
        <v>253</v>
      </c>
      <c r="E100" s="14">
        <v>0.107</v>
      </c>
      <c r="F100" s="65">
        <v>365.14799999999991</v>
      </c>
      <c r="G100" s="90">
        <v>0</v>
      </c>
      <c r="H100" s="14">
        <f>SUM(E100*G100)</f>
        <v>0</v>
      </c>
      <c r="I100" s="61">
        <f>SUM(F100*G100)</f>
        <v>0</v>
      </c>
      <c r="J100" s="7"/>
    </row>
    <row r="101" spans="2:10" ht="15.6" customHeight="1">
      <c r="B101" s="156"/>
      <c r="C101" s="95" t="s">
        <v>230</v>
      </c>
      <c r="D101" s="94" t="s">
        <v>254</v>
      </c>
      <c r="E101" s="14">
        <v>0.17899999999999999</v>
      </c>
      <c r="F101" s="65">
        <v>609.15959999999984</v>
      </c>
      <c r="G101" s="90">
        <v>0</v>
      </c>
      <c r="H101" s="14">
        <f>SUM(E101*G101)</f>
        <v>0</v>
      </c>
      <c r="I101" s="61">
        <f>SUM(F101*G101)</f>
        <v>0</v>
      </c>
      <c r="J101" s="7"/>
    </row>
    <row r="102" spans="2:10" ht="15.6" customHeight="1">
      <c r="B102" s="156"/>
      <c r="C102" s="95" t="s">
        <v>231</v>
      </c>
      <c r="D102" s="94" t="s">
        <v>255</v>
      </c>
      <c r="E102" s="14">
        <v>0.17899999999999999</v>
      </c>
      <c r="F102" s="65">
        <v>608.57999999999993</v>
      </c>
      <c r="G102" s="90">
        <v>0</v>
      </c>
      <c r="H102" s="14">
        <f>SUM(E102*G102)</f>
        <v>0</v>
      </c>
      <c r="I102" s="61">
        <f>SUM(F102*G102)</f>
        <v>0</v>
      </c>
      <c r="J102" s="7"/>
    </row>
    <row r="103" spans="2:10" ht="15.6" customHeight="1">
      <c r="B103" s="156"/>
      <c r="C103" s="95" t="s">
        <v>232</v>
      </c>
      <c r="D103" s="94" t="s">
        <v>271</v>
      </c>
      <c r="E103" s="14">
        <v>0.2</v>
      </c>
      <c r="F103" s="65">
        <v>681.60959999999989</v>
      </c>
      <c r="G103" s="90">
        <v>0</v>
      </c>
      <c r="H103" s="14">
        <f>SUM(E103*G103)</f>
        <v>0</v>
      </c>
      <c r="I103" s="61">
        <f>SUM(F103*G103)</f>
        <v>0</v>
      </c>
      <c r="J103" s="7"/>
    </row>
    <row r="104" spans="2:10" ht="15.6" customHeight="1">
      <c r="B104" s="9" t="s">
        <v>6</v>
      </c>
      <c r="C104" s="9" t="s">
        <v>7</v>
      </c>
      <c r="D104" s="19" t="s">
        <v>8</v>
      </c>
      <c r="E104" s="10" t="s">
        <v>0</v>
      </c>
      <c r="F104" s="148" t="s">
        <v>408</v>
      </c>
      <c r="G104" s="52" t="s">
        <v>103</v>
      </c>
      <c r="H104" s="51" t="s">
        <v>104</v>
      </c>
      <c r="I104" s="11" t="s">
        <v>105</v>
      </c>
      <c r="J104" s="7"/>
    </row>
    <row r="105" spans="2:10" ht="15.6" customHeight="1">
      <c r="B105" s="156" t="s">
        <v>83</v>
      </c>
      <c r="C105" s="12" t="s">
        <v>84</v>
      </c>
      <c r="D105" s="13" t="s">
        <v>85</v>
      </c>
      <c r="E105" s="14">
        <v>1.4E-2</v>
      </c>
      <c r="F105" s="65">
        <v>47.913600000000002</v>
      </c>
      <c r="G105" s="90">
        <v>0</v>
      </c>
      <c r="H105" s="14">
        <f t="shared" ref="H105:H113" si="16">SUM(E105*G105)</f>
        <v>0</v>
      </c>
      <c r="I105" s="61">
        <f t="shared" ref="I105:I113" si="17">SUM(F105*G105)</f>
        <v>0</v>
      </c>
      <c r="J105" s="7"/>
    </row>
    <row r="106" spans="2:10" ht="15.6" customHeight="1">
      <c r="B106" s="156"/>
      <c r="C106" s="12" t="s">
        <v>86</v>
      </c>
      <c r="D106" s="13" t="s">
        <v>87</v>
      </c>
      <c r="E106" s="14">
        <v>3.1E-2</v>
      </c>
      <c r="F106" s="65">
        <v>105.68039999999998</v>
      </c>
      <c r="G106" s="90">
        <v>0</v>
      </c>
      <c r="H106" s="14">
        <f t="shared" si="16"/>
        <v>0</v>
      </c>
      <c r="I106" s="61">
        <f t="shared" si="17"/>
        <v>0</v>
      </c>
      <c r="J106" s="7"/>
    </row>
    <row r="107" spans="2:10" ht="15.6" customHeight="1">
      <c r="B107" s="156"/>
      <c r="C107" s="12" t="s">
        <v>88</v>
      </c>
      <c r="D107" s="13" t="s">
        <v>89</v>
      </c>
      <c r="E107" s="14">
        <v>2.9000000000000001E-2</v>
      </c>
      <c r="F107" s="65">
        <v>98.725199999999987</v>
      </c>
      <c r="G107" s="90">
        <v>0</v>
      </c>
      <c r="H107" s="14">
        <f t="shared" si="16"/>
        <v>0</v>
      </c>
      <c r="I107" s="61">
        <f t="shared" si="17"/>
        <v>0</v>
      </c>
      <c r="J107" s="7"/>
    </row>
    <row r="108" spans="2:10" ht="15.6" customHeight="1">
      <c r="B108" s="156"/>
      <c r="C108" s="12" t="s">
        <v>90</v>
      </c>
      <c r="D108" s="13" t="s">
        <v>91</v>
      </c>
      <c r="E108" s="14">
        <v>0.06</v>
      </c>
      <c r="F108" s="65">
        <v>205.17839999999993</v>
      </c>
      <c r="G108" s="90">
        <v>0</v>
      </c>
      <c r="H108" s="14">
        <f t="shared" si="16"/>
        <v>0</v>
      </c>
      <c r="I108" s="61">
        <f t="shared" si="17"/>
        <v>0</v>
      </c>
      <c r="J108" s="7"/>
    </row>
    <row r="109" spans="2:10" ht="15.6" customHeight="1">
      <c r="B109" s="156"/>
      <c r="C109" s="12" t="s">
        <v>92</v>
      </c>
      <c r="D109" s="13" t="s">
        <v>93</v>
      </c>
      <c r="E109" s="14">
        <v>9.2999999999999999E-2</v>
      </c>
      <c r="F109" s="65">
        <v>318.20039999999995</v>
      </c>
      <c r="G109" s="90">
        <v>0</v>
      </c>
      <c r="H109" s="14">
        <f t="shared" si="16"/>
        <v>0</v>
      </c>
      <c r="I109" s="61">
        <f t="shared" si="17"/>
        <v>0</v>
      </c>
      <c r="J109" s="7"/>
    </row>
    <row r="110" spans="2:10" ht="15.6" customHeight="1">
      <c r="B110" s="156"/>
      <c r="C110" s="12" t="s">
        <v>94</v>
      </c>
      <c r="D110" s="13" t="s">
        <v>95</v>
      </c>
      <c r="E110" s="14">
        <v>2.7E-2</v>
      </c>
      <c r="F110" s="65">
        <v>91.963199999999986</v>
      </c>
      <c r="G110" s="90">
        <v>0</v>
      </c>
      <c r="H110" s="14">
        <f t="shared" si="16"/>
        <v>0</v>
      </c>
      <c r="I110" s="61">
        <f t="shared" si="17"/>
        <v>0</v>
      </c>
      <c r="J110" s="7"/>
    </row>
    <row r="111" spans="2:10" ht="15.6" customHeight="1">
      <c r="B111" s="156"/>
      <c r="C111" s="12" t="s">
        <v>96</v>
      </c>
      <c r="D111" s="13" t="s">
        <v>97</v>
      </c>
      <c r="E111" s="14">
        <v>9.9000000000000005E-2</v>
      </c>
      <c r="F111" s="65">
        <v>337.5204</v>
      </c>
      <c r="G111" s="90">
        <v>0</v>
      </c>
      <c r="H111" s="14">
        <f t="shared" si="16"/>
        <v>0</v>
      </c>
      <c r="I111" s="61">
        <f t="shared" si="17"/>
        <v>0</v>
      </c>
      <c r="J111" s="7"/>
    </row>
    <row r="112" spans="2:10" ht="15.6" customHeight="1">
      <c r="B112" s="156"/>
      <c r="C112" s="12" t="s">
        <v>107</v>
      </c>
      <c r="D112" s="13" t="s">
        <v>108</v>
      </c>
      <c r="E112" s="14">
        <v>1.7000000000000001E-2</v>
      </c>
      <c r="F112" s="65">
        <v>57.96</v>
      </c>
      <c r="G112" s="90">
        <v>0</v>
      </c>
      <c r="H112" s="14">
        <f t="shared" si="16"/>
        <v>0</v>
      </c>
      <c r="I112" s="61">
        <f t="shared" si="17"/>
        <v>0</v>
      </c>
      <c r="J112" s="7"/>
    </row>
    <row r="113" spans="2:10" ht="15.6" customHeight="1">
      <c r="B113" s="156"/>
      <c r="C113" s="146" t="s">
        <v>365</v>
      </c>
      <c r="D113" s="147" t="s">
        <v>402</v>
      </c>
      <c r="E113" s="91">
        <v>7.4999999999999997E-2</v>
      </c>
      <c r="F113" s="65">
        <v>255.60359999999997</v>
      </c>
      <c r="G113" s="90">
        <v>0</v>
      </c>
      <c r="H113" s="14">
        <f t="shared" si="16"/>
        <v>0</v>
      </c>
      <c r="I113" s="61">
        <f t="shared" si="17"/>
        <v>0</v>
      </c>
      <c r="J113" s="7"/>
    </row>
    <row r="114" spans="2:10" ht="15.6" customHeight="1">
      <c r="B114" s="156"/>
      <c r="C114" s="146" t="s">
        <v>366</v>
      </c>
      <c r="D114" s="147" t="s">
        <v>403</v>
      </c>
      <c r="E114" s="91">
        <v>8.6999999999999994E-2</v>
      </c>
      <c r="F114" s="65">
        <v>296.56200000000001</v>
      </c>
      <c r="G114" s="90">
        <v>0</v>
      </c>
      <c r="H114" s="14">
        <f t="shared" ref="H114:H116" si="18">SUM(E114*G114)</f>
        <v>0</v>
      </c>
      <c r="I114" s="61">
        <f t="shared" ref="I114:I116" si="19">SUM(F114*G114)</f>
        <v>0</v>
      </c>
      <c r="J114" s="7"/>
    </row>
    <row r="115" spans="2:10" ht="15.6" customHeight="1">
      <c r="B115" s="156"/>
      <c r="C115" s="146" t="s">
        <v>367</v>
      </c>
      <c r="D115" s="147" t="s">
        <v>404</v>
      </c>
      <c r="E115" s="91">
        <v>9.2999999999999999E-2</v>
      </c>
      <c r="F115" s="65">
        <v>316.8479999999999</v>
      </c>
      <c r="G115" s="90">
        <v>0</v>
      </c>
      <c r="H115" s="14">
        <f t="shared" ref="H115" si="20">SUM(E115*G115)</f>
        <v>0</v>
      </c>
      <c r="I115" s="61">
        <f t="shared" ref="I115" si="21">SUM(F115*G115)</f>
        <v>0</v>
      </c>
      <c r="J115" s="7"/>
    </row>
    <row r="116" spans="2:10" ht="15.6" customHeight="1">
      <c r="B116" s="157"/>
      <c r="C116" s="146" t="s">
        <v>368</v>
      </c>
      <c r="D116" s="147" t="s">
        <v>405</v>
      </c>
      <c r="E116" s="91">
        <v>0.09</v>
      </c>
      <c r="F116" s="65">
        <v>306.80160000000001</v>
      </c>
      <c r="G116" s="90">
        <v>0</v>
      </c>
      <c r="H116" s="14">
        <f t="shared" si="18"/>
        <v>0</v>
      </c>
      <c r="I116" s="61">
        <f t="shared" si="19"/>
        <v>0</v>
      </c>
      <c r="J116" s="7"/>
    </row>
    <row r="117" spans="2:10" ht="15.6" customHeight="1">
      <c r="B117" s="9" t="s">
        <v>6</v>
      </c>
      <c r="C117" s="9" t="s">
        <v>7</v>
      </c>
      <c r="D117" s="19" t="s">
        <v>8</v>
      </c>
      <c r="E117" s="10" t="s">
        <v>0</v>
      </c>
      <c r="F117" s="148" t="s">
        <v>9</v>
      </c>
      <c r="G117" s="52" t="s">
        <v>103</v>
      </c>
      <c r="H117" s="51" t="s">
        <v>104</v>
      </c>
      <c r="I117" s="11" t="s">
        <v>105</v>
      </c>
      <c r="J117" s="7"/>
    </row>
    <row r="118" spans="2:10" ht="15.6" customHeight="1">
      <c r="B118" s="158" t="s">
        <v>324</v>
      </c>
      <c r="C118" s="12" t="s">
        <v>98</v>
      </c>
      <c r="D118" s="13" t="s">
        <v>99</v>
      </c>
      <c r="E118" s="14">
        <v>0.13300000000000001</v>
      </c>
      <c r="F118" s="65">
        <v>452.66759999999999</v>
      </c>
      <c r="G118" s="90">
        <v>0</v>
      </c>
      <c r="H118" s="14">
        <f>SUM(E118*G118)</f>
        <v>0</v>
      </c>
      <c r="I118" s="61">
        <f>SUM(F118*G118)</f>
        <v>0</v>
      </c>
      <c r="J118" s="7"/>
    </row>
    <row r="119" spans="2:10" ht="15.6" customHeight="1">
      <c r="B119" s="158"/>
      <c r="C119" s="12" t="s">
        <v>282</v>
      </c>
      <c r="D119" s="13" t="s">
        <v>283</v>
      </c>
      <c r="E119" s="14">
        <v>7.1999999999999995E-2</v>
      </c>
      <c r="F119" s="65">
        <v>245.55720000000002</v>
      </c>
      <c r="G119" s="90">
        <v>0</v>
      </c>
      <c r="H119" s="14">
        <f>SUM(E119*G119)</f>
        <v>0</v>
      </c>
      <c r="I119" s="61">
        <f>SUM(F119*G119)</f>
        <v>0</v>
      </c>
      <c r="J119" s="7"/>
    </row>
    <row r="120" spans="2:10" ht="15.6" customHeight="1">
      <c r="B120" s="9" t="s">
        <v>6</v>
      </c>
      <c r="C120" s="9" t="s">
        <v>7</v>
      </c>
      <c r="D120" s="19" t="s">
        <v>8</v>
      </c>
      <c r="E120" s="10" t="s">
        <v>0</v>
      </c>
      <c r="F120" s="148" t="s">
        <v>9</v>
      </c>
      <c r="G120" s="52" t="s">
        <v>103</v>
      </c>
      <c r="H120" s="51" t="s">
        <v>104</v>
      </c>
      <c r="I120" s="11" t="s">
        <v>105</v>
      </c>
      <c r="J120" s="7"/>
    </row>
    <row r="121" spans="2:10" ht="15.6" customHeight="1">
      <c r="B121" s="186" t="s">
        <v>371</v>
      </c>
      <c r="C121" s="12" t="s">
        <v>261</v>
      </c>
      <c r="D121" s="13" t="s">
        <v>266</v>
      </c>
      <c r="E121" s="14">
        <v>0.34100000000000003</v>
      </c>
      <c r="F121" s="65">
        <v>1162.098</v>
      </c>
      <c r="G121" s="90">
        <v>0</v>
      </c>
      <c r="H121" s="14">
        <f>SUM(E121*G121)</f>
        <v>0</v>
      </c>
      <c r="I121" s="61">
        <f>SUM(F121*G121)</f>
        <v>0</v>
      </c>
      <c r="J121" s="7"/>
    </row>
    <row r="122" spans="2:10" ht="15.6" customHeight="1">
      <c r="B122" s="156"/>
      <c r="C122" s="12" t="s">
        <v>262</v>
      </c>
      <c r="D122" s="13" t="s">
        <v>267</v>
      </c>
      <c r="E122" s="14">
        <v>9.4E-2</v>
      </c>
      <c r="F122" s="65">
        <v>320.32559999999989</v>
      </c>
      <c r="G122" s="90">
        <v>0</v>
      </c>
      <c r="H122" s="14">
        <f>SUM(E122*G122)</f>
        <v>0</v>
      </c>
      <c r="I122" s="61">
        <f>SUM(F122*G122)</f>
        <v>0</v>
      </c>
      <c r="J122" s="7"/>
    </row>
    <row r="123" spans="2:10" ht="15.6" customHeight="1">
      <c r="B123" s="156"/>
      <c r="C123" s="12" t="s">
        <v>263</v>
      </c>
      <c r="D123" s="13" t="s">
        <v>268</v>
      </c>
      <c r="E123" s="14">
        <v>8.8999999999999996E-2</v>
      </c>
      <c r="F123" s="65">
        <v>303.3239999999999</v>
      </c>
      <c r="G123" s="90">
        <v>0</v>
      </c>
      <c r="H123" s="14">
        <f>SUM(E123*G123)</f>
        <v>0</v>
      </c>
      <c r="I123" s="61">
        <f>SUM(F123*G123)</f>
        <v>0</v>
      </c>
      <c r="J123" s="7"/>
    </row>
    <row r="124" spans="2:10" ht="15.6" customHeight="1">
      <c r="B124" s="156"/>
      <c r="C124" s="12" t="s">
        <v>264</v>
      </c>
      <c r="D124" s="13" t="s">
        <v>269</v>
      </c>
      <c r="E124" s="14">
        <v>9.4E-2</v>
      </c>
      <c r="F124" s="65">
        <v>320.32559999999989</v>
      </c>
      <c r="G124" s="90">
        <v>0</v>
      </c>
      <c r="H124" s="14">
        <f>SUM(E124*G124)</f>
        <v>0</v>
      </c>
      <c r="I124" s="61">
        <f>SUM(F124*G124)</f>
        <v>0</v>
      </c>
      <c r="J124" s="7"/>
    </row>
    <row r="125" spans="2:10" ht="15.6" customHeight="1">
      <c r="B125" s="157"/>
      <c r="C125" s="12" t="s">
        <v>265</v>
      </c>
      <c r="D125" s="13" t="s">
        <v>270</v>
      </c>
      <c r="E125" s="14">
        <v>0.10299999999999999</v>
      </c>
      <c r="F125" s="65">
        <v>351.04440000000005</v>
      </c>
      <c r="G125" s="90">
        <v>0</v>
      </c>
      <c r="H125" s="14">
        <f>SUM(E125*G125)</f>
        <v>0</v>
      </c>
      <c r="I125" s="61">
        <f>SUM(F125*G125)</f>
        <v>0</v>
      </c>
      <c r="J125" s="7"/>
    </row>
    <row r="126" spans="2:10">
      <c r="B126" s="9" t="s">
        <v>6</v>
      </c>
      <c r="C126" s="9" t="s">
        <v>7</v>
      </c>
      <c r="D126" s="19" t="s">
        <v>8</v>
      </c>
      <c r="E126" s="42"/>
      <c r="F126" s="53" t="s">
        <v>9</v>
      </c>
      <c r="G126" s="44" t="s">
        <v>103</v>
      </c>
      <c r="H126" s="11"/>
      <c r="I126" s="11" t="s">
        <v>105</v>
      </c>
      <c r="J126" s="7"/>
    </row>
    <row r="127" spans="2:10">
      <c r="B127" s="151" t="s">
        <v>407</v>
      </c>
      <c r="C127" s="12" t="s">
        <v>372</v>
      </c>
      <c r="D127" s="147" t="s">
        <v>373</v>
      </c>
      <c r="E127" s="64"/>
      <c r="F127" s="65">
        <v>735.12600000000009</v>
      </c>
      <c r="G127" s="100">
        <v>0</v>
      </c>
      <c r="H127" s="16"/>
      <c r="I127" s="99">
        <f>SUM(F127*G127)</f>
        <v>0</v>
      </c>
      <c r="J127" s="7"/>
    </row>
    <row r="128" spans="2:10" ht="15.6" customHeight="1">
      <c r="B128" s="279"/>
      <c r="C128" s="243"/>
      <c r="D128" s="243"/>
      <c r="E128" s="243"/>
      <c r="F128" s="243"/>
      <c r="G128" s="243"/>
      <c r="H128" s="243"/>
      <c r="I128" s="280"/>
      <c r="J128" s="7"/>
    </row>
    <row r="129" spans="2:10" ht="15.6" customHeight="1">
      <c r="B129" s="167" t="s">
        <v>156</v>
      </c>
      <c r="C129" s="167"/>
      <c r="D129" s="167"/>
      <c r="E129" s="167"/>
      <c r="F129" s="167"/>
      <c r="G129" s="167"/>
      <c r="H129" s="167"/>
      <c r="I129" s="167"/>
      <c r="J129" s="7"/>
    </row>
    <row r="130" spans="2:10" ht="15.6" customHeight="1" thickBot="1">
      <c r="B130" s="165" t="s">
        <v>165</v>
      </c>
      <c r="C130" s="165"/>
      <c r="D130" s="165"/>
      <c r="E130" s="165"/>
      <c r="F130" s="165"/>
      <c r="G130" s="165"/>
      <c r="H130" s="165"/>
      <c r="I130" s="165"/>
      <c r="J130" s="7"/>
    </row>
    <row r="131" spans="2:10" ht="14.4" customHeight="1" thickBot="1">
      <c r="B131" s="9" t="s">
        <v>6</v>
      </c>
      <c r="C131" s="9" t="s">
        <v>7</v>
      </c>
      <c r="D131" s="19" t="s">
        <v>166</v>
      </c>
      <c r="E131" s="15"/>
      <c r="F131" s="144" t="s">
        <v>9</v>
      </c>
      <c r="G131" s="11" t="s">
        <v>103</v>
      </c>
      <c r="H131" s="11"/>
      <c r="I131" s="11" t="s">
        <v>105</v>
      </c>
    </row>
    <row r="132" spans="2:10" ht="15.6" customHeight="1">
      <c r="B132" s="187" t="s">
        <v>322</v>
      </c>
      <c r="C132" s="17">
        <v>1001</v>
      </c>
      <c r="D132" s="18" t="s">
        <v>354</v>
      </c>
      <c r="E132" s="15"/>
      <c r="F132" s="66">
        <v>26.858999999999998</v>
      </c>
      <c r="G132" s="59">
        <v>0</v>
      </c>
      <c r="H132" s="11"/>
      <c r="I132" s="73">
        <f>SUM(F132*G132)</f>
        <v>0</v>
      </c>
    </row>
    <row r="133" spans="2:10">
      <c r="B133" s="187"/>
      <c r="C133" s="17">
        <v>1008</v>
      </c>
      <c r="D133" s="18" t="s">
        <v>374</v>
      </c>
      <c r="E133" s="15"/>
      <c r="F133" s="66">
        <v>21.062999999999999</v>
      </c>
      <c r="G133" s="59">
        <v>0</v>
      </c>
      <c r="H133" s="11"/>
      <c r="I133" s="73">
        <f>SUM(F133*G133)</f>
        <v>0</v>
      </c>
    </row>
    <row r="134" spans="2:10">
      <c r="B134" s="187"/>
      <c r="C134" s="77">
        <v>1148</v>
      </c>
      <c r="D134" s="74" t="s">
        <v>273</v>
      </c>
      <c r="E134" s="15"/>
      <c r="F134" s="66">
        <v>1.7391960297766751</v>
      </c>
      <c r="G134" s="59">
        <v>0</v>
      </c>
      <c r="H134" s="11"/>
      <c r="I134" s="73">
        <f>SUM(F134*G134)</f>
        <v>0</v>
      </c>
    </row>
    <row r="135" spans="2:10">
      <c r="B135" s="188"/>
      <c r="C135" s="77">
        <v>1150</v>
      </c>
      <c r="D135" s="74" t="s">
        <v>406</v>
      </c>
      <c r="E135" s="15"/>
      <c r="F135" s="66">
        <v>7.91</v>
      </c>
      <c r="G135" s="59">
        <v>0</v>
      </c>
      <c r="H135" s="11"/>
      <c r="I135" s="73">
        <f>SUM(F135*G135)</f>
        <v>0</v>
      </c>
    </row>
    <row r="136" spans="2:10">
      <c r="B136" s="9" t="s">
        <v>6</v>
      </c>
      <c r="C136" s="9" t="s">
        <v>7</v>
      </c>
      <c r="D136" s="19" t="s">
        <v>166</v>
      </c>
      <c r="E136" s="15"/>
      <c r="F136" s="53" t="s">
        <v>9</v>
      </c>
      <c r="G136" s="52" t="s">
        <v>103</v>
      </c>
      <c r="H136" s="11"/>
      <c r="I136" s="11" t="s">
        <v>105</v>
      </c>
    </row>
    <row r="137" spans="2:10" ht="15.6" customHeight="1">
      <c r="B137" s="184" t="s">
        <v>110</v>
      </c>
      <c r="C137" s="17">
        <v>1100</v>
      </c>
      <c r="D137" s="18" t="s">
        <v>111</v>
      </c>
      <c r="E137" s="15"/>
      <c r="F137" s="66">
        <v>14.301</v>
      </c>
      <c r="G137" s="59">
        <v>0</v>
      </c>
      <c r="H137" s="11"/>
      <c r="I137" s="73">
        <f>SUM(F137*G137)</f>
        <v>0</v>
      </c>
    </row>
    <row r="138" spans="2:10">
      <c r="B138" s="185"/>
      <c r="C138" s="17">
        <v>1106</v>
      </c>
      <c r="D138" s="18" t="s">
        <v>112</v>
      </c>
      <c r="E138" s="15"/>
      <c r="F138" s="66">
        <v>3.4900645161290327</v>
      </c>
      <c r="G138" s="59">
        <v>0</v>
      </c>
      <c r="H138" s="11"/>
      <c r="I138" s="73">
        <f>SUM(F138*G138)</f>
        <v>0</v>
      </c>
    </row>
    <row r="139" spans="2:10">
      <c r="B139" s="185"/>
      <c r="C139" s="17">
        <v>1139</v>
      </c>
      <c r="D139" s="75" t="s">
        <v>236</v>
      </c>
      <c r="E139" s="15"/>
      <c r="F139" s="67">
        <v>1.8675930521091813</v>
      </c>
      <c r="G139" s="59">
        <v>0</v>
      </c>
      <c r="H139" s="11"/>
      <c r="I139" s="73">
        <f>SUM(F139*G139)</f>
        <v>0</v>
      </c>
    </row>
    <row r="140" spans="2:10">
      <c r="B140" s="185"/>
      <c r="C140" s="17">
        <v>1147</v>
      </c>
      <c r="D140" s="76" t="s">
        <v>274</v>
      </c>
      <c r="E140" s="15"/>
      <c r="F140" s="66">
        <v>2.2761290322580647</v>
      </c>
      <c r="G140" s="59">
        <v>0</v>
      </c>
      <c r="H140" s="11"/>
      <c r="I140" s="73">
        <f>SUM(F140*G140)</f>
        <v>0</v>
      </c>
    </row>
    <row r="141" spans="2:10">
      <c r="B141" s="9" t="s">
        <v>6</v>
      </c>
      <c r="C141" s="9" t="s">
        <v>7</v>
      </c>
      <c r="D141" s="19" t="s">
        <v>166</v>
      </c>
      <c r="E141" s="15"/>
      <c r="F141" s="53" t="s">
        <v>9</v>
      </c>
      <c r="G141" s="52" t="s">
        <v>103</v>
      </c>
      <c r="H141" s="11"/>
      <c r="I141" s="11" t="s">
        <v>105</v>
      </c>
    </row>
    <row r="142" spans="2:10" ht="15.6" customHeight="1">
      <c r="B142" s="168" t="s">
        <v>154</v>
      </c>
      <c r="C142" s="17">
        <v>1201</v>
      </c>
      <c r="D142" s="18" t="s">
        <v>113</v>
      </c>
      <c r="E142" s="15"/>
      <c r="F142" s="66">
        <v>68.062094292803977</v>
      </c>
      <c r="G142" s="59">
        <v>0</v>
      </c>
      <c r="H142" s="11"/>
      <c r="I142" s="73">
        <f t="shared" ref="I142:I148" si="22">SUM(F142*G142)</f>
        <v>0</v>
      </c>
    </row>
    <row r="143" spans="2:10">
      <c r="B143" s="168"/>
      <c r="C143" s="178">
        <v>1502</v>
      </c>
      <c r="D143" s="18" t="s">
        <v>114</v>
      </c>
      <c r="E143" s="15"/>
      <c r="F143" s="66">
        <v>84.812069478908185</v>
      </c>
      <c r="G143" s="59">
        <v>0</v>
      </c>
      <c r="H143" s="11"/>
      <c r="I143" s="73">
        <f t="shared" si="22"/>
        <v>0</v>
      </c>
    </row>
    <row r="144" spans="2:10">
      <c r="B144" s="168"/>
      <c r="C144" s="179"/>
      <c r="D144" s="18" t="s">
        <v>115</v>
      </c>
      <c r="E144" s="15"/>
      <c r="F144" s="66">
        <v>169.62413895781637</v>
      </c>
      <c r="G144" s="59">
        <v>0</v>
      </c>
      <c r="H144" s="11"/>
      <c r="I144" s="73">
        <f t="shared" si="22"/>
        <v>0</v>
      </c>
    </row>
    <row r="145" spans="2:9">
      <c r="B145" s="168"/>
      <c r="C145" s="180"/>
      <c r="D145" s="18" t="s">
        <v>116</v>
      </c>
      <c r="E145" s="15"/>
      <c r="F145" s="66">
        <v>254.44788089330029</v>
      </c>
      <c r="G145" s="59">
        <v>0</v>
      </c>
      <c r="H145" s="11"/>
      <c r="I145" s="73">
        <f t="shared" si="22"/>
        <v>0</v>
      </c>
    </row>
    <row r="146" spans="2:9">
      <c r="B146" s="168"/>
      <c r="C146" s="17">
        <v>1505</v>
      </c>
      <c r="D146" s="18" t="s">
        <v>117</v>
      </c>
      <c r="E146" s="15"/>
      <c r="F146" s="66">
        <v>729.2483970223326</v>
      </c>
      <c r="G146" s="59">
        <v>0</v>
      </c>
      <c r="H146" s="11"/>
      <c r="I146" s="73">
        <f t="shared" si="22"/>
        <v>0</v>
      </c>
    </row>
    <row r="147" spans="2:9">
      <c r="B147" s="168"/>
      <c r="C147" s="17">
        <v>1536</v>
      </c>
      <c r="D147" s="18" t="s">
        <v>118</v>
      </c>
      <c r="E147" s="15"/>
      <c r="F147" s="66">
        <v>854.71563275434244</v>
      </c>
      <c r="G147" s="59">
        <v>0</v>
      </c>
      <c r="H147" s="11"/>
      <c r="I147" s="73">
        <f t="shared" si="22"/>
        <v>0</v>
      </c>
    </row>
    <row r="148" spans="2:9" ht="16.2" thickBot="1">
      <c r="B148" s="168"/>
      <c r="C148" s="17">
        <v>1301</v>
      </c>
      <c r="D148" s="18" t="s">
        <v>119</v>
      </c>
      <c r="E148" s="15"/>
      <c r="F148" s="68">
        <v>75.8</v>
      </c>
      <c r="G148" s="59">
        <v>0</v>
      </c>
      <c r="H148" s="11"/>
      <c r="I148" s="73">
        <f t="shared" si="22"/>
        <v>0</v>
      </c>
    </row>
    <row r="149" spans="2:9">
      <c r="B149" s="9" t="s">
        <v>6</v>
      </c>
      <c r="C149" s="9" t="s">
        <v>7</v>
      </c>
      <c r="D149" s="19" t="s">
        <v>166</v>
      </c>
      <c r="E149" s="15"/>
      <c r="F149" s="53" t="s">
        <v>9</v>
      </c>
      <c r="G149" s="52" t="s">
        <v>103</v>
      </c>
      <c r="H149" s="11"/>
      <c r="I149" s="11" t="s">
        <v>105</v>
      </c>
    </row>
    <row r="150" spans="2:9">
      <c r="B150" s="120"/>
      <c r="C150" s="17">
        <v>1537</v>
      </c>
      <c r="D150" s="18" t="s">
        <v>120</v>
      </c>
      <c r="E150" s="15"/>
      <c r="F150" s="78">
        <v>0</v>
      </c>
      <c r="G150" s="59">
        <v>0</v>
      </c>
      <c r="H150" s="11"/>
      <c r="I150" s="73">
        <f>SUM(F150*G150)</f>
        <v>0</v>
      </c>
    </row>
    <row r="151" spans="2:9">
      <c r="B151" s="9" t="s">
        <v>6</v>
      </c>
      <c r="C151" s="9" t="s">
        <v>7</v>
      </c>
      <c r="D151" s="19" t="s">
        <v>166</v>
      </c>
      <c r="E151" s="15"/>
      <c r="F151" s="53" t="s">
        <v>9</v>
      </c>
      <c r="G151" s="52" t="s">
        <v>103</v>
      </c>
      <c r="H151" s="11"/>
      <c r="I151" s="11" t="s">
        <v>105</v>
      </c>
    </row>
    <row r="152" spans="2:9" ht="15.6" customHeight="1">
      <c r="B152" s="174"/>
      <c r="C152" s="17">
        <v>1503</v>
      </c>
      <c r="D152" s="18" t="s">
        <v>121</v>
      </c>
      <c r="E152" s="15"/>
      <c r="F152" s="66">
        <v>1832.7974590570723</v>
      </c>
      <c r="G152" s="59">
        <v>0</v>
      </c>
      <c r="H152" s="11"/>
      <c r="I152" s="73">
        <f t="shared" ref="I152:I169" si="23">SUM(F152*G152)</f>
        <v>0</v>
      </c>
    </row>
    <row r="153" spans="2:9">
      <c r="B153" s="174"/>
      <c r="C153" s="17">
        <v>1508</v>
      </c>
      <c r="D153" s="18" t="s">
        <v>122</v>
      </c>
      <c r="E153" s="15"/>
      <c r="F153" s="66">
        <v>975.48387096774195</v>
      </c>
      <c r="G153" s="59">
        <v>0</v>
      </c>
      <c r="H153" s="11"/>
      <c r="I153" s="73">
        <f t="shared" si="23"/>
        <v>0</v>
      </c>
    </row>
    <row r="154" spans="2:9">
      <c r="B154" s="174"/>
      <c r="C154" s="17">
        <v>1510</v>
      </c>
      <c r="D154" s="18" t="s">
        <v>123</v>
      </c>
      <c r="E154" s="15"/>
      <c r="F154" s="66">
        <v>975.48387096774195</v>
      </c>
      <c r="G154" s="59">
        <v>0</v>
      </c>
      <c r="H154" s="11"/>
      <c r="I154" s="73">
        <f t="shared" si="23"/>
        <v>0</v>
      </c>
    </row>
    <row r="155" spans="2:9">
      <c r="B155" s="174"/>
      <c r="C155" s="17">
        <v>1511</v>
      </c>
      <c r="D155" s="18" t="s">
        <v>124</v>
      </c>
      <c r="E155" s="15"/>
      <c r="F155" s="66">
        <v>975.48387096774195</v>
      </c>
      <c r="G155" s="59">
        <v>0</v>
      </c>
      <c r="H155" s="11"/>
      <c r="I155" s="73">
        <f t="shared" si="23"/>
        <v>0</v>
      </c>
    </row>
    <row r="156" spans="2:9">
      <c r="B156" s="174"/>
      <c r="C156" s="17">
        <v>1512</v>
      </c>
      <c r="D156" s="18" t="s">
        <v>125</v>
      </c>
      <c r="E156" s="15"/>
      <c r="F156" s="66">
        <v>975.48387096774195</v>
      </c>
      <c r="G156" s="59">
        <v>0</v>
      </c>
      <c r="H156" s="11"/>
      <c r="I156" s="73">
        <f t="shared" si="23"/>
        <v>0</v>
      </c>
    </row>
    <row r="157" spans="2:9">
      <c r="B157" s="174"/>
      <c r="C157" s="17">
        <v>1513</v>
      </c>
      <c r="D157" s="18" t="s">
        <v>126</v>
      </c>
      <c r="E157" s="15"/>
      <c r="F157" s="66">
        <v>975.48387096774195</v>
      </c>
      <c r="G157" s="59">
        <v>0</v>
      </c>
      <c r="H157" s="11"/>
      <c r="I157" s="73">
        <f t="shared" si="23"/>
        <v>0</v>
      </c>
    </row>
    <row r="158" spans="2:9">
      <c r="B158" s="174"/>
      <c r="C158" s="17">
        <v>1514</v>
      </c>
      <c r="D158" s="18" t="s">
        <v>127</v>
      </c>
      <c r="E158" s="15"/>
      <c r="F158" s="66">
        <v>975.48387096774195</v>
      </c>
      <c r="G158" s="59">
        <v>0</v>
      </c>
      <c r="H158" s="11"/>
      <c r="I158" s="73">
        <f t="shared" si="23"/>
        <v>0</v>
      </c>
    </row>
    <row r="159" spans="2:9">
      <c r="B159" s="174"/>
      <c r="C159" s="17">
        <v>1515</v>
      </c>
      <c r="D159" s="18" t="s">
        <v>128</v>
      </c>
      <c r="E159" s="15"/>
      <c r="F159" s="66">
        <v>975.48387096774195</v>
      </c>
      <c r="G159" s="59">
        <v>0</v>
      </c>
      <c r="H159" s="11"/>
      <c r="I159" s="73">
        <f t="shared" si="23"/>
        <v>0</v>
      </c>
    </row>
    <row r="160" spans="2:9">
      <c r="B160" s="174"/>
      <c r="C160" s="17">
        <v>1518</v>
      </c>
      <c r="D160" s="18" t="s">
        <v>297</v>
      </c>
      <c r="E160" s="15"/>
      <c r="F160" s="66">
        <v>975.48387096774195</v>
      </c>
      <c r="G160" s="59">
        <v>0</v>
      </c>
      <c r="H160" s="11"/>
      <c r="I160" s="73">
        <f t="shared" si="23"/>
        <v>0</v>
      </c>
    </row>
    <row r="161" spans="2:9">
      <c r="B161" s="174"/>
      <c r="C161" s="17">
        <v>1532</v>
      </c>
      <c r="D161" s="18" t="s">
        <v>129</v>
      </c>
      <c r="E161" s="15"/>
      <c r="F161" s="66">
        <v>1083.8709677419356</v>
      </c>
      <c r="G161" s="59">
        <v>0</v>
      </c>
      <c r="H161" s="11"/>
      <c r="I161" s="73">
        <f t="shared" si="23"/>
        <v>0</v>
      </c>
    </row>
    <row r="162" spans="2:9">
      <c r="B162" s="174"/>
      <c r="C162" s="17">
        <v>1533</v>
      </c>
      <c r="D162" s="18" t="s">
        <v>130</v>
      </c>
      <c r="E162" s="15"/>
      <c r="F162" s="66">
        <v>975.48387096774195</v>
      </c>
      <c r="G162" s="59">
        <v>0</v>
      </c>
      <c r="H162" s="11"/>
      <c r="I162" s="73">
        <f t="shared" si="23"/>
        <v>0</v>
      </c>
    </row>
    <row r="163" spans="2:9">
      <c r="B163" s="174"/>
      <c r="C163" s="17">
        <v>1534</v>
      </c>
      <c r="D163" s="18" t="s">
        <v>131</v>
      </c>
      <c r="E163" s="15"/>
      <c r="F163" s="66">
        <v>975.48387096774195</v>
      </c>
      <c r="G163" s="59">
        <v>0</v>
      </c>
      <c r="H163" s="11"/>
      <c r="I163" s="73">
        <f t="shared" si="23"/>
        <v>0</v>
      </c>
    </row>
    <row r="164" spans="2:9">
      <c r="B164" s="174"/>
      <c r="C164" s="17">
        <v>1535</v>
      </c>
      <c r="D164" s="18" t="s">
        <v>132</v>
      </c>
      <c r="E164" s="15"/>
      <c r="F164" s="66">
        <v>975.48387096774195</v>
      </c>
      <c r="G164" s="59">
        <v>0</v>
      </c>
      <c r="H164" s="11"/>
      <c r="I164" s="73">
        <f t="shared" si="23"/>
        <v>0</v>
      </c>
    </row>
    <row r="165" spans="2:9">
      <c r="B165" s="174"/>
      <c r="C165" s="17">
        <v>1541</v>
      </c>
      <c r="D165" s="18" t="s">
        <v>237</v>
      </c>
      <c r="E165" s="15"/>
      <c r="F165" s="66">
        <v>975.48387096774195</v>
      </c>
      <c r="G165" s="59">
        <v>0</v>
      </c>
      <c r="H165" s="11"/>
      <c r="I165" s="73">
        <f t="shared" si="23"/>
        <v>0</v>
      </c>
    </row>
    <row r="166" spans="2:9">
      <c r="B166" s="174"/>
      <c r="C166" s="17">
        <v>1542</v>
      </c>
      <c r="D166" s="18" t="s">
        <v>275</v>
      </c>
      <c r="E166" s="15"/>
      <c r="F166" s="66">
        <v>975.48387096774195</v>
      </c>
      <c r="G166" s="59">
        <v>0</v>
      </c>
      <c r="H166" s="11"/>
      <c r="I166" s="73">
        <f t="shared" si="23"/>
        <v>0</v>
      </c>
    </row>
    <row r="167" spans="2:9">
      <c r="B167" s="174"/>
      <c r="C167" s="17">
        <v>1543</v>
      </c>
      <c r="D167" s="18" t="s">
        <v>386</v>
      </c>
      <c r="E167" s="15"/>
      <c r="F167" s="66">
        <v>975.48387096774195</v>
      </c>
      <c r="G167" s="59">
        <v>0</v>
      </c>
      <c r="H167" s="11"/>
      <c r="I167" s="73">
        <f t="shared" si="23"/>
        <v>0</v>
      </c>
    </row>
    <row r="168" spans="2:9">
      <c r="B168" s="174"/>
      <c r="C168" s="17">
        <v>7003</v>
      </c>
      <c r="D168" s="18" t="s">
        <v>276</v>
      </c>
      <c r="E168" s="15"/>
      <c r="F168" s="66">
        <v>758.70967741935488</v>
      </c>
      <c r="G168" s="59">
        <v>0</v>
      </c>
      <c r="H168" s="11"/>
      <c r="I168" s="73">
        <f t="shared" si="23"/>
        <v>0</v>
      </c>
    </row>
    <row r="169" spans="2:9" ht="16.2" thickBot="1">
      <c r="B169" s="175"/>
      <c r="C169" s="17">
        <v>7009</v>
      </c>
      <c r="D169" s="18" t="s">
        <v>284</v>
      </c>
      <c r="E169" s="15"/>
      <c r="F169" s="66">
        <v>758.70967741935488</v>
      </c>
      <c r="G169" s="59">
        <v>0</v>
      </c>
      <c r="H169" s="11"/>
      <c r="I169" s="73">
        <f t="shared" si="23"/>
        <v>0</v>
      </c>
    </row>
    <row r="170" spans="2:9" ht="16.2" thickBot="1">
      <c r="B170" s="9" t="s">
        <v>6</v>
      </c>
      <c r="C170" s="9" t="s">
        <v>7</v>
      </c>
      <c r="D170" s="19" t="s">
        <v>166</v>
      </c>
      <c r="E170" s="15"/>
      <c r="F170" s="144" t="s">
        <v>9</v>
      </c>
      <c r="G170" s="52" t="s">
        <v>103</v>
      </c>
      <c r="H170" s="11"/>
      <c r="I170" s="53" t="s">
        <v>105</v>
      </c>
    </row>
    <row r="171" spans="2:9">
      <c r="B171" s="189" t="s">
        <v>359</v>
      </c>
      <c r="C171" s="190"/>
      <c r="D171" s="190"/>
      <c r="E171" s="190"/>
      <c r="F171" s="190"/>
      <c r="G171" s="190"/>
      <c r="H171" s="190"/>
      <c r="I171" s="191"/>
    </row>
    <row r="172" spans="2:9" ht="15.6" customHeight="1">
      <c r="B172" s="173" t="s">
        <v>134</v>
      </c>
      <c r="C172" s="79" t="s">
        <v>135</v>
      </c>
      <c r="D172" s="18" t="s">
        <v>136</v>
      </c>
      <c r="E172" s="15"/>
      <c r="F172" s="66">
        <v>505.53409429280396</v>
      </c>
      <c r="G172" s="59">
        <v>0</v>
      </c>
      <c r="H172" s="11"/>
      <c r="I172" s="73">
        <f t="shared" ref="I172:I180" si="24">SUM(F172*G172)</f>
        <v>0</v>
      </c>
    </row>
    <row r="173" spans="2:9">
      <c r="B173" s="174"/>
      <c r="C173" s="79" t="s">
        <v>137</v>
      </c>
      <c r="D173" s="18" t="s">
        <v>138</v>
      </c>
      <c r="E173" s="15"/>
      <c r="F173" s="66">
        <v>337.67249627791568</v>
      </c>
      <c r="G173" s="59">
        <v>0</v>
      </c>
      <c r="H173" s="11"/>
      <c r="I173" s="73">
        <f t="shared" si="24"/>
        <v>0</v>
      </c>
    </row>
    <row r="174" spans="2:9">
      <c r="B174" s="174"/>
      <c r="C174" s="17">
        <v>1608</v>
      </c>
      <c r="D174" s="18" t="s">
        <v>139</v>
      </c>
      <c r="E174" s="15"/>
      <c r="F174" s="66">
        <v>185.8371811414392</v>
      </c>
      <c r="G174" s="59">
        <v>0</v>
      </c>
      <c r="H174" s="11"/>
      <c r="I174" s="73">
        <f t="shared" si="24"/>
        <v>0</v>
      </c>
    </row>
    <row r="175" spans="2:9">
      <c r="B175" s="174"/>
      <c r="C175" s="17">
        <v>1609</v>
      </c>
      <c r="D175" s="18" t="s">
        <v>140</v>
      </c>
      <c r="E175" s="15"/>
      <c r="F175" s="66">
        <v>202.59882878411906</v>
      </c>
      <c r="G175" s="59">
        <v>0</v>
      </c>
      <c r="H175" s="11"/>
      <c r="I175" s="73">
        <f t="shared" si="24"/>
        <v>0</v>
      </c>
    </row>
    <row r="176" spans="2:9">
      <c r="B176" s="174"/>
      <c r="C176" s="17">
        <v>1610</v>
      </c>
      <c r="D176" s="18" t="s">
        <v>141</v>
      </c>
      <c r="E176" s="15"/>
      <c r="F176" s="66">
        <v>84.812069478908185</v>
      </c>
      <c r="G176" s="59">
        <v>0</v>
      </c>
      <c r="H176" s="11"/>
      <c r="I176" s="73">
        <f t="shared" si="24"/>
        <v>0</v>
      </c>
    </row>
    <row r="177" spans="2:9">
      <c r="B177" s="174"/>
      <c r="C177" s="17">
        <v>1611</v>
      </c>
      <c r="D177" s="18" t="s">
        <v>142</v>
      </c>
      <c r="E177" s="15"/>
      <c r="F177" s="66">
        <v>246.04371215880894</v>
      </c>
      <c r="G177" s="59">
        <v>0</v>
      </c>
      <c r="H177" s="11"/>
      <c r="I177" s="73">
        <f t="shared" si="24"/>
        <v>0</v>
      </c>
    </row>
    <row r="178" spans="2:9">
      <c r="B178" s="174"/>
      <c r="C178" s="17">
        <v>1612</v>
      </c>
      <c r="D178" s="18" t="s">
        <v>143</v>
      </c>
      <c r="E178" s="15"/>
      <c r="F178" s="66">
        <v>169.26229280397024</v>
      </c>
      <c r="G178" s="59">
        <v>0</v>
      </c>
      <c r="H178" s="11"/>
      <c r="I178" s="73">
        <f t="shared" si="24"/>
        <v>0</v>
      </c>
    </row>
    <row r="179" spans="2:9">
      <c r="B179" s="174"/>
      <c r="C179" s="17">
        <v>1636</v>
      </c>
      <c r="D179" s="18" t="s">
        <v>144</v>
      </c>
      <c r="E179" s="20"/>
      <c r="F179" s="67">
        <v>410.08841687344915</v>
      </c>
      <c r="G179" s="59">
        <v>0</v>
      </c>
      <c r="H179" s="11"/>
      <c r="I179" s="73">
        <f t="shared" si="24"/>
        <v>0</v>
      </c>
    </row>
    <row r="180" spans="2:9" ht="16.2" thickBot="1">
      <c r="B180" s="175"/>
      <c r="C180" s="17">
        <v>1637</v>
      </c>
      <c r="D180" s="18" t="s">
        <v>213</v>
      </c>
      <c r="E180" s="20"/>
      <c r="F180" s="68">
        <v>177.8182034739454</v>
      </c>
      <c r="G180" s="59">
        <v>0</v>
      </c>
      <c r="H180" s="11"/>
      <c r="I180" s="73">
        <f t="shared" si="24"/>
        <v>0</v>
      </c>
    </row>
    <row r="181" spans="2:9">
      <c r="B181" s="9" t="s">
        <v>6</v>
      </c>
      <c r="C181" s="47" t="s">
        <v>7</v>
      </c>
      <c r="D181" s="19" t="s">
        <v>166</v>
      </c>
      <c r="E181" s="15"/>
      <c r="F181" s="53" t="s">
        <v>9</v>
      </c>
      <c r="G181" s="52" t="s">
        <v>103</v>
      </c>
      <c r="H181" s="11"/>
      <c r="I181" s="11" t="s">
        <v>105</v>
      </c>
    </row>
    <row r="182" spans="2:9" ht="15.6" customHeight="1">
      <c r="B182" s="159" t="s">
        <v>155</v>
      </c>
      <c r="C182" s="17">
        <v>1800</v>
      </c>
      <c r="D182" s="18" t="s">
        <v>133</v>
      </c>
      <c r="E182" s="15"/>
      <c r="F182" s="66">
        <v>2.8979999999999997</v>
      </c>
      <c r="G182" s="59">
        <v>0</v>
      </c>
      <c r="H182" s="11"/>
      <c r="I182" s="73">
        <f t="shared" ref="I182:I192" si="25">SUM(F182*G182)</f>
        <v>0</v>
      </c>
    </row>
    <row r="183" spans="2:9" ht="15.6" customHeight="1">
      <c r="B183" s="160"/>
      <c r="C183" s="79" t="s">
        <v>145</v>
      </c>
      <c r="D183" s="18" t="s">
        <v>146</v>
      </c>
      <c r="E183" s="15"/>
      <c r="F183" s="69">
        <v>34.025210918114148</v>
      </c>
      <c r="G183" s="59">
        <v>0</v>
      </c>
      <c r="H183" s="11"/>
      <c r="I183" s="73">
        <f t="shared" si="25"/>
        <v>0</v>
      </c>
    </row>
    <row r="184" spans="2:9">
      <c r="B184" s="160"/>
      <c r="C184" s="79" t="s">
        <v>147</v>
      </c>
      <c r="D184" s="18" t="s">
        <v>148</v>
      </c>
      <c r="E184" s="15"/>
      <c r="F184" s="66">
        <v>47.285121588089325</v>
      </c>
      <c r="G184" s="59">
        <v>0</v>
      </c>
      <c r="H184" s="11"/>
      <c r="I184" s="73">
        <f t="shared" si="25"/>
        <v>0</v>
      </c>
    </row>
    <row r="185" spans="2:9">
      <c r="B185" s="160"/>
      <c r="C185" s="79" t="s">
        <v>149</v>
      </c>
      <c r="D185" s="18" t="s">
        <v>242</v>
      </c>
      <c r="E185" s="15"/>
      <c r="F185" s="66">
        <v>75.555811414392068</v>
      </c>
      <c r="G185" s="59">
        <v>0</v>
      </c>
      <c r="H185" s="11"/>
      <c r="I185" s="73">
        <f t="shared" si="25"/>
        <v>0</v>
      </c>
    </row>
    <row r="186" spans="2:9">
      <c r="B186" s="160"/>
      <c r="C186" s="79" t="s">
        <v>150</v>
      </c>
      <c r="D186" s="18" t="s">
        <v>241</v>
      </c>
      <c r="E186" s="15"/>
      <c r="F186" s="67">
        <v>58.980923076923084</v>
      </c>
      <c r="G186" s="59">
        <v>0</v>
      </c>
      <c r="H186" s="11"/>
      <c r="I186" s="73">
        <f t="shared" si="25"/>
        <v>0</v>
      </c>
    </row>
    <row r="187" spans="2:9">
      <c r="B187" s="160"/>
      <c r="C187" s="79" t="s">
        <v>151</v>
      </c>
      <c r="D187" s="18" t="s">
        <v>240</v>
      </c>
      <c r="E187" s="15"/>
      <c r="F187" s="67">
        <v>58.980923076923084</v>
      </c>
      <c r="G187" s="59">
        <v>0</v>
      </c>
      <c r="H187" s="11"/>
      <c r="I187" s="73">
        <f t="shared" si="25"/>
        <v>0</v>
      </c>
    </row>
    <row r="188" spans="2:9">
      <c r="B188" s="160"/>
      <c r="C188" s="79" t="s">
        <v>152</v>
      </c>
      <c r="D188" s="18" t="s">
        <v>285</v>
      </c>
      <c r="E188" s="15"/>
      <c r="F188" s="67">
        <v>2.709677419354839</v>
      </c>
      <c r="G188" s="59">
        <v>0</v>
      </c>
      <c r="H188" s="11"/>
      <c r="I188" s="73">
        <f t="shared" si="25"/>
        <v>0</v>
      </c>
    </row>
    <row r="189" spans="2:9">
      <c r="B189" s="160"/>
      <c r="C189" s="79" t="s">
        <v>214</v>
      </c>
      <c r="D189" s="75" t="s">
        <v>239</v>
      </c>
      <c r="E189" s="15"/>
      <c r="F189" s="67">
        <v>58.980923076923084</v>
      </c>
      <c r="G189" s="59">
        <v>0</v>
      </c>
      <c r="H189" s="11"/>
      <c r="I189" s="73">
        <f t="shared" si="25"/>
        <v>0</v>
      </c>
    </row>
    <row r="190" spans="2:9">
      <c r="B190" s="160"/>
      <c r="C190" s="79" t="s">
        <v>215</v>
      </c>
      <c r="D190" s="75" t="s">
        <v>238</v>
      </c>
      <c r="E190" s="15"/>
      <c r="F190" s="67">
        <v>58.980923076923084</v>
      </c>
      <c r="G190" s="59">
        <v>0</v>
      </c>
      <c r="H190" s="11"/>
      <c r="I190" s="73">
        <f t="shared" si="25"/>
        <v>0</v>
      </c>
    </row>
    <row r="191" spans="2:9">
      <c r="B191" s="160"/>
      <c r="C191" s="79" t="s">
        <v>286</v>
      </c>
      <c r="D191" s="76" t="s">
        <v>288</v>
      </c>
      <c r="E191" s="15"/>
      <c r="F191" s="66">
        <v>3.7935483870967741</v>
      </c>
      <c r="G191" s="59">
        <v>0</v>
      </c>
      <c r="H191" s="11"/>
      <c r="I191" s="73">
        <f t="shared" si="25"/>
        <v>0</v>
      </c>
    </row>
    <row r="192" spans="2:9" ht="16.2" thickBot="1">
      <c r="B192" s="161"/>
      <c r="C192" s="79" t="s">
        <v>287</v>
      </c>
      <c r="D192" s="80" t="s">
        <v>289</v>
      </c>
      <c r="E192" s="15"/>
      <c r="F192" s="68">
        <v>58.980923076923084</v>
      </c>
      <c r="G192" s="59">
        <v>0</v>
      </c>
      <c r="H192" s="11"/>
      <c r="I192" s="73">
        <f t="shared" si="25"/>
        <v>0</v>
      </c>
    </row>
    <row r="193" spans="2:9" ht="16.2" thickBot="1">
      <c r="B193" s="9" t="s">
        <v>6</v>
      </c>
      <c r="C193" s="9" t="s">
        <v>7</v>
      </c>
      <c r="D193" s="19" t="s">
        <v>166</v>
      </c>
      <c r="E193" s="15"/>
      <c r="F193" s="144" t="s">
        <v>9</v>
      </c>
      <c r="G193" s="52" t="s">
        <v>103</v>
      </c>
      <c r="H193" s="11"/>
      <c r="I193" s="11" t="s">
        <v>105</v>
      </c>
    </row>
    <row r="194" spans="2:9" ht="15.6" customHeight="1">
      <c r="B194" s="166" t="s">
        <v>153</v>
      </c>
      <c r="C194" s="79" t="s">
        <v>361</v>
      </c>
      <c r="D194" s="18" t="s">
        <v>385</v>
      </c>
      <c r="E194" s="15"/>
      <c r="F194" s="145">
        <v>105.105</v>
      </c>
      <c r="G194" s="59">
        <v>0</v>
      </c>
      <c r="H194" s="11"/>
      <c r="I194" s="73">
        <f t="shared" ref="I194:I206" si="26">SUM(F194*G194)</f>
        <v>0</v>
      </c>
    </row>
    <row r="195" spans="2:9" ht="15.6" customHeight="1">
      <c r="B195" s="166"/>
      <c r="C195" s="79" t="s">
        <v>362</v>
      </c>
      <c r="D195" s="18" t="s">
        <v>363</v>
      </c>
      <c r="E195" s="15"/>
      <c r="F195" s="145">
        <v>105.105</v>
      </c>
      <c r="G195" s="59">
        <v>0</v>
      </c>
      <c r="H195" s="11"/>
      <c r="I195" s="73">
        <f t="shared" si="26"/>
        <v>0</v>
      </c>
    </row>
    <row r="196" spans="2:9" ht="15.6" customHeight="1">
      <c r="B196" s="166"/>
      <c r="C196" s="79" t="s">
        <v>298</v>
      </c>
      <c r="D196" s="18" t="s">
        <v>355</v>
      </c>
      <c r="E196" s="15"/>
      <c r="F196" s="145">
        <v>105.105</v>
      </c>
      <c r="G196" s="59">
        <v>0</v>
      </c>
      <c r="H196" s="11"/>
      <c r="I196" s="73">
        <f t="shared" si="26"/>
        <v>0</v>
      </c>
    </row>
    <row r="197" spans="2:9" ht="15.6" customHeight="1">
      <c r="B197" s="166"/>
      <c r="C197" s="79" t="s">
        <v>310</v>
      </c>
      <c r="D197" s="18" t="s">
        <v>311</v>
      </c>
      <c r="E197" s="15"/>
      <c r="F197" s="145">
        <v>105.105</v>
      </c>
      <c r="G197" s="59">
        <v>0</v>
      </c>
      <c r="H197" s="11"/>
      <c r="I197" s="73">
        <f t="shared" si="26"/>
        <v>0</v>
      </c>
    </row>
    <row r="198" spans="2:9" ht="15.6" customHeight="1">
      <c r="B198" s="166"/>
      <c r="C198" s="79" t="s">
        <v>317</v>
      </c>
      <c r="D198" s="18" t="s">
        <v>318</v>
      </c>
      <c r="E198" s="15"/>
      <c r="F198" s="145">
        <v>195.1</v>
      </c>
      <c r="G198" s="59">
        <v>0</v>
      </c>
      <c r="H198" s="11"/>
      <c r="I198" s="73">
        <f t="shared" si="26"/>
        <v>0</v>
      </c>
    </row>
    <row r="199" spans="2:9" ht="15.6" customHeight="1">
      <c r="B199" s="166"/>
      <c r="C199" s="79" t="s">
        <v>312</v>
      </c>
      <c r="D199" s="18" t="s">
        <v>313</v>
      </c>
      <c r="E199" s="15"/>
      <c r="F199" s="145">
        <v>529.97</v>
      </c>
      <c r="G199" s="59">
        <v>0</v>
      </c>
      <c r="H199" s="11"/>
      <c r="I199" s="73">
        <f t="shared" si="26"/>
        <v>0</v>
      </c>
    </row>
    <row r="200" spans="2:9" ht="15.6" customHeight="1">
      <c r="B200" s="166"/>
      <c r="C200" s="17">
        <v>6052</v>
      </c>
      <c r="D200" s="18" t="s">
        <v>316</v>
      </c>
      <c r="E200" s="15"/>
      <c r="F200" s="145">
        <v>596.13</v>
      </c>
      <c r="G200" s="59">
        <v>0</v>
      </c>
      <c r="H200" s="11"/>
      <c r="I200" s="73">
        <f t="shared" si="26"/>
        <v>0</v>
      </c>
    </row>
    <row r="201" spans="2:9" ht="15.6" customHeight="1">
      <c r="B201" s="166"/>
      <c r="C201" s="17">
        <v>6054</v>
      </c>
      <c r="D201" s="18" t="s">
        <v>375</v>
      </c>
      <c r="E201" s="15"/>
      <c r="F201" s="145">
        <v>294</v>
      </c>
      <c r="G201" s="59">
        <v>0</v>
      </c>
      <c r="H201" s="11"/>
      <c r="I201" s="73">
        <f t="shared" si="26"/>
        <v>0</v>
      </c>
    </row>
    <row r="202" spans="2:9" ht="15.6" customHeight="1">
      <c r="B202" s="166"/>
      <c r="C202" s="17">
        <v>6057</v>
      </c>
      <c r="D202" s="18" t="s">
        <v>314</v>
      </c>
      <c r="E202" s="15"/>
      <c r="F202" s="145">
        <v>270.97000000000003</v>
      </c>
      <c r="G202" s="59">
        <v>0</v>
      </c>
      <c r="H202" s="11"/>
      <c r="I202" s="73">
        <f t="shared" si="26"/>
        <v>0</v>
      </c>
    </row>
    <row r="203" spans="2:9">
      <c r="B203" s="166"/>
      <c r="C203" s="79" t="s">
        <v>299</v>
      </c>
      <c r="D203" s="18" t="s">
        <v>277</v>
      </c>
      <c r="E203" s="15"/>
      <c r="F203" s="145">
        <v>56.2</v>
      </c>
      <c r="G203" s="59">
        <v>0</v>
      </c>
      <c r="H203" s="11"/>
      <c r="I203" s="73">
        <f t="shared" si="26"/>
        <v>0</v>
      </c>
    </row>
    <row r="204" spans="2:9">
      <c r="B204" s="166"/>
      <c r="C204" s="17">
        <v>6019</v>
      </c>
      <c r="D204" s="18" t="s">
        <v>315</v>
      </c>
      <c r="E204" s="15"/>
      <c r="F204" s="145">
        <v>10.84</v>
      </c>
      <c r="G204" s="59">
        <v>0</v>
      </c>
      <c r="H204" s="11"/>
      <c r="I204" s="73">
        <f t="shared" si="26"/>
        <v>0</v>
      </c>
    </row>
    <row r="205" spans="2:9">
      <c r="B205" s="166"/>
      <c r="C205" s="17">
        <v>6053</v>
      </c>
      <c r="D205" s="18" t="s">
        <v>356</v>
      </c>
      <c r="E205" s="15"/>
      <c r="F205" s="145">
        <v>294</v>
      </c>
      <c r="G205" s="59">
        <v>0</v>
      </c>
      <c r="H205" s="11"/>
      <c r="I205" s="73">
        <f t="shared" si="26"/>
        <v>0</v>
      </c>
    </row>
    <row r="206" spans="2:9" ht="16.2" thickBot="1">
      <c r="B206" s="166"/>
      <c r="C206" s="17">
        <v>6110</v>
      </c>
      <c r="D206" s="18" t="s">
        <v>357</v>
      </c>
      <c r="E206" s="15"/>
      <c r="F206" s="145">
        <v>42</v>
      </c>
      <c r="G206" s="59">
        <v>0</v>
      </c>
      <c r="H206" s="11"/>
      <c r="I206" s="73">
        <f t="shared" si="26"/>
        <v>0</v>
      </c>
    </row>
    <row r="207" spans="2:9" ht="16.2" thickBot="1">
      <c r="B207" s="9" t="s">
        <v>6</v>
      </c>
      <c r="C207" s="9" t="s">
        <v>7</v>
      </c>
      <c r="D207" s="19" t="s">
        <v>166</v>
      </c>
      <c r="E207" s="15"/>
      <c r="F207" s="144" t="s">
        <v>9</v>
      </c>
      <c r="G207" s="52" t="s">
        <v>103</v>
      </c>
      <c r="H207" s="11"/>
      <c r="I207" s="11" t="s">
        <v>105</v>
      </c>
    </row>
    <row r="208" spans="2:9" ht="15.6" customHeight="1">
      <c r="B208" s="159" t="s">
        <v>376</v>
      </c>
      <c r="C208" s="79" t="s">
        <v>377</v>
      </c>
      <c r="D208" s="149" t="s">
        <v>381</v>
      </c>
      <c r="E208" s="15"/>
      <c r="F208" s="145">
        <v>126</v>
      </c>
      <c r="G208" s="59">
        <v>0</v>
      </c>
      <c r="H208" s="11"/>
      <c r="I208" s="73">
        <f t="shared" ref="I208:I211" si="27">SUM(F208*G208)</f>
        <v>0</v>
      </c>
    </row>
    <row r="209" spans="2:16" ht="15.6" customHeight="1">
      <c r="B209" s="160"/>
      <c r="C209" s="79" t="s">
        <v>378</v>
      </c>
      <c r="D209" s="18" t="s">
        <v>382</v>
      </c>
      <c r="E209" s="15"/>
      <c r="F209" s="145">
        <v>126</v>
      </c>
      <c r="G209" s="59">
        <v>0</v>
      </c>
      <c r="H209" s="11"/>
      <c r="I209" s="73">
        <f t="shared" si="27"/>
        <v>0</v>
      </c>
    </row>
    <row r="210" spans="2:16" ht="15.6" customHeight="1">
      <c r="B210" s="160"/>
      <c r="C210" s="79" t="s">
        <v>379</v>
      </c>
      <c r="D210" s="18" t="s">
        <v>383</v>
      </c>
      <c r="E210" s="15"/>
      <c r="F210" s="145">
        <v>126</v>
      </c>
      <c r="G210" s="59">
        <v>0</v>
      </c>
      <c r="H210" s="11"/>
      <c r="I210" s="73">
        <f t="shared" si="27"/>
        <v>0</v>
      </c>
    </row>
    <row r="211" spans="2:16" ht="15.6" customHeight="1" thickBot="1">
      <c r="B211" s="161"/>
      <c r="C211" s="79" t="s">
        <v>380</v>
      </c>
      <c r="D211" s="150" t="s">
        <v>384</v>
      </c>
      <c r="E211" s="15"/>
      <c r="F211" s="145">
        <v>126</v>
      </c>
      <c r="G211" s="59">
        <v>0</v>
      </c>
      <c r="H211" s="11"/>
      <c r="I211" s="73">
        <f t="shared" si="27"/>
        <v>0</v>
      </c>
    </row>
    <row r="212" spans="2:16" ht="15.6" customHeight="1">
      <c r="B212" s="71"/>
      <c r="C212" s="71"/>
      <c r="D212" s="71"/>
      <c r="E212" s="71"/>
      <c r="F212" s="71"/>
      <c r="G212" s="71"/>
      <c r="H212" s="71"/>
      <c r="I212" s="71"/>
    </row>
    <row r="213" spans="2:16" ht="15.6" customHeight="1">
      <c r="B213" s="70"/>
      <c r="C213" s="70"/>
      <c r="D213" s="70"/>
      <c r="E213" s="70"/>
      <c r="F213" s="122"/>
      <c r="G213" s="70"/>
      <c r="H213" s="70"/>
      <c r="I213" s="70"/>
      <c r="K213" s="83" t="s">
        <v>348</v>
      </c>
      <c r="L213" s="40"/>
      <c r="M213" s="37"/>
      <c r="N213" s="41"/>
      <c r="O213" s="46"/>
      <c r="P213" s="39"/>
    </row>
    <row r="214" spans="2:16" ht="15.6" customHeight="1">
      <c r="B214" s="70"/>
      <c r="C214" s="70"/>
      <c r="D214" s="70"/>
      <c r="E214" s="70"/>
      <c r="F214" s="122"/>
      <c r="G214" s="70"/>
      <c r="H214" s="70"/>
      <c r="I214" s="70"/>
      <c r="K214" s="124" t="s">
        <v>219</v>
      </c>
      <c r="L214" s="40"/>
      <c r="M214" s="37"/>
      <c r="N214" s="41"/>
      <c r="O214" s="46"/>
      <c r="P214" s="39"/>
    </row>
    <row r="215" spans="2:16" ht="15.6" customHeight="1">
      <c r="B215" s="70"/>
      <c r="C215" s="70"/>
      <c r="D215" s="70"/>
      <c r="E215" s="70"/>
      <c r="F215" s="122"/>
      <c r="G215" s="70"/>
      <c r="H215" s="70"/>
      <c r="I215" s="70"/>
      <c r="K215" s="83"/>
      <c r="L215" s="40"/>
      <c r="M215" s="37"/>
      <c r="N215" s="41"/>
      <c r="O215" s="46"/>
      <c r="P215" s="39"/>
    </row>
    <row r="216" spans="2:16">
      <c r="B216" s="60"/>
      <c r="C216" s="36"/>
      <c r="D216" s="37"/>
      <c r="E216" s="41"/>
      <c r="F216" s="46"/>
      <c r="G216" s="39"/>
      <c r="H216" s="8"/>
      <c r="I216" s="38"/>
      <c r="K216" s="83" t="s">
        <v>160</v>
      </c>
      <c r="L216" s="83" t="s">
        <v>218</v>
      </c>
      <c r="M216" s="82"/>
      <c r="N216" s="82"/>
      <c r="O216" s="8"/>
      <c r="P216" s="8"/>
    </row>
    <row r="217" spans="2:16" ht="16.2" thickBot="1">
      <c r="B217" s="49"/>
      <c r="C217" s="40"/>
      <c r="D217" s="37"/>
      <c r="E217" s="41"/>
      <c r="F217" s="46"/>
      <c r="G217" s="39"/>
      <c r="H217" s="8"/>
      <c r="I217" s="38"/>
      <c r="K217" s="126" t="s">
        <v>350</v>
      </c>
      <c r="L217" s="125">
        <v>600</v>
      </c>
    </row>
    <row r="218" spans="2:16" ht="15.6" customHeight="1">
      <c r="F218" s="123"/>
      <c r="G218" s="182" t="s">
        <v>159</v>
      </c>
      <c r="H218" s="183"/>
      <c r="I218" s="132">
        <f>SUM(I23:I127)</f>
        <v>0</v>
      </c>
      <c r="K218" s="127" t="s">
        <v>351</v>
      </c>
      <c r="L218" s="125">
        <v>0</v>
      </c>
    </row>
    <row r="219" spans="2:16">
      <c r="F219" s="123"/>
      <c r="G219" s="154" t="s">
        <v>167</v>
      </c>
      <c r="H219" s="155"/>
      <c r="I219" s="133">
        <f>SUM(I132:I169,I172:I211)</f>
        <v>0</v>
      </c>
      <c r="K219" s="128" t="s">
        <v>329</v>
      </c>
      <c r="L219" s="125">
        <v>180</v>
      </c>
    </row>
    <row r="220" spans="2:16">
      <c r="F220" s="123"/>
      <c r="G220" s="263" t="s">
        <v>160</v>
      </c>
      <c r="H220" s="264"/>
      <c r="I220" s="134">
        <f>-SUM(I218)*15/85+I218+I219</f>
        <v>0</v>
      </c>
      <c r="K220" s="126" t="s">
        <v>330</v>
      </c>
      <c r="L220" s="125">
        <v>240</v>
      </c>
    </row>
    <row r="221" spans="2:16" ht="15.6" customHeight="1">
      <c r="F221" s="123"/>
      <c r="G221" s="237" t="s">
        <v>161</v>
      </c>
      <c r="H221" s="238"/>
      <c r="I221" s="129">
        <v>0</v>
      </c>
      <c r="K221" s="126" t="s">
        <v>331</v>
      </c>
      <c r="L221" s="125">
        <v>300</v>
      </c>
    </row>
    <row r="222" spans="2:16">
      <c r="F222" s="123"/>
      <c r="G222" s="265" t="s">
        <v>109</v>
      </c>
      <c r="H222" s="181"/>
      <c r="I222" s="133">
        <f>SUM(I218,I219,I221)*100/115</f>
        <v>0</v>
      </c>
      <c r="K222" s="128" t="s">
        <v>332</v>
      </c>
      <c r="L222" s="125">
        <v>360</v>
      </c>
    </row>
    <row r="223" spans="2:16">
      <c r="F223" s="123"/>
      <c r="G223" s="154" t="s">
        <v>247</v>
      </c>
      <c r="H223" s="155"/>
      <c r="I223" s="133">
        <f>SUM(I222)*15/100</f>
        <v>0</v>
      </c>
      <c r="K223" s="126" t="s">
        <v>333</v>
      </c>
      <c r="L223" s="125">
        <v>420</v>
      </c>
    </row>
    <row r="224" spans="2:16" ht="16.2" thickBot="1">
      <c r="F224" s="123"/>
      <c r="G224" s="171" t="s">
        <v>158</v>
      </c>
      <c r="H224" s="172"/>
      <c r="I224" s="135">
        <f>SUM(H23:H127)</f>
        <v>0</v>
      </c>
      <c r="K224" s="126" t="s">
        <v>334</v>
      </c>
      <c r="L224" s="125">
        <v>480</v>
      </c>
    </row>
    <row r="225" spans="3:12" ht="16.2" thickBot="1">
      <c r="F225" s="123"/>
      <c r="G225" s="3"/>
      <c r="H225" s="21"/>
      <c r="I225" s="32"/>
      <c r="K225" s="128" t="s">
        <v>335</v>
      </c>
      <c r="L225" s="125">
        <v>540</v>
      </c>
    </row>
    <row r="226" spans="3:12" ht="16.2" thickBot="1">
      <c r="F226" s="123"/>
      <c r="G226" s="169" t="s">
        <v>173</v>
      </c>
      <c r="H226" s="170"/>
      <c r="I226" s="58">
        <f>SUM(I222:I223)</f>
        <v>0</v>
      </c>
      <c r="K226" s="126" t="s">
        <v>336</v>
      </c>
      <c r="L226" s="125">
        <v>600</v>
      </c>
    </row>
    <row r="227" spans="3:12">
      <c r="K227" s="126" t="s">
        <v>337</v>
      </c>
      <c r="L227" s="125">
        <v>660</v>
      </c>
    </row>
    <row r="228" spans="3:12">
      <c r="K228" s="128" t="s">
        <v>338</v>
      </c>
      <c r="L228" s="125">
        <v>720</v>
      </c>
    </row>
    <row r="229" spans="3:12">
      <c r="K229" s="126" t="s">
        <v>339</v>
      </c>
      <c r="L229" s="125">
        <v>780</v>
      </c>
    </row>
    <row r="230" spans="3:12">
      <c r="D230" s="26" t="s">
        <v>176</v>
      </c>
      <c r="E230" s="27" t="s">
        <v>175</v>
      </c>
      <c r="F230" s="121" t="s">
        <v>197</v>
      </c>
      <c r="K230" s="126" t="s">
        <v>340</v>
      </c>
      <c r="L230" s="125">
        <v>840</v>
      </c>
    </row>
    <row r="231" spans="3:12">
      <c r="D231" s="239"/>
      <c r="E231" s="240"/>
      <c r="F231" s="121" t="s">
        <v>198</v>
      </c>
      <c r="K231" s="128" t="s">
        <v>341</v>
      </c>
      <c r="L231" s="125">
        <v>900</v>
      </c>
    </row>
    <row r="232" spans="3:12" ht="14.4" customHeight="1">
      <c r="C232" s="166" t="s">
        <v>180</v>
      </c>
      <c r="D232" s="25" t="s">
        <v>177</v>
      </c>
      <c r="E232" s="31"/>
      <c r="K232" s="126" t="s">
        <v>342</v>
      </c>
      <c r="L232" s="125">
        <v>960</v>
      </c>
    </row>
    <row r="233" spans="3:12">
      <c r="C233" s="166"/>
      <c r="D233" s="25" t="s">
        <v>178</v>
      </c>
      <c r="E233" s="31"/>
      <c r="K233" s="126" t="s">
        <v>343</v>
      </c>
      <c r="L233" s="125">
        <v>1020</v>
      </c>
    </row>
    <row r="234" spans="3:12">
      <c r="C234" s="166"/>
      <c r="D234" s="25" t="s">
        <v>186</v>
      </c>
      <c r="E234" s="31"/>
      <c r="K234" s="128" t="s">
        <v>344</v>
      </c>
      <c r="L234" s="125">
        <v>1080</v>
      </c>
    </row>
    <row r="235" spans="3:12">
      <c r="C235" s="166"/>
      <c r="D235" s="25" t="s">
        <v>179</v>
      </c>
      <c r="E235" s="31"/>
      <c r="K235" s="126" t="s">
        <v>345</v>
      </c>
      <c r="L235" s="125">
        <v>1140</v>
      </c>
    </row>
    <row r="236" spans="3:12">
      <c r="C236" s="166"/>
      <c r="D236" s="25" t="s">
        <v>195</v>
      </c>
      <c r="E236" s="31"/>
      <c r="K236" s="126" t="s">
        <v>346</v>
      </c>
      <c r="L236" s="125">
        <v>1200</v>
      </c>
    </row>
    <row r="237" spans="3:12">
      <c r="K237" s="128" t="s">
        <v>347</v>
      </c>
      <c r="L237" s="125">
        <v>1260</v>
      </c>
    </row>
    <row r="238" spans="3:12">
      <c r="K238" s="81"/>
      <c r="L238" s="119"/>
    </row>
    <row r="239" spans="3:12">
      <c r="K239" s="236" t="s">
        <v>349</v>
      </c>
      <c r="L239" s="236"/>
    </row>
    <row r="240" spans="3:12">
      <c r="K240" s="81"/>
      <c r="L240" s="119"/>
    </row>
    <row r="241" spans="11:12">
      <c r="K241" s="81"/>
      <c r="L241" s="119"/>
    </row>
    <row r="242" spans="11:12">
      <c r="L242" s="119"/>
    </row>
    <row r="243" spans="11:12">
      <c r="K243" s="81"/>
      <c r="L243" s="119"/>
    </row>
    <row r="244" spans="11:12">
      <c r="K244" s="81"/>
      <c r="L244" s="119"/>
    </row>
    <row r="245" spans="11:12">
      <c r="L245" s="119"/>
    </row>
    <row r="246" spans="11:12">
      <c r="K246" s="81"/>
      <c r="L246" s="119"/>
    </row>
    <row r="247" spans="11:12">
      <c r="K247" s="81"/>
      <c r="L247" s="119"/>
    </row>
    <row r="248" spans="11:12">
      <c r="L248" s="119"/>
    </row>
    <row r="249" spans="11:12">
      <c r="K249" s="81"/>
      <c r="L249" s="119"/>
    </row>
    <row r="250" spans="11:12">
      <c r="K250" s="81"/>
      <c r="L250" s="119"/>
    </row>
    <row r="251" spans="11:12">
      <c r="L251" s="119"/>
    </row>
    <row r="252" spans="11:12">
      <c r="K252" s="81"/>
      <c r="L252" s="119"/>
    </row>
    <row r="253" spans="11:12">
      <c r="L253" s="119"/>
    </row>
    <row r="254" spans="11:12">
      <c r="K254" s="81"/>
      <c r="L254" s="119"/>
    </row>
    <row r="255" spans="11:12">
      <c r="K255" s="81"/>
      <c r="L255" s="119"/>
    </row>
    <row r="256" spans="11:12">
      <c r="L256" s="119"/>
    </row>
    <row r="257" spans="11:12">
      <c r="L257" s="119"/>
    </row>
    <row r="258" spans="11:12">
      <c r="K258" s="81"/>
      <c r="L258" s="119"/>
    </row>
    <row r="259" spans="11:12">
      <c r="K259" s="81"/>
      <c r="L259" s="119"/>
    </row>
    <row r="260" spans="11:12">
      <c r="L260" s="119"/>
    </row>
    <row r="261" spans="11:12">
      <c r="K261" s="81"/>
      <c r="L261" s="119"/>
    </row>
    <row r="262" spans="11:12">
      <c r="K262" s="81"/>
      <c r="L262" s="119"/>
    </row>
    <row r="263" spans="11:12">
      <c r="L263" s="119"/>
    </row>
    <row r="264" spans="11:12">
      <c r="K264" s="81"/>
      <c r="L264" s="119"/>
    </row>
    <row r="265" spans="11:12">
      <c r="K265" s="81"/>
      <c r="L265" s="119"/>
    </row>
    <row r="266" spans="11:12">
      <c r="L266" s="119"/>
    </row>
    <row r="267" spans="11:12">
      <c r="K267" s="81"/>
      <c r="L267" s="119"/>
    </row>
    <row r="268" spans="11:12">
      <c r="L268" s="119"/>
    </row>
    <row r="269" spans="11:12">
      <c r="K269" s="81"/>
      <c r="L269" s="119"/>
    </row>
  </sheetData>
  <sheetProtection sheet="1" selectLockedCells="1"/>
  <mergeCells count="55">
    <mergeCell ref="B182:B192"/>
    <mergeCell ref="B194:B206"/>
    <mergeCell ref="B208:B211"/>
    <mergeCell ref="B47:B49"/>
    <mergeCell ref="B130:I130"/>
    <mergeCell ref="B132:B135"/>
    <mergeCell ref="B128:I128"/>
    <mergeCell ref="B129:I129"/>
    <mergeCell ref="B105:B116"/>
    <mergeCell ref="B118:B119"/>
    <mergeCell ref="B121:B125"/>
    <mergeCell ref="B137:B140"/>
    <mergeCell ref="B142:B148"/>
    <mergeCell ref="C143:C145"/>
    <mergeCell ref="B152:B169"/>
    <mergeCell ref="B171:I171"/>
    <mergeCell ref="B172:B180"/>
    <mergeCell ref="G223:H223"/>
    <mergeCell ref="G2:I2"/>
    <mergeCell ref="G3:H3"/>
    <mergeCell ref="G4:H4"/>
    <mergeCell ref="G5:H5"/>
    <mergeCell ref="G7:I7"/>
    <mergeCell ref="B73:B79"/>
    <mergeCell ref="B51:B71"/>
    <mergeCell ref="B81:B91"/>
    <mergeCell ref="B93:B97"/>
    <mergeCell ref="B99:B103"/>
    <mergeCell ref="B7:E7"/>
    <mergeCell ref="H13:I13"/>
    <mergeCell ref="B23:B35"/>
    <mergeCell ref="B37:B45"/>
    <mergeCell ref="B18:I18"/>
    <mergeCell ref="B19:C19"/>
    <mergeCell ref="D19:F19"/>
    <mergeCell ref="G19:I19"/>
    <mergeCell ref="B21:I21"/>
    <mergeCell ref="B9:E16"/>
    <mergeCell ref="H9:I9"/>
    <mergeCell ref="H14:I14"/>
    <mergeCell ref="H15:I15"/>
    <mergeCell ref="H16:I16"/>
    <mergeCell ref="G10:G11"/>
    <mergeCell ref="H10:I11"/>
    <mergeCell ref="H12:I12"/>
    <mergeCell ref="K239:L239"/>
    <mergeCell ref="G221:H221"/>
    <mergeCell ref="D231:E231"/>
    <mergeCell ref="G224:H224"/>
    <mergeCell ref="G226:H226"/>
    <mergeCell ref="G218:H218"/>
    <mergeCell ref="G219:H219"/>
    <mergeCell ref="G220:H220"/>
    <mergeCell ref="G222:H222"/>
    <mergeCell ref="C232:C236"/>
  </mergeCells>
  <dataValidations count="1">
    <dataValidation type="list" allowBlank="1" showInputMessage="1" showErrorMessage="1" sqref="I221" xr:uid="{00000000-0002-0000-0200-000001000000}">
      <formula1>INDIRECT($H$221)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2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E232:E236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269"/>
  <sheetViews>
    <sheetView zoomScale="80" zoomScaleNormal="80" workbookViewId="0">
      <selection activeCell="G37" sqref="G37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7.5546875" customWidth="1"/>
    <col min="5" max="5" width="11.33203125" bestFit="1" customWidth="1"/>
    <col min="6" max="6" width="13" style="121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  <col min="11" max="11" width="44.33203125" customWidth="1"/>
    <col min="12" max="12" width="14.6640625" customWidth="1"/>
  </cols>
  <sheetData>
    <row r="1" spans="2:9" ht="16.2" thickBot="1"/>
    <row r="2" spans="2:9" ht="23.4">
      <c r="G2" s="222" t="s">
        <v>196</v>
      </c>
      <c r="H2" s="223"/>
      <c r="I2" s="224"/>
    </row>
    <row r="3" spans="2:9">
      <c r="G3" s="225" t="s">
        <v>172</v>
      </c>
      <c r="H3" s="226"/>
      <c r="I3" s="29"/>
    </row>
    <row r="4" spans="2:9">
      <c r="G4" s="225" t="s">
        <v>194</v>
      </c>
      <c r="H4" s="226"/>
      <c r="I4" s="29"/>
    </row>
    <row r="5" spans="2:9" ht="16.2" thickBot="1">
      <c r="G5" s="227" t="s">
        <v>1</v>
      </c>
      <c r="H5" s="228"/>
      <c r="I5" s="30"/>
    </row>
    <row r="6" spans="2:9" ht="16.2" thickBot="1"/>
    <row r="7" spans="2:9" ht="16.2" thickBot="1">
      <c r="B7" s="229" t="s">
        <v>396</v>
      </c>
      <c r="C7" s="230"/>
      <c r="D7" s="231"/>
      <c r="E7" s="232"/>
      <c r="G7" s="233" t="s">
        <v>189</v>
      </c>
      <c r="H7" s="234"/>
      <c r="I7" s="235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3" t="s">
        <v>188</v>
      </c>
      <c r="C9" s="214"/>
      <c r="D9" s="214"/>
      <c r="E9" s="215"/>
      <c r="G9" s="24" t="s">
        <v>190</v>
      </c>
      <c r="H9" s="254"/>
      <c r="I9" s="255"/>
    </row>
    <row r="10" spans="2:9" ht="14.4" customHeight="1">
      <c r="B10" s="216"/>
      <c r="C10" s="217"/>
      <c r="D10" s="217"/>
      <c r="E10" s="218"/>
      <c r="G10" s="247" t="s">
        <v>174</v>
      </c>
      <c r="H10" s="248"/>
      <c r="I10" s="249"/>
    </row>
    <row r="11" spans="2:9" ht="14.4" customHeight="1">
      <c r="B11" s="216"/>
      <c r="C11" s="217"/>
      <c r="D11" s="217"/>
      <c r="E11" s="218"/>
      <c r="G11" s="200"/>
      <c r="H11" s="250"/>
      <c r="I11" s="251"/>
    </row>
    <row r="12" spans="2:9" ht="14.4" customHeight="1">
      <c r="B12" s="216"/>
      <c r="C12" s="217"/>
      <c r="D12" s="217"/>
      <c r="E12" s="218"/>
      <c r="G12" s="28" t="s">
        <v>185</v>
      </c>
      <c r="H12" s="252"/>
      <c r="I12" s="253"/>
    </row>
    <row r="13" spans="2:9" ht="14.4" customHeight="1">
      <c r="B13" s="216"/>
      <c r="C13" s="217"/>
      <c r="D13" s="217"/>
      <c r="E13" s="218"/>
      <c r="G13" s="28" t="s">
        <v>2</v>
      </c>
      <c r="H13" s="245" t="s">
        <v>193</v>
      </c>
      <c r="I13" s="246"/>
    </row>
    <row r="14" spans="2:9" ht="14.4" customHeight="1">
      <c r="B14" s="216"/>
      <c r="C14" s="217"/>
      <c r="D14" s="217"/>
      <c r="E14" s="218"/>
      <c r="G14" s="4" t="s">
        <v>3</v>
      </c>
      <c r="H14" s="195"/>
      <c r="I14" s="262"/>
    </row>
    <row r="15" spans="2:9" ht="14.4" customHeight="1">
      <c r="B15" s="216"/>
      <c r="C15" s="217"/>
      <c r="D15" s="217"/>
      <c r="E15" s="218"/>
      <c r="G15" s="4" t="s">
        <v>4</v>
      </c>
      <c r="H15" s="195"/>
      <c r="I15" s="262"/>
    </row>
    <row r="16" spans="2:9" ht="15" customHeight="1" thickBot="1">
      <c r="B16" s="219"/>
      <c r="C16" s="220"/>
      <c r="D16" s="220"/>
      <c r="E16" s="221"/>
      <c r="G16" s="5" t="s">
        <v>5</v>
      </c>
      <c r="H16" s="260"/>
      <c r="I16" s="261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05" t="s">
        <v>170</v>
      </c>
      <c r="C18" s="205"/>
      <c r="D18" s="205"/>
      <c r="E18" s="205"/>
      <c r="F18" s="205"/>
      <c r="G18" s="205"/>
      <c r="H18" s="205"/>
      <c r="I18" s="205"/>
    </row>
    <row r="19" spans="2:10" ht="14.4">
      <c r="B19" s="195"/>
      <c r="C19" s="195"/>
      <c r="D19" s="196"/>
      <c r="E19" s="197"/>
      <c r="F19" s="198"/>
      <c r="G19" s="192" t="s">
        <v>187</v>
      </c>
      <c r="H19" s="192"/>
      <c r="I19" s="192"/>
    </row>
    <row r="21" spans="2:10" ht="18" customHeight="1">
      <c r="B21" s="278" t="s">
        <v>157</v>
      </c>
      <c r="C21" s="278"/>
      <c r="D21" s="278"/>
      <c r="E21" s="278"/>
      <c r="F21" s="278"/>
      <c r="G21" s="278"/>
      <c r="H21" s="278"/>
      <c r="I21" s="278"/>
    </row>
    <row r="22" spans="2:10" ht="15.6" customHeight="1">
      <c r="B22" s="9" t="s">
        <v>6</v>
      </c>
      <c r="C22" s="9" t="s">
        <v>7</v>
      </c>
      <c r="D22" s="19" t="s">
        <v>8</v>
      </c>
      <c r="E22" s="10" t="s">
        <v>0</v>
      </c>
      <c r="F22" s="148" t="s">
        <v>9</v>
      </c>
      <c r="G22" s="11" t="s">
        <v>103</v>
      </c>
      <c r="H22" s="51" t="s">
        <v>104</v>
      </c>
      <c r="I22" s="11" t="s">
        <v>105</v>
      </c>
      <c r="J22" s="8"/>
    </row>
    <row r="23" spans="2:10" ht="15.6" customHeight="1">
      <c r="B23" s="186" t="s">
        <v>10</v>
      </c>
      <c r="C23" s="12" t="s">
        <v>11</v>
      </c>
      <c r="D23" s="13" t="s">
        <v>12</v>
      </c>
      <c r="E23" s="14">
        <v>2</v>
      </c>
      <c r="F23" s="65">
        <v>6041.495375999998</v>
      </c>
      <c r="G23" s="90">
        <v>0</v>
      </c>
      <c r="H23" s="14">
        <f t="shared" ref="H23:H35" si="0">SUM(E23*G23)</f>
        <v>0</v>
      </c>
      <c r="I23" s="61">
        <f t="shared" ref="I23:I35" si="1">SUM(F23*G23)</f>
        <v>0</v>
      </c>
      <c r="J23" s="7"/>
    </row>
    <row r="24" spans="2:10" ht="15.6" customHeight="1">
      <c r="B24" s="156"/>
      <c r="C24" s="12" t="s">
        <v>13</v>
      </c>
      <c r="D24" s="13" t="s">
        <v>14</v>
      </c>
      <c r="E24" s="14">
        <v>2</v>
      </c>
      <c r="F24" s="65">
        <v>6041.495375999998</v>
      </c>
      <c r="G24" s="90">
        <v>0</v>
      </c>
      <c r="H24" s="14">
        <f t="shared" si="0"/>
        <v>0</v>
      </c>
      <c r="I24" s="61">
        <f t="shared" si="1"/>
        <v>0</v>
      </c>
      <c r="J24" s="7"/>
    </row>
    <row r="25" spans="2:10" ht="15.6" customHeight="1">
      <c r="B25" s="156"/>
      <c r="C25" s="12" t="s">
        <v>15</v>
      </c>
      <c r="D25" s="13" t="s">
        <v>220</v>
      </c>
      <c r="E25" s="14">
        <v>1</v>
      </c>
      <c r="F25" s="65">
        <v>3078.2246879999989</v>
      </c>
      <c r="G25" s="90">
        <v>0</v>
      </c>
      <c r="H25" s="14">
        <f t="shared" si="0"/>
        <v>0</v>
      </c>
      <c r="I25" s="61">
        <f t="shared" si="1"/>
        <v>0</v>
      </c>
      <c r="J25" s="7"/>
    </row>
    <row r="26" spans="2:10" ht="15.6" customHeight="1">
      <c r="B26" s="156"/>
      <c r="C26" s="12" t="s">
        <v>392</v>
      </c>
      <c r="D26" s="13" t="s">
        <v>399</v>
      </c>
      <c r="E26" s="14">
        <v>0.45</v>
      </c>
      <c r="F26" s="65">
        <v>1315.0620000000001</v>
      </c>
      <c r="G26" s="90">
        <v>0</v>
      </c>
      <c r="H26" s="14">
        <f t="shared" si="0"/>
        <v>0</v>
      </c>
      <c r="I26" s="61">
        <f t="shared" si="1"/>
        <v>0</v>
      </c>
      <c r="J26" s="7"/>
    </row>
    <row r="27" spans="2:10" ht="15.6" customHeight="1">
      <c r="B27" s="156"/>
      <c r="C27" s="12" t="s">
        <v>291</v>
      </c>
      <c r="D27" s="13" t="s">
        <v>292</v>
      </c>
      <c r="E27" s="14">
        <v>0.33400000000000002</v>
      </c>
      <c r="F27" s="65">
        <v>947.24414400000012</v>
      </c>
      <c r="G27" s="90">
        <v>0</v>
      </c>
      <c r="H27" s="14">
        <f t="shared" si="0"/>
        <v>0</v>
      </c>
      <c r="I27" s="61">
        <f t="shared" si="1"/>
        <v>0</v>
      </c>
      <c r="J27" s="7"/>
    </row>
    <row r="28" spans="2:10" ht="15.6" customHeight="1">
      <c r="B28" s="156"/>
      <c r="C28" s="12" t="s">
        <v>290</v>
      </c>
      <c r="D28" s="13" t="s">
        <v>326</v>
      </c>
      <c r="E28" s="14">
        <v>0.33400000000000002</v>
      </c>
      <c r="F28" s="65">
        <v>947.24414400000012</v>
      </c>
      <c r="G28" s="90">
        <v>0</v>
      </c>
      <c r="H28" s="14">
        <f t="shared" si="0"/>
        <v>0</v>
      </c>
      <c r="I28" s="61">
        <f t="shared" si="1"/>
        <v>0</v>
      </c>
      <c r="J28" s="7"/>
    </row>
    <row r="29" spans="2:10" ht="15.6" customHeight="1">
      <c r="B29" s="156"/>
      <c r="C29" s="12" t="s">
        <v>300</v>
      </c>
      <c r="D29" s="13" t="s">
        <v>301</v>
      </c>
      <c r="E29" s="14">
        <v>0.33400000000000002</v>
      </c>
      <c r="F29" s="65">
        <v>947.24414400000012</v>
      </c>
      <c r="G29" s="90">
        <v>0</v>
      </c>
      <c r="H29" s="14">
        <f t="shared" si="0"/>
        <v>0</v>
      </c>
      <c r="I29" s="61">
        <f t="shared" si="1"/>
        <v>0</v>
      </c>
      <c r="J29" s="7"/>
    </row>
    <row r="30" spans="2:10" ht="15.6" customHeight="1">
      <c r="B30" s="156"/>
      <c r="C30" s="12" t="s">
        <v>390</v>
      </c>
      <c r="D30" s="13" t="s">
        <v>391</v>
      </c>
      <c r="E30" s="14">
        <v>0.33400000000000002</v>
      </c>
      <c r="F30" s="65">
        <v>947.24414400000012</v>
      </c>
      <c r="G30" s="90">
        <v>0</v>
      </c>
      <c r="H30" s="14">
        <f t="shared" si="0"/>
        <v>0</v>
      </c>
      <c r="I30" s="61">
        <f t="shared" si="1"/>
        <v>0</v>
      </c>
      <c r="J30" s="7"/>
    </row>
    <row r="31" spans="2:10" ht="15.6" customHeight="1">
      <c r="B31" s="156"/>
      <c r="C31" s="12" t="s">
        <v>16</v>
      </c>
      <c r="D31" s="13" t="s">
        <v>17</v>
      </c>
      <c r="E31" s="14">
        <v>1</v>
      </c>
      <c r="F31" s="65">
        <v>3055.3188959999998</v>
      </c>
      <c r="G31" s="90">
        <v>0</v>
      </c>
      <c r="H31" s="14">
        <f t="shared" si="0"/>
        <v>0</v>
      </c>
      <c r="I31" s="61">
        <f t="shared" si="1"/>
        <v>0</v>
      </c>
      <c r="J31" s="7"/>
    </row>
    <row r="32" spans="2:10" ht="15.6" customHeight="1">
      <c r="B32" s="156"/>
      <c r="C32" s="12" t="s">
        <v>208</v>
      </c>
      <c r="D32" s="13" t="s">
        <v>221</v>
      </c>
      <c r="E32" s="14">
        <v>0.58599999999999997</v>
      </c>
      <c r="F32" s="65">
        <v>1787.3009279999994</v>
      </c>
      <c r="G32" s="90">
        <v>0</v>
      </c>
      <c r="H32" s="14">
        <f t="shared" si="0"/>
        <v>0</v>
      </c>
      <c r="I32" s="61">
        <f t="shared" si="1"/>
        <v>0</v>
      </c>
      <c r="J32" s="7"/>
    </row>
    <row r="33" spans="2:10" ht="15.6" customHeight="1">
      <c r="B33" s="156"/>
      <c r="C33" s="12" t="s">
        <v>209</v>
      </c>
      <c r="D33" s="13" t="s">
        <v>222</v>
      </c>
      <c r="E33" s="14">
        <v>0.58599999999999997</v>
      </c>
      <c r="F33" s="65">
        <v>1787.3009279999994</v>
      </c>
      <c r="G33" s="90">
        <v>0</v>
      </c>
      <c r="H33" s="14">
        <f t="shared" si="0"/>
        <v>0</v>
      </c>
      <c r="I33" s="61">
        <f t="shared" si="1"/>
        <v>0</v>
      </c>
      <c r="J33" s="7"/>
    </row>
    <row r="34" spans="2:10" ht="15.6" customHeight="1">
      <c r="B34" s="156"/>
      <c r="C34" s="12" t="s">
        <v>210</v>
      </c>
      <c r="D34" s="13" t="s">
        <v>223</v>
      </c>
      <c r="E34" s="14">
        <v>0.48199999999999998</v>
      </c>
      <c r="F34" s="65">
        <v>1473.5132159999996</v>
      </c>
      <c r="G34" s="90">
        <v>0</v>
      </c>
      <c r="H34" s="14">
        <f t="shared" si="0"/>
        <v>0</v>
      </c>
      <c r="I34" s="61">
        <f t="shared" si="1"/>
        <v>0</v>
      </c>
      <c r="J34" s="7"/>
    </row>
    <row r="35" spans="2:10" ht="15.6" customHeight="1">
      <c r="B35" s="157"/>
      <c r="C35" s="12" t="s">
        <v>211</v>
      </c>
      <c r="D35" s="13" t="s">
        <v>224</v>
      </c>
      <c r="E35" s="14">
        <v>0.48199999999999998</v>
      </c>
      <c r="F35" s="65">
        <v>1473.5132159999996</v>
      </c>
      <c r="G35" s="90">
        <v>0</v>
      </c>
      <c r="H35" s="14">
        <f t="shared" si="0"/>
        <v>0</v>
      </c>
      <c r="I35" s="61">
        <f t="shared" si="1"/>
        <v>0</v>
      </c>
      <c r="J35" s="7"/>
    </row>
    <row r="36" spans="2:10" ht="15.6" customHeight="1">
      <c r="B36" s="9" t="s">
        <v>6</v>
      </c>
      <c r="C36" s="9" t="s">
        <v>7</v>
      </c>
      <c r="D36" s="19" t="s">
        <v>8</v>
      </c>
      <c r="E36" s="10" t="s">
        <v>0</v>
      </c>
      <c r="F36" s="148" t="s">
        <v>9</v>
      </c>
      <c r="G36" s="52" t="s">
        <v>103</v>
      </c>
      <c r="H36" s="51" t="s">
        <v>104</v>
      </c>
      <c r="I36" s="11" t="s">
        <v>105</v>
      </c>
      <c r="J36" s="7"/>
    </row>
    <row r="37" spans="2:10" ht="15.6" customHeight="1">
      <c r="B37" s="156" t="s">
        <v>325</v>
      </c>
      <c r="C37" s="12" t="s">
        <v>18</v>
      </c>
      <c r="D37" s="13" t="s">
        <v>225</v>
      </c>
      <c r="E37" s="14">
        <v>0.14599999999999999</v>
      </c>
      <c r="F37" s="65">
        <v>454.6305119999999</v>
      </c>
      <c r="G37" s="90">
        <v>0</v>
      </c>
      <c r="H37" s="14">
        <f t="shared" ref="H37:H45" si="2">SUM(E37*G37)</f>
        <v>0</v>
      </c>
      <c r="I37" s="61">
        <f t="shared" ref="I37:I45" si="3">SUM(F37*G37)</f>
        <v>0</v>
      </c>
      <c r="J37" s="7"/>
    </row>
    <row r="38" spans="2:10" ht="15.6" customHeight="1">
      <c r="B38" s="156"/>
      <c r="C38" s="12" t="s">
        <v>19</v>
      </c>
      <c r="D38" s="13" t="s">
        <v>20</v>
      </c>
      <c r="E38" s="14">
        <v>7.0999999999999994E-2</v>
      </c>
      <c r="F38" s="65">
        <v>214.76884799999999</v>
      </c>
      <c r="G38" s="90">
        <v>0</v>
      </c>
      <c r="H38" s="14">
        <f t="shared" si="2"/>
        <v>0</v>
      </c>
      <c r="I38" s="61">
        <f t="shared" si="3"/>
        <v>0</v>
      </c>
      <c r="J38" s="7"/>
    </row>
    <row r="39" spans="2:10" ht="15.6" customHeight="1">
      <c r="B39" s="156"/>
      <c r="C39" s="12" t="s">
        <v>21</v>
      </c>
      <c r="D39" s="13" t="s">
        <v>22</v>
      </c>
      <c r="E39" s="14">
        <v>1.9E-2</v>
      </c>
      <c r="F39" s="65">
        <v>57.318575999999986</v>
      </c>
      <c r="G39" s="90">
        <v>0</v>
      </c>
      <c r="H39" s="14">
        <f t="shared" si="2"/>
        <v>0</v>
      </c>
      <c r="I39" s="61">
        <f t="shared" si="3"/>
        <v>0</v>
      </c>
      <c r="J39" s="7"/>
    </row>
    <row r="40" spans="2:10" ht="15.6" customHeight="1">
      <c r="B40" s="156"/>
      <c r="C40" s="12" t="s">
        <v>23</v>
      </c>
      <c r="D40" s="13" t="s">
        <v>24</v>
      </c>
      <c r="E40" s="14">
        <v>1.9E-2</v>
      </c>
      <c r="F40" s="65">
        <v>57.318575999999986</v>
      </c>
      <c r="G40" s="90">
        <v>0</v>
      </c>
      <c r="H40" s="14">
        <f t="shared" si="2"/>
        <v>0</v>
      </c>
      <c r="I40" s="61">
        <f t="shared" si="3"/>
        <v>0</v>
      </c>
      <c r="J40" s="7"/>
    </row>
    <row r="41" spans="2:10" ht="15.6" customHeight="1">
      <c r="B41" s="156"/>
      <c r="C41" s="12" t="s">
        <v>249</v>
      </c>
      <c r="D41" s="13" t="s">
        <v>304</v>
      </c>
      <c r="E41" s="14">
        <v>0.10199999999999999</v>
      </c>
      <c r="F41" s="65">
        <v>318.28540800000002</v>
      </c>
      <c r="G41" s="90">
        <v>0</v>
      </c>
      <c r="H41" s="14">
        <f t="shared" si="2"/>
        <v>0</v>
      </c>
      <c r="I41" s="61">
        <f t="shared" si="3"/>
        <v>0</v>
      </c>
      <c r="J41" s="7"/>
    </row>
    <row r="42" spans="2:10" ht="15.6" customHeight="1">
      <c r="B42" s="156"/>
      <c r="C42" s="12" t="s">
        <v>364</v>
      </c>
      <c r="D42" s="13" t="s">
        <v>305</v>
      </c>
      <c r="E42" s="14">
        <v>0.39600000000000002</v>
      </c>
      <c r="F42" s="65">
        <v>1118.805744</v>
      </c>
      <c r="G42" s="90">
        <v>0</v>
      </c>
      <c r="H42" s="14">
        <f t="shared" si="2"/>
        <v>0</v>
      </c>
      <c r="I42" s="61">
        <f t="shared" si="3"/>
        <v>0</v>
      </c>
      <c r="J42" s="7"/>
    </row>
    <row r="43" spans="2:10" ht="15.6" customHeight="1">
      <c r="B43" s="156"/>
      <c r="C43" s="12" t="s">
        <v>250</v>
      </c>
      <c r="D43" s="13" t="s">
        <v>306</v>
      </c>
      <c r="E43" s="14">
        <v>0.10199999999999999</v>
      </c>
      <c r="F43" s="65">
        <v>318.28540800000002</v>
      </c>
      <c r="G43" s="90">
        <v>0</v>
      </c>
      <c r="H43" s="14">
        <f t="shared" si="2"/>
        <v>0</v>
      </c>
      <c r="I43" s="61">
        <f t="shared" si="3"/>
        <v>0</v>
      </c>
      <c r="J43" s="7"/>
    </row>
    <row r="44" spans="2:10" ht="15.6" customHeight="1">
      <c r="B44" s="156"/>
      <c r="C44" s="12" t="s">
        <v>387</v>
      </c>
      <c r="D44" s="13" t="s">
        <v>400</v>
      </c>
      <c r="E44" s="14">
        <v>0.10199999999999999</v>
      </c>
      <c r="F44" s="65">
        <v>318.28540800000002</v>
      </c>
      <c r="G44" s="90">
        <v>0</v>
      </c>
      <c r="H44" s="14">
        <f t="shared" ref="H44" si="4">SUM(E44*G44)</f>
        <v>0</v>
      </c>
      <c r="I44" s="61">
        <f t="shared" ref="I44" si="5">SUM(F44*G44)</f>
        <v>0</v>
      </c>
      <c r="J44" s="7"/>
    </row>
    <row r="45" spans="2:10" ht="15.6" customHeight="1">
      <c r="B45" s="157"/>
      <c r="C45" s="12" t="s">
        <v>251</v>
      </c>
      <c r="D45" s="13" t="s">
        <v>307</v>
      </c>
      <c r="E45" s="14">
        <v>0.1</v>
      </c>
      <c r="F45" s="65">
        <v>310.43376000000001</v>
      </c>
      <c r="G45" s="90">
        <v>0</v>
      </c>
      <c r="H45" s="14">
        <f t="shared" si="2"/>
        <v>0</v>
      </c>
      <c r="I45" s="61">
        <f t="shared" si="3"/>
        <v>0</v>
      </c>
      <c r="J45" s="7"/>
    </row>
    <row r="46" spans="2:10" ht="15.6" customHeight="1">
      <c r="B46" s="9" t="s">
        <v>6</v>
      </c>
      <c r="C46" s="9" t="s">
        <v>7</v>
      </c>
      <c r="D46" s="19" t="s">
        <v>8</v>
      </c>
      <c r="E46" s="10" t="s">
        <v>0</v>
      </c>
      <c r="F46" s="148" t="s">
        <v>9</v>
      </c>
      <c r="G46" s="52" t="s">
        <v>103</v>
      </c>
      <c r="H46" s="51" t="s">
        <v>104</v>
      </c>
      <c r="I46" s="11" t="s">
        <v>105</v>
      </c>
      <c r="J46" s="7"/>
    </row>
    <row r="47" spans="2:10" ht="15.6" customHeight="1">
      <c r="B47" s="193" t="s">
        <v>25</v>
      </c>
      <c r="C47" s="12" t="s">
        <v>26</v>
      </c>
      <c r="D47" s="13" t="s">
        <v>243</v>
      </c>
      <c r="E47" s="14">
        <v>6.2E-2</v>
      </c>
      <c r="F47" s="65">
        <v>186.538464</v>
      </c>
      <c r="G47" s="90">
        <v>0</v>
      </c>
      <c r="H47" s="14">
        <f>SUM(E47*G47)</f>
        <v>0</v>
      </c>
      <c r="I47" s="61">
        <f>SUM(F47*G47)</f>
        <v>0</v>
      </c>
      <c r="J47" s="7"/>
    </row>
    <row r="48" spans="2:10" ht="15.6" customHeight="1">
      <c r="B48" s="158"/>
      <c r="C48" s="12" t="s">
        <v>27</v>
      </c>
      <c r="D48" s="13" t="s">
        <v>244</v>
      </c>
      <c r="E48" s="14">
        <v>0.129</v>
      </c>
      <c r="F48" s="65">
        <v>389.6380319999999</v>
      </c>
      <c r="G48" s="90">
        <v>0</v>
      </c>
      <c r="H48" s="14">
        <f>SUM(E48*G48)</f>
        <v>0</v>
      </c>
      <c r="I48" s="61">
        <f>SUM(F48*G48)</f>
        <v>0</v>
      </c>
      <c r="J48" s="7"/>
    </row>
    <row r="49" spans="2:10" ht="15.6" customHeight="1">
      <c r="B49" s="158"/>
      <c r="C49" s="12" t="s">
        <v>28</v>
      </c>
      <c r="D49" s="13" t="s">
        <v>29</v>
      </c>
      <c r="E49" s="14">
        <v>0.13300000000000001</v>
      </c>
      <c r="F49" s="65">
        <v>403.16975999999988</v>
      </c>
      <c r="G49" s="90">
        <v>0</v>
      </c>
      <c r="H49" s="14">
        <f>SUM(E49*G49)</f>
        <v>0</v>
      </c>
      <c r="I49" s="61">
        <f>SUM(F49*G49)</f>
        <v>0</v>
      </c>
      <c r="J49" s="7"/>
    </row>
    <row r="50" spans="2:10" ht="15.6" customHeight="1">
      <c r="B50" s="9" t="s">
        <v>6</v>
      </c>
      <c r="C50" s="9" t="s">
        <v>7</v>
      </c>
      <c r="D50" s="19" t="s">
        <v>8</v>
      </c>
      <c r="E50" s="10" t="s">
        <v>0</v>
      </c>
      <c r="F50" s="148" t="s">
        <v>9</v>
      </c>
      <c r="G50" s="52" t="s">
        <v>103</v>
      </c>
      <c r="H50" s="51" t="s">
        <v>104</v>
      </c>
      <c r="I50" s="11" t="s">
        <v>105</v>
      </c>
      <c r="J50" s="7"/>
    </row>
    <row r="51" spans="2:10" ht="15.6" customHeight="1">
      <c r="B51" s="186" t="s">
        <v>30</v>
      </c>
      <c r="C51" s="12" t="s">
        <v>31</v>
      </c>
      <c r="D51" s="13" t="s">
        <v>32</v>
      </c>
      <c r="E51" s="14">
        <v>7.1999999999999995E-2</v>
      </c>
      <c r="F51" s="65">
        <v>216.14443199999999</v>
      </c>
      <c r="G51" s="90">
        <v>0</v>
      </c>
      <c r="H51" s="14">
        <f t="shared" ref="H51:H71" si="6">SUM(E51*G51)</f>
        <v>0</v>
      </c>
      <c r="I51" s="61">
        <f t="shared" ref="I51:I71" si="7">SUM(F51*G51)</f>
        <v>0</v>
      </c>
      <c r="J51" s="7"/>
    </row>
    <row r="52" spans="2:10" ht="15.6" customHeight="1">
      <c r="B52" s="156"/>
      <c r="C52" s="12" t="s">
        <v>33</v>
      </c>
      <c r="D52" s="13" t="s">
        <v>34</v>
      </c>
      <c r="E52" s="14">
        <v>6.9000000000000006E-2</v>
      </c>
      <c r="F52" s="65">
        <v>208.58644799999996</v>
      </c>
      <c r="G52" s="90">
        <v>0</v>
      </c>
      <c r="H52" s="14">
        <f t="shared" si="6"/>
        <v>0</v>
      </c>
      <c r="I52" s="61">
        <f t="shared" si="7"/>
        <v>0</v>
      </c>
      <c r="J52" s="7"/>
    </row>
    <row r="53" spans="2:10" ht="15.6" customHeight="1">
      <c r="B53" s="156"/>
      <c r="C53" s="12" t="s">
        <v>35</v>
      </c>
      <c r="D53" s="13" t="s">
        <v>36</v>
      </c>
      <c r="E53" s="14">
        <v>7.3999999999999996E-2</v>
      </c>
      <c r="F53" s="65">
        <v>222.11817599999998</v>
      </c>
      <c r="G53" s="90">
        <v>0</v>
      </c>
      <c r="H53" s="14">
        <f t="shared" si="6"/>
        <v>0</v>
      </c>
      <c r="I53" s="61">
        <f t="shared" si="7"/>
        <v>0</v>
      </c>
      <c r="J53" s="7"/>
    </row>
    <row r="54" spans="2:10" ht="15.6" customHeight="1">
      <c r="B54" s="156"/>
      <c r="C54" s="12" t="s">
        <v>37</v>
      </c>
      <c r="D54" s="13" t="s">
        <v>38</v>
      </c>
      <c r="E54" s="14">
        <v>5.1999999999999998E-2</v>
      </c>
      <c r="F54" s="65">
        <v>155.55691200000001</v>
      </c>
      <c r="G54" s="90">
        <v>0</v>
      </c>
      <c r="H54" s="14">
        <f t="shared" si="6"/>
        <v>0</v>
      </c>
      <c r="I54" s="61">
        <f t="shared" si="7"/>
        <v>0</v>
      </c>
      <c r="J54" s="7"/>
    </row>
    <row r="55" spans="2:10" ht="15.6" customHeight="1">
      <c r="B55" s="156"/>
      <c r="C55" s="12" t="s">
        <v>39</v>
      </c>
      <c r="D55" s="13" t="s">
        <v>245</v>
      </c>
      <c r="E55" s="14">
        <v>0.122</v>
      </c>
      <c r="F55" s="65">
        <v>370.13255999999996</v>
      </c>
      <c r="G55" s="90">
        <v>0</v>
      </c>
      <c r="H55" s="14">
        <f t="shared" si="6"/>
        <v>0</v>
      </c>
      <c r="I55" s="61">
        <f t="shared" si="7"/>
        <v>0</v>
      </c>
      <c r="J55" s="7"/>
    </row>
    <row r="56" spans="2:10" ht="15.6" customHeight="1">
      <c r="B56" s="156"/>
      <c r="C56" s="12" t="s">
        <v>40</v>
      </c>
      <c r="D56" s="13" t="s">
        <v>246</v>
      </c>
      <c r="E56" s="14">
        <v>9.8000000000000004E-2</v>
      </c>
      <c r="F56" s="65">
        <v>295.34870400000005</v>
      </c>
      <c r="G56" s="90">
        <v>0</v>
      </c>
      <c r="H56" s="14">
        <f t="shared" si="6"/>
        <v>0</v>
      </c>
      <c r="I56" s="61">
        <f t="shared" si="7"/>
        <v>0</v>
      </c>
      <c r="J56" s="7"/>
    </row>
    <row r="57" spans="2:10" ht="15.6" customHeight="1">
      <c r="B57" s="156"/>
      <c r="C57" s="12" t="s">
        <v>41</v>
      </c>
      <c r="D57" s="13" t="s">
        <v>42</v>
      </c>
      <c r="E57" s="14">
        <v>0.107</v>
      </c>
      <c r="F57" s="65">
        <v>322.17259199999995</v>
      </c>
      <c r="G57" s="90">
        <v>0</v>
      </c>
      <c r="H57" s="14">
        <f t="shared" si="6"/>
        <v>0</v>
      </c>
      <c r="I57" s="61">
        <f t="shared" si="7"/>
        <v>0</v>
      </c>
      <c r="J57" s="7"/>
    </row>
    <row r="58" spans="2:10" ht="15.6" customHeight="1">
      <c r="B58" s="156"/>
      <c r="C58" s="12" t="s">
        <v>43</v>
      </c>
      <c r="D58" s="13" t="s">
        <v>44</v>
      </c>
      <c r="E58" s="14">
        <v>0.13600000000000001</v>
      </c>
      <c r="F58" s="65">
        <v>407.59017599999999</v>
      </c>
      <c r="G58" s="90">
        <v>0</v>
      </c>
      <c r="H58" s="14">
        <f t="shared" si="6"/>
        <v>0</v>
      </c>
      <c r="I58" s="61">
        <f t="shared" si="7"/>
        <v>0</v>
      </c>
      <c r="J58" s="7"/>
    </row>
    <row r="59" spans="2:10" ht="15.6" customHeight="1">
      <c r="B59" s="156"/>
      <c r="C59" s="12" t="s">
        <v>45</v>
      </c>
      <c r="D59" s="13" t="s">
        <v>46</v>
      </c>
      <c r="E59" s="14">
        <v>0.13300000000000001</v>
      </c>
      <c r="F59" s="65">
        <v>400.92091199999999</v>
      </c>
      <c r="G59" s="90">
        <v>0</v>
      </c>
      <c r="H59" s="14">
        <f t="shared" si="6"/>
        <v>0</v>
      </c>
      <c r="I59" s="61">
        <f t="shared" si="7"/>
        <v>0</v>
      </c>
      <c r="J59" s="7"/>
    </row>
    <row r="60" spans="2:10" ht="15.6" customHeight="1">
      <c r="B60" s="156"/>
      <c r="C60" s="12" t="s">
        <v>47</v>
      </c>
      <c r="D60" s="13" t="s">
        <v>48</v>
      </c>
      <c r="E60" s="14">
        <v>0.06</v>
      </c>
      <c r="F60" s="65">
        <v>181.02067199999999</v>
      </c>
      <c r="G60" s="90">
        <v>0</v>
      </c>
      <c r="H60" s="14">
        <f t="shared" si="6"/>
        <v>0</v>
      </c>
      <c r="I60" s="61">
        <f t="shared" si="7"/>
        <v>0</v>
      </c>
      <c r="J60" s="7"/>
    </row>
    <row r="61" spans="2:10" ht="15.6" customHeight="1">
      <c r="B61" s="156"/>
      <c r="C61" s="12" t="s">
        <v>49</v>
      </c>
      <c r="D61" s="13" t="s">
        <v>50</v>
      </c>
      <c r="E61" s="14">
        <v>9.2999999999999999E-2</v>
      </c>
      <c r="F61" s="65">
        <v>280.60367999999988</v>
      </c>
      <c r="G61" s="90">
        <v>0</v>
      </c>
      <c r="H61" s="14">
        <f t="shared" si="6"/>
        <v>0</v>
      </c>
      <c r="I61" s="61">
        <f t="shared" si="7"/>
        <v>0</v>
      </c>
      <c r="J61" s="7"/>
    </row>
    <row r="62" spans="2:10" ht="15.6" customHeight="1">
      <c r="B62" s="156"/>
      <c r="C62" s="12" t="s">
        <v>51</v>
      </c>
      <c r="D62" s="13" t="s">
        <v>100</v>
      </c>
      <c r="E62" s="14">
        <v>0.12</v>
      </c>
      <c r="F62" s="65">
        <v>362.219088</v>
      </c>
      <c r="G62" s="90">
        <v>0</v>
      </c>
      <c r="H62" s="14">
        <f t="shared" si="6"/>
        <v>0</v>
      </c>
      <c r="I62" s="61">
        <f t="shared" si="7"/>
        <v>0</v>
      </c>
      <c r="J62" s="7"/>
    </row>
    <row r="63" spans="2:10" ht="15.6" customHeight="1">
      <c r="B63" s="156"/>
      <c r="C63" s="12" t="s">
        <v>52</v>
      </c>
      <c r="D63" s="13" t="s">
        <v>101</v>
      </c>
      <c r="E63" s="14">
        <v>0.127</v>
      </c>
      <c r="F63" s="65">
        <v>383.44017600000006</v>
      </c>
      <c r="G63" s="90">
        <v>0</v>
      </c>
      <c r="H63" s="14">
        <f t="shared" si="6"/>
        <v>0</v>
      </c>
      <c r="I63" s="61">
        <f t="shared" si="7"/>
        <v>0</v>
      </c>
      <c r="J63" s="7"/>
    </row>
    <row r="64" spans="2:10" ht="15.6" customHeight="1">
      <c r="B64" s="156"/>
      <c r="C64" s="12" t="s">
        <v>53</v>
      </c>
      <c r="D64" s="13" t="s">
        <v>102</v>
      </c>
      <c r="E64" s="14">
        <v>0.12</v>
      </c>
      <c r="F64" s="65">
        <v>362.10316799999998</v>
      </c>
      <c r="G64" s="90">
        <v>0</v>
      </c>
      <c r="H64" s="14">
        <f t="shared" si="6"/>
        <v>0</v>
      </c>
      <c r="I64" s="61">
        <f t="shared" si="7"/>
        <v>0</v>
      </c>
      <c r="J64" s="7"/>
    </row>
    <row r="65" spans="2:10" ht="15.6" customHeight="1">
      <c r="B65" s="156"/>
      <c r="C65" s="98" t="s">
        <v>54</v>
      </c>
      <c r="D65" s="97" t="s">
        <v>55</v>
      </c>
      <c r="E65" s="96">
        <v>0.08</v>
      </c>
      <c r="F65" s="65">
        <v>241.41499199999998</v>
      </c>
      <c r="G65" s="90">
        <v>0</v>
      </c>
      <c r="H65" s="14">
        <f t="shared" si="6"/>
        <v>0</v>
      </c>
      <c r="I65" s="61">
        <f t="shared" si="7"/>
        <v>0</v>
      </c>
      <c r="J65" s="7"/>
    </row>
    <row r="66" spans="2:10" ht="15.6" customHeight="1">
      <c r="B66" s="156"/>
      <c r="C66" s="12" t="s">
        <v>360</v>
      </c>
      <c r="D66" s="13" t="s">
        <v>56</v>
      </c>
      <c r="E66" s="14">
        <v>0.30299999999999999</v>
      </c>
      <c r="F66" s="65">
        <v>914.69380799999999</v>
      </c>
      <c r="G66" s="90">
        <v>0</v>
      </c>
      <c r="H66" s="14">
        <f t="shared" si="6"/>
        <v>0</v>
      </c>
      <c r="I66" s="61">
        <f t="shared" si="7"/>
        <v>0</v>
      </c>
      <c r="J66" s="7"/>
    </row>
    <row r="67" spans="2:10" ht="15.6" customHeight="1">
      <c r="B67" s="156"/>
      <c r="C67" s="12" t="s">
        <v>212</v>
      </c>
      <c r="D67" s="13" t="s">
        <v>226</v>
      </c>
      <c r="E67" s="14">
        <v>0.25</v>
      </c>
      <c r="F67" s="65">
        <v>754.5464639999999</v>
      </c>
      <c r="G67" s="90">
        <v>0</v>
      </c>
      <c r="H67" s="14">
        <f t="shared" si="6"/>
        <v>0</v>
      </c>
      <c r="I67" s="61">
        <f t="shared" si="7"/>
        <v>0</v>
      </c>
      <c r="J67" s="7"/>
    </row>
    <row r="68" spans="2:10" ht="15.6" customHeight="1">
      <c r="B68" s="156"/>
      <c r="C68" s="12" t="s">
        <v>279</v>
      </c>
      <c r="D68" s="13" t="s">
        <v>280</v>
      </c>
      <c r="E68" s="14">
        <v>0.14699999999999999</v>
      </c>
      <c r="F68" s="65">
        <v>443.83449599999989</v>
      </c>
      <c r="G68" s="90">
        <v>0</v>
      </c>
      <c r="H68" s="14">
        <f t="shared" si="6"/>
        <v>0</v>
      </c>
      <c r="I68" s="61">
        <f t="shared" si="7"/>
        <v>0</v>
      </c>
      <c r="J68" s="7"/>
    </row>
    <row r="69" spans="2:10" ht="15.6" customHeight="1">
      <c r="B69" s="156"/>
      <c r="C69" s="12" t="s">
        <v>293</v>
      </c>
      <c r="D69" s="13" t="s">
        <v>294</v>
      </c>
      <c r="E69" s="14">
        <v>0.154</v>
      </c>
      <c r="F69" s="65">
        <v>464.68463999999989</v>
      </c>
      <c r="G69" s="90">
        <v>0</v>
      </c>
      <c r="H69" s="14">
        <f t="shared" si="6"/>
        <v>0</v>
      </c>
      <c r="I69" s="61">
        <f t="shared" si="7"/>
        <v>0</v>
      </c>
      <c r="J69" s="7"/>
    </row>
    <row r="70" spans="2:10" ht="15.6" customHeight="1">
      <c r="B70" s="156"/>
      <c r="C70" s="12" t="s">
        <v>303</v>
      </c>
      <c r="D70" s="13" t="s">
        <v>302</v>
      </c>
      <c r="E70" s="14">
        <v>0.33400000000000002</v>
      </c>
      <c r="F70" s="65">
        <v>1008.1175999999998</v>
      </c>
      <c r="G70" s="90">
        <v>0</v>
      </c>
      <c r="H70" s="14">
        <f t="shared" ref="H70" si="8">SUM(E70*G70)</f>
        <v>0</v>
      </c>
      <c r="I70" s="61">
        <f t="shared" ref="I70" si="9">SUM(F70*G70)</f>
        <v>0</v>
      </c>
      <c r="J70" s="7"/>
    </row>
    <row r="71" spans="2:10" ht="15.6" customHeight="1">
      <c r="B71" s="157"/>
      <c r="C71" s="12" t="s">
        <v>323</v>
      </c>
      <c r="D71" s="13" t="s">
        <v>321</v>
      </c>
      <c r="E71" s="14">
        <v>0.14000000000000001</v>
      </c>
      <c r="F71" s="65">
        <v>422.62886399999991</v>
      </c>
      <c r="G71" s="90">
        <v>0</v>
      </c>
      <c r="H71" s="14">
        <f t="shared" si="6"/>
        <v>0</v>
      </c>
      <c r="I71" s="61">
        <f t="shared" si="7"/>
        <v>0</v>
      </c>
      <c r="J71" s="7"/>
    </row>
    <row r="72" spans="2:10" ht="15.6" customHeight="1">
      <c r="B72" s="9" t="s">
        <v>6</v>
      </c>
      <c r="C72" s="9" t="s">
        <v>7</v>
      </c>
      <c r="D72" s="19" t="s">
        <v>8</v>
      </c>
      <c r="E72" s="50" t="s">
        <v>0</v>
      </c>
      <c r="F72" s="148" t="s">
        <v>9</v>
      </c>
      <c r="G72" s="52" t="s">
        <v>103</v>
      </c>
      <c r="H72" s="51" t="s">
        <v>104</v>
      </c>
      <c r="I72" s="11" t="s">
        <v>105</v>
      </c>
      <c r="J72" s="7"/>
    </row>
    <row r="73" spans="2:10" ht="15.6" customHeight="1">
      <c r="B73" s="186" t="s">
        <v>295</v>
      </c>
      <c r="C73" s="12" t="s">
        <v>57</v>
      </c>
      <c r="D73" s="13" t="s">
        <v>58</v>
      </c>
      <c r="E73" s="14">
        <v>0.122</v>
      </c>
      <c r="F73" s="65">
        <v>370.13255999999996</v>
      </c>
      <c r="G73" s="90">
        <v>0</v>
      </c>
      <c r="H73" s="14">
        <f t="shared" ref="H73:H79" si="10">SUM(E73*G73)</f>
        <v>0</v>
      </c>
      <c r="I73" s="61">
        <f t="shared" ref="I73:I79" si="11">SUM(F73*G73)</f>
        <v>0</v>
      </c>
      <c r="J73" s="7"/>
    </row>
    <row r="74" spans="2:10" ht="15.6" customHeight="1">
      <c r="B74" s="156"/>
      <c r="C74" s="12" t="s">
        <v>59</v>
      </c>
      <c r="D74" s="13" t="s">
        <v>60</v>
      </c>
      <c r="E74" s="14">
        <v>0.16700000000000001</v>
      </c>
      <c r="F74" s="65">
        <v>503.69558400000011</v>
      </c>
      <c r="G74" s="90">
        <v>0</v>
      </c>
      <c r="H74" s="14">
        <f t="shared" si="10"/>
        <v>0</v>
      </c>
      <c r="I74" s="61">
        <f t="shared" si="11"/>
        <v>0</v>
      </c>
      <c r="J74" s="7"/>
    </row>
    <row r="75" spans="2:10" ht="15.6" customHeight="1">
      <c r="B75" s="156"/>
      <c r="C75" s="93">
        <v>463</v>
      </c>
      <c r="D75" s="92" t="s">
        <v>61</v>
      </c>
      <c r="E75" s="91">
        <v>0.114</v>
      </c>
      <c r="F75" s="65">
        <v>344.07374399999998</v>
      </c>
      <c r="G75" s="90">
        <v>0</v>
      </c>
      <c r="H75" s="14">
        <f t="shared" si="10"/>
        <v>0</v>
      </c>
      <c r="I75" s="61">
        <f t="shared" si="11"/>
        <v>0</v>
      </c>
      <c r="J75" s="7"/>
    </row>
    <row r="76" spans="2:10" ht="15.6" customHeight="1">
      <c r="B76" s="156"/>
      <c r="C76" s="93">
        <v>464</v>
      </c>
      <c r="D76" s="92" t="s">
        <v>62</v>
      </c>
      <c r="E76" s="91">
        <v>0.115</v>
      </c>
      <c r="F76" s="65">
        <v>346.98719999999997</v>
      </c>
      <c r="G76" s="90">
        <v>0</v>
      </c>
      <c r="H76" s="14">
        <f t="shared" si="10"/>
        <v>0</v>
      </c>
      <c r="I76" s="61">
        <f t="shared" si="11"/>
        <v>0</v>
      </c>
      <c r="J76" s="7"/>
    </row>
    <row r="77" spans="2:10" ht="15.6" customHeight="1">
      <c r="B77" s="156"/>
      <c r="C77" s="93">
        <v>470</v>
      </c>
      <c r="D77" s="92" t="s">
        <v>63</v>
      </c>
      <c r="E77" s="91">
        <v>0.122</v>
      </c>
      <c r="F77" s="65">
        <v>368.01508800000005</v>
      </c>
      <c r="G77" s="90">
        <v>0</v>
      </c>
      <c r="H77" s="14">
        <f t="shared" si="10"/>
        <v>0</v>
      </c>
      <c r="I77" s="61">
        <f t="shared" si="11"/>
        <v>0</v>
      </c>
      <c r="J77" s="7"/>
    </row>
    <row r="78" spans="2:10" ht="15.6" customHeight="1">
      <c r="B78" s="156"/>
      <c r="C78" s="93">
        <v>471</v>
      </c>
      <c r="D78" s="92" t="s">
        <v>64</v>
      </c>
      <c r="E78" s="91">
        <v>0.122</v>
      </c>
      <c r="F78" s="65">
        <v>368.01508800000005</v>
      </c>
      <c r="G78" s="90">
        <v>0</v>
      </c>
      <c r="H78" s="14">
        <f t="shared" si="10"/>
        <v>0</v>
      </c>
      <c r="I78" s="61">
        <f t="shared" si="11"/>
        <v>0</v>
      </c>
      <c r="J78" s="7"/>
    </row>
    <row r="79" spans="2:10" ht="15.6" customHeight="1">
      <c r="B79" s="157"/>
      <c r="C79" s="93">
        <v>520</v>
      </c>
      <c r="D79" s="13" t="s">
        <v>227</v>
      </c>
      <c r="E79" s="91">
        <v>2.1000000000000001E-2</v>
      </c>
      <c r="F79" s="65">
        <v>63.323232000000004</v>
      </c>
      <c r="G79" s="90">
        <v>0</v>
      </c>
      <c r="H79" s="14">
        <f t="shared" si="10"/>
        <v>0</v>
      </c>
      <c r="I79" s="61">
        <f t="shared" si="11"/>
        <v>0</v>
      </c>
      <c r="J79" s="7"/>
    </row>
    <row r="80" spans="2:10" ht="15.6" customHeight="1">
      <c r="B80" s="9" t="s">
        <v>6</v>
      </c>
      <c r="C80" s="9" t="s">
        <v>7</v>
      </c>
      <c r="D80" s="19" t="s">
        <v>8</v>
      </c>
      <c r="E80" s="50" t="s">
        <v>0</v>
      </c>
      <c r="F80" s="148" t="s">
        <v>9</v>
      </c>
      <c r="G80" s="52" t="s">
        <v>103</v>
      </c>
      <c r="H80" s="51" t="s">
        <v>104</v>
      </c>
      <c r="I80" s="11" t="s">
        <v>105</v>
      </c>
      <c r="J80" s="7"/>
    </row>
    <row r="81" spans="2:10" ht="15.6" customHeight="1">
      <c r="B81" s="186" t="s">
        <v>65</v>
      </c>
      <c r="C81" s="12" t="s">
        <v>66</v>
      </c>
      <c r="D81" s="13" t="s">
        <v>67</v>
      </c>
      <c r="E81" s="14">
        <v>7.9000000000000001E-2</v>
      </c>
      <c r="F81" s="65">
        <v>239.56799999999998</v>
      </c>
      <c r="G81" s="90">
        <v>0</v>
      </c>
      <c r="H81" s="14">
        <f t="shared" ref="H81:H91" si="12">SUM(E81*G81)</f>
        <v>0</v>
      </c>
      <c r="I81" s="61">
        <f t="shared" ref="I81:I91" si="13">SUM(F81*G81)</f>
        <v>0</v>
      </c>
      <c r="J81" s="7"/>
    </row>
    <row r="82" spans="2:10" ht="15.6" customHeight="1">
      <c r="B82" s="156"/>
      <c r="C82" s="12" t="s">
        <v>68</v>
      </c>
      <c r="D82" s="13" t="s">
        <v>69</v>
      </c>
      <c r="E82" s="14">
        <v>0.08</v>
      </c>
      <c r="F82" s="65">
        <v>241.62364799999997</v>
      </c>
      <c r="G82" s="90">
        <v>0</v>
      </c>
      <c r="H82" s="14">
        <f t="shared" si="12"/>
        <v>0</v>
      </c>
      <c r="I82" s="61">
        <f t="shared" si="13"/>
        <v>0</v>
      </c>
      <c r="J82" s="7"/>
    </row>
    <row r="83" spans="2:10" ht="15.6" customHeight="1">
      <c r="B83" s="156"/>
      <c r="C83" s="12" t="s">
        <v>70</v>
      </c>
      <c r="D83" s="13" t="s">
        <v>71</v>
      </c>
      <c r="E83" s="14">
        <v>0.06</v>
      </c>
      <c r="F83" s="65">
        <v>181.73164799999995</v>
      </c>
      <c r="G83" s="90">
        <v>0</v>
      </c>
      <c r="H83" s="14">
        <f t="shared" si="12"/>
        <v>0</v>
      </c>
      <c r="I83" s="61">
        <f t="shared" si="13"/>
        <v>0</v>
      </c>
      <c r="J83" s="7"/>
    </row>
    <row r="84" spans="2:10" ht="15.6" customHeight="1">
      <c r="B84" s="156"/>
      <c r="C84" s="12" t="s">
        <v>72</v>
      </c>
      <c r="D84" s="13" t="s">
        <v>73</v>
      </c>
      <c r="E84" s="14">
        <v>0.06</v>
      </c>
      <c r="F84" s="65">
        <v>181.73164799999995</v>
      </c>
      <c r="G84" s="90">
        <v>0</v>
      </c>
      <c r="H84" s="14">
        <f t="shared" si="12"/>
        <v>0</v>
      </c>
      <c r="I84" s="61">
        <f t="shared" si="13"/>
        <v>0</v>
      </c>
      <c r="J84" s="7"/>
    </row>
    <row r="85" spans="2:10" ht="15.6" customHeight="1">
      <c r="B85" s="156"/>
      <c r="C85" s="12" t="s">
        <v>74</v>
      </c>
      <c r="D85" s="13" t="s">
        <v>75</v>
      </c>
      <c r="E85" s="14">
        <v>0.06</v>
      </c>
      <c r="F85" s="65">
        <v>181.73164799999995</v>
      </c>
      <c r="G85" s="90">
        <v>0</v>
      </c>
      <c r="H85" s="14">
        <f t="shared" si="12"/>
        <v>0</v>
      </c>
      <c r="I85" s="61">
        <f t="shared" si="13"/>
        <v>0</v>
      </c>
      <c r="J85" s="7"/>
    </row>
    <row r="86" spans="2:10" ht="15.6" customHeight="1">
      <c r="B86" s="156"/>
      <c r="C86" s="12" t="s">
        <v>76</v>
      </c>
      <c r="D86" s="13" t="s">
        <v>77</v>
      </c>
      <c r="E86" s="14">
        <v>0.129</v>
      </c>
      <c r="F86" s="65">
        <v>389.44483200000002</v>
      </c>
      <c r="G86" s="90">
        <v>0</v>
      </c>
      <c r="H86" s="14">
        <f t="shared" si="12"/>
        <v>0</v>
      </c>
      <c r="I86" s="61">
        <f t="shared" si="13"/>
        <v>0</v>
      </c>
      <c r="J86" s="7"/>
    </row>
    <row r="87" spans="2:10" ht="15.6" customHeight="1">
      <c r="B87" s="156"/>
      <c r="C87" s="12" t="s">
        <v>78</v>
      </c>
      <c r="D87" s="13" t="s">
        <v>79</v>
      </c>
      <c r="E87" s="14">
        <v>0.13300000000000001</v>
      </c>
      <c r="F87" s="65">
        <v>403.16975999999988</v>
      </c>
      <c r="G87" s="90">
        <v>0</v>
      </c>
      <c r="H87" s="14">
        <f t="shared" si="12"/>
        <v>0</v>
      </c>
      <c r="I87" s="61">
        <f t="shared" si="13"/>
        <v>0</v>
      </c>
      <c r="J87" s="7"/>
    </row>
    <row r="88" spans="2:10" ht="15.6" customHeight="1">
      <c r="B88" s="156"/>
      <c r="C88" s="12" t="s">
        <v>80</v>
      </c>
      <c r="D88" s="13" t="s">
        <v>81</v>
      </c>
      <c r="E88" s="14">
        <v>6.4000000000000001E-2</v>
      </c>
      <c r="F88" s="65">
        <v>191.83214400000003</v>
      </c>
      <c r="G88" s="90">
        <v>0</v>
      </c>
      <c r="H88" s="14">
        <f t="shared" si="12"/>
        <v>0</v>
      </c>
      <c r="I88" s="61">
        <f t="shared" si="13"/>
        <v>0</v>
      </c>
      <c r="J88" s="7"/>
    </row>
    <row r="89" spans="2:10" ht="15.6" customHeight="1">
      <c r="B89" s="156"/>
      <c r="C89" s="12" t="s">
        <v>388</v>
      </c>
      <c r="D89" s="13" t="s">
        <v>389</v>
      </c>
      <c r="E89" s="14">
        <v>8.4000000000000005E-2</v>
      </c>
      <c r="F89" s="65">
        <v>253.40700000000001</v>
      </c>
      <c r="G89" s="90">
        <v>0</v>
      </c>
      <c r="H89" s="14">
        <f t="shared" si="12"/>
        <v>0</v>
      </c>
      <c r="I89" s="61">
        <f t="shared" si="13"/>
        <v>0</v>
      </c>
      <c r="J89" s="7"/>
    </row>
    <row r="90" spans="2:10" ht="15.6" customHeight="1">
      <c r="B90" s="156"/>
      <c r="C90" s="12" t="s">
        <v>296</v>
      </c>
      <c r="D90" s="13" t="s">
        <v>308</v>
      </c>
      <c r="E90" s="14">
        <v>8.3000000000000004E-2</v>
      </c>
      <c r="F90" s="65">
        <v>250.47993599999995</v>
      </c>
      <c r="G90" s="90">
        <v>0</v>
      </c>
      <c r="H90" s="14">
        <f t="shared" ref="H90" si="14">SUM(E90*G90)</f>
        <v>0</v>
      </c>
      <c r="I90" s="61">
        <f t="shared" ref="I90" si="15">SUM(F90*G90)</f>
        <v>0</v>
      </c>
      <c r="J90" s="7"/>
    </row>
    <row r="91" spans="2:10" ht="15.6" customHeight="1">
      <c r="B91" s="157"/>
      <c r="C91" s="146" t="s">
        <v>369</v>
      </c>
      <c r="D91" s="147" t="s">
        <v>401</v>
      </c>
      <c r="E91" s="14">
        <v>9.0999999999999998E-2</v>
      </c>
      <c r="F91" s="65">
        <v>274.64539199999996</v>
      </c>
      <c r="G91" s="90">
        <v>0</v>
      </c>
      <c r="H91" s="14">
        <f t="shared" si="12"/>
        <v>0</v>
      </c>
      <c r="I91" s="61">
        <f t="shared" si="13"/>
        <v>0</v>
      </c>
      <c r="J91" s="7"/>
    </row>
    <row r="92" spans="2:10" ht="15.6" customHeight="1">
      <c r="B92" s="9" t="s">
        <v>6</v>
      </c>
      <c r="C92" s="9" t="s">
        <v>7</v>
      </c>
      <c r="D92" s="19" t="s">
        <v>8</v>
      </c>
      <c r="E92" s="10" t="s">
        <v>0</v>
      </c>
      <c r="F92" s="148" t="s">
        <v>9</v>
      </c>
      <c r="G92" s="52" t="s">
        <v>103</v>
      </c>
      <c r="H92" s="51" t="s">
        <v>104</v>
      </c>
      <c r="I92" s="11" t="s">
        <v>105</v>
      </c>
      <c r="J92" s="7"/>
    </row>
    <row r="93" spans="2:10" ht="15.6" customHeight="1">
      <c r="B93" s="156" t="s">
        <v>370</v>
      </c>
      <c r="C93" s="95" t="s">
        <v>233</v>
      </c>
      <c r="D93" s="94" t="s">
        <v>272</v>
      </c>
      <c r="E93" s="14">
        <v>7.2999999999999995E-2</v>
      </c>
      <c r="F93" s="65">
        <v>220.19390399999995</v>
      </c>
      <c r="G93" s="90">
        <v>0</v>
      </c>
      <c r="H93" s="14">
        <f t="shared" ref="H93:H97" si="16">SUM(E93*G93)</f>
        <v>0</v>
      </c>
      <c r="I93" s="61">
        <f t="shared" ref="I93:I97" si="17">SUM(F93*G93)</f>
        <v>0</v>
      </c>
      <c r="J93" s="7"/>
    </row>
    <row r="94" spans="2:10" ht="15.6" customHeight="1">
      <c r="B94" s="156"/>
      <c r="C94" s="95" t="s">
        <v>234</v>
      </c>
      <c r="D94" s="94" t="s">
        <v>258</v>
      </c>
      <c r="E94" s="14">
        <v>8.6999999999999994E-2</v>
      </c>
      <c r="F94" s="65">
        <v>262.66699199999999</v>
      </c>
      <c r="G94" s="90">
        <v>0</v>
      </c>
      <c r="H94" s="14">
        <f t="shared" si="16"/>
        <v>0</v>
      </c>
      <c r="I94" s="61">
        <f t="shared" si="17"/>
        <v>0</v>
      </c>
      <c r="J94" s="7"/>
    </row>
    <row r="95" spans="2:10" ht="15.6" customHeight="1">
      <c r="B95" s="156"/>
      <c r="C95" s="95" t="s">
        <v>235</v>
      </c>
      <c r="D95" s="94" t="s">
        <v>260</v>
      </c>
      <c r="E95" s="14">
        <v>7.2999999999999995E-2</v>
      </c>
      <c r="F95" s="65">
        <v>220.19390399999995</v>
      </c>
      <c r="G95" s="90">
        <v>0</v>
      </c>
      <c r="H95" s="14">
        <f t="shared" si="16"/>
        <v>0</v>
      </c>
      <c r="I95" s="61">
        <f t="shared" si="17"/>
        <v>0</v>
      </c>
      <c r="J95" s="7"/>
    </row>
    <row r="96" spans="2:10" ht="15.6" customHeight="1">
      <c r="B96" s="156"/>
      <c r="C96" s="12" t="s">
        <v>281</v>
      </c>
      <c r="D96" s="13" t="s">
        <v>82</v>
      </c>
      <c r="E96" s="14">
        <v>6.4000000000000001E-2</v>
      </c>
      <c r="F96" s="65">
        <v>193.16135999999995</v>
      </c>
      <c r="G96" s="90">
        <v>0</v>
      </c>
      <c r="H96" s="14">
        <f t="shared" si="16"/>
        <v>0</v>
      </c>
      <c r="I96" s="61">
        <f t="shared" si="17"/>
        <v>0</v>
      </c>
      <c r="J96" s="7"/>
    </row>
    <row r="97" spans="2:10" ht="15.6" customHeight="1">
      <c r="B97" s="157"/>
      <c r="C97" s="12" t="s">
        <v>352</v>
      </c>
      <c r="D97" s="13" t="s">
        <v>353</v>
      </c>
      <c r="E97" s="14">
        <v>0.14000000000000001</v>
      </c>
      <c r="F97" s="65">
        <v>422.62886399999991</v>
      </c>
      <c r="G97" s="90">
        <v>0</v>
      </c>
      <c r="H97" s="14">
        <f t="shared" si="16"/>
        <v>0</v>
      </c>
      <c r="I97" s="61">
        <f t="shared" si="17"/>
        <v>0</v>
      </c>
      <c r="J97" s="7"/>
    </row>
    <row r="98" spans="2:10" ht="15.6" customHeight="1">
      <c r="B98" s="9" t="s">
        <v>6</v>
      </c>
      <c r="C98" s="9" t="s">
        <v>7</v>
      </c>
      <c r="D98" s="19" t="s">
        <v>8</v>
      </c>
      <c r="E98" s="10" t="s">
        <v>0</v>
      </c>
      <c r="F98" s="148" t="s">
        <v>9</v>
      </c>
      <c r="G98" s="52" t="s">
        <v>103</v>
      </c>
      <c r="H98" s="51" t="s">
        <v>104</v>
      </c>
      <c r="I98" s="11" t="s">
        <v>105</v>
      </c>
      <c r="J98" s="7"/>
    </row>
    <row r="99" spans="2:10" ht="15.6" customHeight="1">
      <c r="B99" s="186" t="s">
        <v>248</v>
      </c>
      <c r="C99" s="95" t="s">
        <v>228</v>
      </c>
      <c r="D99" s="94" t="s">
        <v>252</v>
      </c>
      <c r="E99" s="14">
        <v>0.64600000000000002</v>
      </c>
      <c r="F99" s="65">
        <v>1950.0371519999997</v>
      </c>
      <c r="G99" s="90">
        <v>0</v>
      </c>
      <c r="H99" s="14">
        <f>SUM(E99*G99)</f>
        <v>0</v>
      </c>
      <c r="I99" s="61">
        <f>SUM(F99*G99)</f>
        <v>0</v>
      </c>
      <c r="J99" s="7"/>
    </row>
    <row r="100" spans="2:10" ht="15.6" customHeight="1">
      <c r="B100" s="156"/>
      <c r="C100" s="95" t="s">
        <v>229</v>
      </c>
      <c r="D100" s="94" t="s">
        <v>253</v>
      </c>
      <c r="E100" s="14">
        <v>0.107</v>
      </c>
      <c r="F100" s="65">
        <v>323.37043199999988</v>
      </c>
      <c r="G100" s="90">
        <v>0</v>
      </c>
      <c r="H100" s="14">
        <f>SUM(E100*G100)</f>
        <v>0</v>
      </c>
      <c r="I100" s="61">
        <f>SUM(F100*G100)</f>
        <v>0</v>
      </c>
      <c r="J100" s="7"/>
    </row>
    <row r="101" spans="2:10" ht="15.6" customHeight="1">
      <c r="B101" s="156"/>
      <c r="C101" s="95" t="s">
        <v>230</v>
      </c>
      <c r="D101" s="94" t="s">
        <v>254</v>
      </c>
      <c r="E101" s="14">
        <v>0.17899999999999999</v>
      </c>
      <c r="F101" s="65">
        <v>539.53031999999985</v>
      </c>
      <c r="G101" s="90">
        <v>0</v>
      </c>
      <c r="H101" s="14">
        <f>SUM(E101*G101)</f>
        <v>0</v>
      </c>
      <c r="I101" s="61">
        <f>SUM(F101*G101)</f>
        <v>0</v>
      </c>
      <c r="J101" s="7"/>
    </row>
    <row r="102" spans="2:10" ht="15.6" customHeight="1">
      <c r="B102" s="156"/>
      <c r="C102" s="95" t="s">
        <v>231</v>
      </c>
      <c r="D102" s="94" t="s">
        <v>255</v>
      </c>
      <c r="E102" s="14">
        <v>0.17899999999999999</v>
      </c>
      <c r="F102" s="65">
        <v>538.95071999999993</v>
      </c>
      <c r="G102" s="90">
        <v>0</v>
      </c>
      <c r="H102" s="14">
        <f>SUM(E102*G102)</f>
        <v>0</v>
      </c>
      <c r="I102" s="61">
        <f>SUM(F102*G102)</f>
        <v>0</v>
      </c>
      <c r="J102" s="7"/>
    </row>
    <row r="103" spans="2:10" ht="15.6" customHeight="1">
      <c r="B103" s="156"/>
      <c r="C103" s="95" t="s">
        <v>232</v>
      </c>
      <c r="D103" s="94" t="s">
        <v>271</v>
      </c>
      <c r="E103" s="14">
        <v>0.2</v>
      </c>
      <c r="F103" s="65">
        <v>603.63407999999993</v>
      </c>
      <c r="G103" s="90">
        <v>0</v>
      </c>
      <c r="H103" s="14">
        <f>SUM(E103*G103)</f>
        <v>0</v>
      </c>
      <c r="I103" s="61">
        <f>SUM(F103*G103)</f>
        <v>0</v>
      </c>
      <c r="J103" s="7"/>
    </row>
    <row r="104" spans="2:10" ht="15.6" customHeight="1">
      <c r="B104" s="9" t="s">
        <v>6</v>
      </c>
      <c r="C104" s="9" t="s">
        <v>7</v>
      </c>
      <c r="D104" s="19" t="s">
        <v>8</v>
      </c>
      <c r="E104" s="10" t="s">
        <v>0</v>
      </c>
      <c r="F104" s="148" t="s">
        <v>408</v>
      </c>
      <c r="G104" s="52" t="s">
        <v>103</v>
      </c>
      <c r="H104" s="51" t="s">
        <v>104</v>
      </c>
      <c r="I104" s="11" t="s">
        <v>105</v>
      </c>
      <c r="J104" s="7"/>
    </row>
    <row r="105" spans="2:10" ht="15.6" customHeight="1">
      <c r="B105" s="156" t="s">
        <v>83</v>
      </c>
      <c r="C105" s="12" t="s">
        <v>84</v>
      </c>
      <c r="D105" s="13" t="s">
        <v>85</v>
      </c>
      <c r="E105" s="14">
        <v>1.4E-2</v>
      </c>
      <c r="F105" s="65">
        <v>42.442176000000003</v>
      </c>
      <c r="G105" s="90">
        <v>0</v>
      </c>
      <c r="H105" s="14">
        <f t="shared" ref="H105:H113" si="18">SUM(E105*G105)</f>
        <v>0</v>
      </c>
      <c r="I105" s="61">
        <f t="shared" ref="I105:I113" si="19">SUM(F105*G105)</f>
        <v>0</v>
      </c>
      <c r="J105" s="7"/>
    </row>
    <row r="106" spans="2:10" ht="15.6" customHeight="1">
      <c r="B106" s="156"/>
      <c r="C106" s="12" t="s">
        <v>86</v>
      </c>
      <c r="D106" s="13" t="s">
        <v>87</v>
      </c>
      <c r="E106" s="14">
        <v>3.1E-2</v>
      </c>
      <c r="F106" s="65">
        <v>93.609263999999968</v>
      </c>
      <c r="G106" s="90">
        <v>0</v>
      </c>
      <c r="H106" s="14">
        <f t="shared" si="18"/>
        <v>0</v>
      </c>
      <c r="I106" s="61">
        <f t="shared" si="19"/>
        <v>0</v>
      </c>
      <c r="J106" s="7"/>
    </row>
    <row r="107" spans="2:10" ht="15.6" customHeight="1">
      <c r="B107" s="156"/>
      <c r="C107" s="12" t="s">
        <v>88</v>
      </c>
      <c r="D107" s="13" t="s">
        <v>89</v>
      </c>
      <c r="E107" s="14">
        <v>2.9000000000000001E-2</v>
      </c>
      <c r="F107" s="65">
        <v>87.426863999999995</v>
      </c>
      <c r="G107" s="90">
        <v>0</v>
      </c>
      <c r="H107" s="14">
        <f t="shared" si="18"/>
        <v>0</v>
      </c>
      <c r="I107" s="61">
        <f t="shared" si="19"/>
        <v>0</v>
      </c>
      <c r="J107" s="7"/>
    </row>
    <row r="108" spans="2:10" ht="15.6" customHeight="1">
      <c r="B108" s="156"/>
      <c r="C108" s="12" t="s">
        <v>90</v>
      </c>
      <c r="D108" s="13" t="s">
        <v>91</v>
      </c>
      <c r="E108" s="14">
        <v>0.06</v>
      </c>
      <c r="F108" s="65">
        <v>181.73164799999995</v>
      </c>
      <c r="G108" s="90">
        <v>0</v>
      </c>
      <c r="H108" s="14">
        <f t="shared" si="18"/>
        <v>0</v>
      </c>
      <c r="I108" s="61">
        <f t="shared" si="19"/>
        <v>0</v>
      </c>
      <c r="J108" s="7"/>
    </row>
    <row r="109" spans="2:10" ht="15.6" customHeight="1">
      <c r="B109" s="156"/>
      <c r="C109" s="12" t="s">
        <v>92</v>
      </c>
      <c r="D109" s="13" t="s">
        <v>93</v>
      </c>
      <c r="E109" s="14">
        <v>9.2999999999999999E-2</v>
      </c>
      <c r="F109" s="65">
        <v>281.81697600000001</v>
      </c>
      <c r="G109" s="90">
        <v>0</v>
      </c>
      <c r="H109" s="14">
        <f t="shared" si="18"/>
        <v>0</v>
      </c>
      <c r="I109" s="61">
        <f t="shared" si="19"/>
        <v>0</v>
      </c>
      <c r="J109" s="7"/>
    </row>
    <row r="110" spans="2:10" ht="15.6" customHeight="1">
      <c r="B110" s="156"/>
      <c r="C110" s="12" t="s">
        <v>94</v>
      </c>
      <c r="D110" s="13" t="s">
        <v>95</v>
      </c>
      <c r="E110" s="14">
        <v>2.7E-2</v>
      </c>
      <c r="F110" s="65">
        <v>81.484031999999999</v>
      </c>
      <c r="G110" s="90">
        <v>0</v>
      </c>
      <c r="H110" s="14">
        <f t="shared" si="18"/>
        <v>0</v>
      </c>
      <c r="I110" s="61">
        <f t="shared" si="19"/>
        <v>0</v>
      </c>
      <c r="J110" s="7"/>
    </row>
    <row r="111" spans="2:10" ht="15.6" customHeight="1">
      <c r="B111" s="156"/>
      <c r="C111" s="12" t="s">
        <v>96</v>
      </c>
      <c r="D111" s="13" t="s">
        <v>97</v>
      </c>
      <c r="E111" s="14">
        <v>9.9000000000000005E-2</v>
      </c>
      <c r="F111" s="65">
        <v>298.91131199999995</v>
      </c>
      <c r="G111" s="90">
        <v>0</v>
      </c>
      <c r="H111" s="14">
        <f t="shared" si="18"/>
        <v>0</v>
      </c>
      <c r="I111" s="61">
        <f t="shared" si="19"/>
        <v>0</v>
      </c>
      <c r="J111" s="7"/>
    </row>
    <row r="112" spans="2:10" ht="15.6" customHeight="1">
      <c r="B112" s="156"/>
      <c r="C112" s="12" t="s">
        <v>107</v>
      </c>
      <c r="D112" s="13" t="s">
        <v>108</v>
      </c>
      <c r="E112" s="14">
        <v>1.7000000000000001E-2</v>
      </c>
      <c r="F112" s="65">
        <v>51.344831999999997</v>
      </c>
      <c r="G112" s="90">
        <v>0</v>
      </c>
      <c r="H112" s="14">
        <f t="shared" si="18"/>
        <v>0</v>
      </c>
      <c r="I112" s="61">
        <f t="shared" si="19"/>
        <v>0</v>
      </c>
      <c r="J112" s="7"/>
    </row>
    <row r="113" spans="2:10" ht="15.6" customHeight="1">
      <c r="B113" s="156"/>
      <c r="C113" s="146" t="s">
        <v>365</v>
      </c>
      <c r="D113" s="147" t="s">
        <v>402</v>
      </c>
      <c r="E113" s="91">
        <v>7.4999999999999997E-2</v>
      </c>
      <c r="F113" s="65">
        <v>226.39175999999995</v>
      </c>
      <c r="G113" s="90">
        <v>0</v>
      </c>
      <c r="H113" s="14">
        <f t="shared" si="18"/>
        <v>0</v>
      </c>
      <c r="I113" s="61">
        <f t="shared" si="19"/>
        <v>0</v>
      </c>
      <c r="J113" s="7"/>
    </row>
    <row r="114" spans="2:10" ht="15.6" customHeight="1">
      <c r="B114" s="156"/>
      <c r="C114" s="146" t="s">
        <v>366</v>
      </c>
      <c r="D114" s="147" t="s">
        <v>403</v>
      </c>
      <c r="E114" s="91">
        <v>8.6999999999999994E-2</v>
      </c>
      <c r="F114" s="65">
        <v>262.66699199999999</v>
      </c>
      <c r="G114" s="90">
        <v>0</v>
      </c>
      <c r="H114" s="14">
        <f t="shared" ref="H114:H116" si="20">SUM(E114*G114)</f>
        <v>0</v>
      </c>
      <c r="I114" s="61">
        <f t="shared" ref="I114:I116" si="21">SUM(F114*G114)</f>
        <v>0</v>
      </c>
      <c r="J114" s="7"/>
    </row>
    <row r="115" spans="2:10" ht="15.6" customHeight="1">
      <c r="B115" s="156"/>
      <c r="C115" s="146" t="s">
        <v>367</v>
      </c>
      <c r="D115" s="147" t="s">
        <v>404</v>
      </c>
      <c r="E115" s="91">
        <v>9.2999999999999999E-2</v>
      </c>
      <c r="F115" s="65">
        <v>280.63459199999994</v>
      </c>
      <c r="G115" s="90">
        <v>0</v>
      </c>
      <c r="H115" s="14">
        <f t="shared" ref="H115" si="22">SUM(E115*G115)</f>
        <v>0</v>
      </c>
      <c r="I115" s="61">
        <f t="shared" ref="I115" si="23">SUM(F115*G115)</f>
        <v>0</v>
      </c>
      <c r="J115" s="7"/>
    </row>
    <row r="116" spans="2:10" ht="15.6" customHeight="1">
      <c r="B116" s="157"/>
      <c r="C116" s="146" t="s">
        <v>368</v>
      </c>
      <c r="D116" s="147" t="s">
        <v>405</v>
      </c>
      <c r="E116" s="91">
        <v>0.09</v>
      </c>
      <c r="F116" s="65">
        <v>271.74739199999999</v>
      </c>
      <c r="G116" s="90">
        <v>0</v>
      </c>
      <c r="H116" s="14">
        <f t="shared" si="20"/>
        <v>0</v>
      </c>
      <c r="I116" s="61">
        <f t="shared" si="21"/>
        <v>0</v>
      </c>
      <c r="J116" s="7"/>
    </row>
    <row r="117" spans="2:10" ht="15.6" customHeight="1">
      <c r="B117" s="9" t="s">
        <v>6</v>
      </c>
      <c r="C117" s="9" t="s">
        <v>7</v>
      </c>
      <c r="D117" s="19" t="s">
        <v>8</v>
      </c>
      <c r="E117" s="10" t="s">
        <v>0</v>
      </c>
      <c r="F117" s="148" t="s">
        <v>9</v>
      </c>
      <c r="G117" s="52" t="s">
        <v>103</v>
      </c>
      <c r="H117" s="51" t="s">
        <v>104</v>
      </c>
      <c r="I117" s="11" t="s">
        <v>105</v>
      </c>
      <c r="J117" s="7"/>
    </row>
    <row r="118" spans="2:10" ht="15.6" customHeight="1">
      <c r="B118" s="158" t="s">
        <v>324</v>
      </c>
      <c r="C118" s="12" t="s">
        <v>98</v>
      </c>
      <c r="D118" s="13" t="s">
        <v>99</v>
      </c>
      <c r="E118" s="14">
        <v>0.13300000000000001</v>
      </c>
      <c r="F118" s="65">
        <v>400.92091199999999</v>
      </c>
      <c r="G118" s="90">
        <v>0</v>
      </c>
      <c r="H118" s="14">
        <f>SUM(E118*G118)</f>
        <v>0</v>
      </c>
      <c r="I118" s="61">
        <f>SUM(F118*G118)</f>
        <v>0</v>
      </c>
      <c r="J118" s="7"/>
    </row>
    <row r="119" spans="2:10" ht="15.6" customHeight="1">
      <c r="B119" s="158"/>
      <c r="C119" s="12" t="s">
        <v>282</v>
      </c>
      <c r="D119" s="13" t="s">
        <v>283</v>
      </c>
      <c r="E119" s="14">
        <v>7.1999999999999995E-2</v>
      </c>
      <c r="F119" s="65">
        <v>217.458192</v>
      </c>
      <c r="G119" s="90">
        <v>0</v>
      </c>
      <c r="H119" s="14">
        <f>SUM(E119*G119)</f>
        <v>0</v>
      </c>
      <c r="I119" s="61">
        <f>SUM(F119*G119)</f>
        <v>0</v>
      </c>
      <c r="J119" s="7"/>
    </row>
    <row r="120" spans="2:10" ht="15.6" customHeight="1">
      <c r="B120" s="9" t="s">
        <v>6</v>
      </c>
      <c r="C120" s="9" t="s">
        <v>7</v>
      </c>
      <c r="D120" s="19" t="s">
        <v>8</v>
      </c>
      <c r="E120" s="10" t="s">
        <v>0</v>
      </c>
      <c r="F120" s="148" t="s">
        <v>9</v>
      </c>
      <c r="G120" s="52" t="s">
        <v>103</v>
      </c>
      <c r="H120" s="51" t="s">
        <v>104</v>
      </c>
      <c r="I120" s="11" t="s">
        <v>105</v>
      </c>
      <c r="J120" s="7"/>
    </row>
    <row r="121" spans="2:10" ht="15.6" customHeight="1">
      <c r="B121" s="186" t="s">
        <v>371</v>
      </c>
      <c r="C121" s="12" t="s">
        <v>261</v>
      </c>
      <c r="D121" s="13" t="s">
        <v>266</v>
      </c>
      <c r="E121" s="14">
        <v>0.34100000000000003</v>
      </c>
      <c r="F121" s="65">
        <v>1029.130032</v>
      </c>
      <c r="G121" s="90">
        <v>0</v>
      </c>
      <c r="H121" s="14">
        <f>SUM(E121*G121)</f>
        <v>0</v>
      </c>
      <c r="I121" s="61">
        <f>SUM(F121*G121)</f>
        <v>0</v>
      </c>
      <c r="J121" s="7"/>
    </row>
    <row r="122" spans="2:10" ht="15.6" customHeight="1">
      <c r="B122" s="156"/>
      <c r="C122" s="12" t="s">
        <v>262</v>
      </c>
      <c r="D122" s="13" t="s">
        <v>267</v>
      </c>
      <c r="E122" s="14">
        <v>9.4E-2</v>
      </c>
      <c r="F122" s="65">
        <v>283.67942399999993</v>
      </c>
      <c r="G122" s="90">
        <v>0</v>
      </c>
      <c r="H122" s="14">
        <f>SUM(E122*G122)</f>
        <v>0</v>
      </c>
      <c r="I122" s="61">
        <f>SUM(F122*G122)</f>
        <v>0</v>
      </c>
      <c r="J122" s="7"/>
    </row>
    <row r="123" spans="2:10" ht="15.6" customHeight="1">
      <c r="B123" s="156"/>
      <c r="C123" s="12" t="s">
        <v>263</v>
      </c>
      <c r="D123" s="13" t="s">
        <v>268</v>
      </c>
      <c r="E123" s="14">
        <v>8.8999999999999996E-2</v>
      </c>
      <c r="F123" s="65">
        <v>268.62527999999992</v>
      </c>
      <c r="G123" s="90">
        <v>0</v>
      </c>
      <c r="H123" s="14">
        <f>SUM(E123*G123)</f>
        <v>0</v>
      </c>
      <c r="I123" s="61">
        <f>SUM(F123*G123)</f>
        <v>0</v>
      </c>
      <c r="J123" s="7"/>
    </row>
    <row r="124" spans="2:10" ht="15.6" customHeight="1">
      <c r="B124" s="156"/>
      <c r="C124" s="12" t="s">
        <v>264</v>
      </c>
      <c r="D124" s="13" t="s">
        <v>269</v>
      </c>
      <c r="E124" s="14">
        <v>9.4E-2</v>
      </c>
      <c r="F124" s="65">
        <v>283.67942399999993</v>
      </c>
      <c r="G124" s="90">
        <v>0</v>
      </c>
      <c r="H124" s="14">
        <f>SUM(E124*G124)</f>
        <v>0</v>
      </c>
      <c r="I124" s="61">
        <f>SUM(F124*G124)</f>
        <v>0</v>
      </c>
      <c r="J124" s="7"/>
    </row>
    <row r="125" spans="2:10" ht="15.6" customHeight="1">
      <c r="B125" s="157"/>
      <c r="C125" s="12" t="s">
        <v>265</v>
      </c>
      <c r="D125" s="13" t="s">
        <v>270</v>
      </c>
      <c r="E125" s="14">
        <v>0.10299999999999999</v>
      </c>
      <c r="F125" s="65">
        <v>310.88971199999997</v>
      </c>
      <c r="G125" s="90">
        <v>0</v>
      </c>
      <c r="H125" s="14">
        <f>SUM(E125*G125)</f>
        <v>0</v>
      </c>
      <c r="I125" s="61">
        <f>SUM(F125*G125)</f>
        <v>0</v>
      </c>
      <c r="J125" s="7"/>
    </row>
    <row r="126" spans="2:10">
      <c r="B126" s="9" t="s">
        <v>6</v>
      </c>
      <c r="C126" s="9" t="s">
        <v>7</v>
      </c>
      <c r="D126" s="19" t="s">
        <v>8</v>
      </c>
      <c r="E126" s="42"/>
      <c r="F126" s="53" t="s">
        <v>9</v>
      </c>
      <c r="G126" s="44" t="s">
        <v>103</v>
      </c>
      <c r="H126" s="11"/>
      <c r="I126" s="11" t="s">
        <v>105</v>
      </c>
      <c r="J126" s="7"/>
    </row>
    <row r="127" spans="2:10">
      <c r="B127" s="151" t="s">
        <v>407</v>
      </c>
      <c r="C127" s="12" t="s">
        <v>372</v>
      </c>
      <c r="D127" s="147" t="s">
        <v>373</v>
      </c>
      <c r="E127" s="64"/>
      <c r="F127" s="65">
        <v>735.12600000000009</v>
      </c>
      <c r="G127" s="100">
        <v>0</v>
      </c>
      <c r="H127" s="16"/>
      <c r="I127" s="99">
        <f>SUM(F127*G127)</f>
        <v>0</v>
      </c>
      <c r="J127" s="7"/>
    </row>
    <row r="128" spans="2:10" ht="15.6" customHeight="1">
      <c r="B128" s="110"/>
      <c r="C128" s="108"/>
      <c r="D128" s="109"/>
      <c r="E128" s="106"/>
      <c r="F128" s="104"/>
      <c r="G128" s="105"/>
      <c r="H128" s="106"/>
      <c r="I128" s="107"/>
      <c r="J128" s="7"/>
    </row>
    <row r="129" spans="2:10" ht="15.6" customHeight="1">
      <c r="B129" s="167" t="s">
        <v>156</v>
      </c>
      <c r="C129" s="167"/>
      <c r="D129" s="167"/>
      <c r="E129" s="167"/>
      <c r="F129" s="167"/>
      <c r="G129" s="167"/>
      <c r="H129" s="167"/>
      <c r="I129" s="167"/>
      <c r="J129" s="7"/>
    </row>
    <row r="130" spans="2:10" ht="15.6" customHeight="1" thickBot="1">
      <c r="B130" s="165" t="s">
        <v>165</v>
      </c>
      <c r="C130" s="165"/>
      <c r="D130" s="165"/>
      <c r="E130" s="165"/>
      <c r="F130" s="165"/>
      <c r="G130" s="165"/>
      <c r="H130" s="165"/>
      <c r="I130" s="165"/>
      <c r="J130" s="7"/>
    </row>
    <row r="131" spans="2:10" ht="14.4" customHeight="1" thickBot="1">
      <c r="B131" s="9" t="s">
        <v>6</v>
      </c>
      <c r="C131" s="9" t="s">
        <v>7</v>
      </c>
      <c r="D131" s="19" t="s">
        <v>166</v>
      </c>
      <c r="E131" s="15"/>
      <c r="F131" s="144" t="s">
        <v>9</v>
      </c>
      <c r="G131" s="11" t="s">
        <v>103</v>
      </c>
      <c r="H131" s="11"/>
      <c r="I131" s="11" t="s">
        <v>105</v>
      </c>
    </row>
    <row r="132" spans="2:10" ht="15.6" customHeight="1">
      <c r="B132" s="187" t="s">
        <v>322</v>
      </c>
      <c r="C132" s="17">
        <v>1001</v>
      </c>
      <c r="D132" s="18" t="s">
        <v>354</v>
      </c>
      <c r="E132" s="15"/>
      <c r="F132" s="66">
        <v>26.858999999999998</v>
      </c>
      <c r="G132" s="59">
        <v>0</v>
      </c>
      <c r="H132" s="11"/>
      <c r="I132" s="73">
        <f>SUM(F132*G132)</f>
        <v>0</v>
      </c>
    </row>
    <row r="133" spans="2:10">
      <c r="B133" s="187"/>
      <c r="C133" s="17">
        <v>1008</v>
      </c>
      <c r="D133" s="18" t="s">
        <v>374</v>
      </c>
      <c r="E133" s="15"/>
      <c r="F133" s="66">
        <v>21.062999999999999</v>
      </c>
      <c r="G133" s="59">
        <v>0</v>
      </c>
      <c r="H133" s="11"/>
      <c r="I133" s="73">
        <f>SUM(F133*G133)</f>
        <v>0</v>
      </c>
    </row>
    <row r="134" spans="2:10">
      <c r="B134" s="187"/>
      <c r="C134" s="77">
        <v>1148</v>
      </c>
      <c r="D134" s="74" t="s">
        <v>273</v>
      </c>
      <c r="E134" s="15"/>
      <c r="F134" s="66">
        <v>1.7391960297766751</v>
      </c>
      <c r="G134" s="59">
        <v>0</v>
      </c>
      <c r="H134" s="11"/>
      <c r="I134" s="73">
        <f>SUM(F134*G134)</f>
        <v>0</v>
      </c>
    </row>
    <row r="135" spans="2:10">
      <c r="B135" s="188"/>
      <c r="C135" s="77">
        <v>1150</v>
      </c>
      <c r="D135" s="74" t="s">
        <v>406</v>
      </c>
      <c r="E135" s="15"/>
      <c r="F135" s="66">
        <v>7.91</v>
      </c>
      <c r="G135" s="59">
        <v>0</v>
      </c>
      <c r="H135" s="11"/>
      <c r="I135" s="73">
        <f>SUM(F135*G135)</f>
        <v>0</v>
      </c>
    </row>
    <row r="136" spans="2:10">
      <c r="B136" s="9" t="s">
        <v>6</v>
      </c>
      <c r="C136" s="9" t="s">
        <v>7</v>
      </c>
      <c r="D136" s="19" t="s">
        <v>166</v>
      </c>
      <c r="E136" s="15"/>
      <c r="F136" s="53" t="s">
        <v>9</v>
      </c>
      <c r="G136" s="52" t="s">
        <v>103</v>
      </c>
      <c r="H136" s="11"/>
      <c r="I136" s="11" t="s">
        <v>105</v>
      </c>
    </row>
    <row r="137" spans="2:10" ht="15.6" customHeight="1">
      <c r="B137" s="184" t="s">
        <v>110</v>
      </c>
      <c r="C137" s="17">
        <v>1100</v>
      </c>
      <c r="D137" s="18" t="s">
        <v>111</v>
      </c>
      <c r="E137" s="15"/>
      <c r="F137" s="66">
        <v>14.301</v>
      </c>
      <c r="G137" s="59">
        <v>0</v>
      </c>
      <c r="H137" s="11"/>
      <c r="I137" s="73">
        <f>SUM(F137*G137)</f>
        <v>0</v>
      </c>
    </row>
    <row r="138" spans="2:10">
      <c r="B138" s="185"/>
      <c r="C138" s="17">
        <v>1106</v>
      </c>
      <c r="D138" s="18" t="s">
        <v>112</v>
      </c>
      <c r="E138" s="15"/>
      <c r="F138" s="66">
        <v>3.4900645161290327</v>
      </c>
      <c r="G138" s="59">
        <v>0</v>
      </c>
      <c r="H138" s="11"/>
      <c r="I138" s="73">
        <f>SUM(F138*G138)</f>
        <v>0</v>
      </c>
    </row>
    <row r="139" spans="2:10">
      <c r="B139" s="185"/>
      <c r="C139" s="17">
        <v>1139</v>
      </c>
      <c r="D139" s="75" t="s">
        <v>236</v>
      </c>
      <c r="E139" s="15"/>
      <c r="F139" s="67">
        <v>1.8675930521091813</v>
      </c>
      <c r="G139" s="59">
        <v>0</v>
      </c>
      <c r="H139" s="11"/>
      <c r="I139" s="73">
        <f>SUM(F139*G139)</f>
        <v>0</v>
      </c>
    </row>
    <row r="140" spans="2:10">
      <c r="B140" s="185"/>
      <c r="C140" s="17">
        <v>1147</v>
      </c>
      <c r="D140" s="76" t="s">
        <v>274</v>
      </c>
      <c r="E140" s="15"/>
      <c r="F140" s="66">
        <v>2.2761290322580647</v>
      </c>
      <c r="G140" s="59">
        <v>0</v>
      </c>
      <c r="H140" s="11"/>
      <c r="I140" s="73">
        <f>SUM(F140*G140)</f>
        <v>0</v>
      </c>
    </row>
    <row r="141" spans="2:10">
      <c r="B141" s="9" t="s">
        <v>6</v>
      </c>
      <c r="C141" s="9" t="s">
        <v>7</v>
      </c>
      <c r="D141" s="19" t="s">
        <v>166</v>
      </c>
      <c r="E141" s="15"/>
      <c r="F141" s="53" t="s">
        <v>9</v>
      </c>
      <c r="G141" s="52" t="s">
        <v>103</v>
      </c>
      <c r="H141" s="11"/>
      <c r="I141" s="11" t="s">
        <v>105</v>
      </c>
    </row>
    <row r="142" spans="2:10" ht="15.6" customHeight="1">
      <c r="B142" s="168" t="s">
        <v>154</v>
      </c>
      <c r="C142" s="17">
        <v>1201</v>
      </c>
      <c r="D142" s="18" t="s">
        <v>113</v>
      </c>
      <c r="E142" s="15"/>
      <c r="F142" s="66">
        <v>68.062094292803977</v>
      </c>
      <c r="G142" s="59">
        <v>0</v>
      </c>
      <c r="H142" s="11"/>
      <c r="I142" s="73">
        <f t="shared" ref="I142:I148" si="24">SUM(F142*G142)</f>
        <v>0</v>
      </c>
    </row>
    <row r="143" spans="2:10">
      <c r="B143" s="168"/>
      <c r="C143" s="178">
        <v>1502</v>
      </c>
      <c r="D143" s="18" t="s">
        <v>114</v>
      </c>
      <c r="E143" s="15"/>
      <c r="F143" s="66">
        <v>84.812069478908185</v>
      </c>
      <c r="G143" s="59">
        <v>0</v>
      </c>
      <c r="H143" s="11"/>
      <c r="I143" s="73">
        <f t="shared" si="24"/>
        <v>0</v>
      </c>
    </row>
    <row r="144" spans="2:10">
      <c r="B144" s="168"/>
      <c r="C144" s="179"/>
      <c r="D144" s="18" t="s">
        <v>115</v>
      </c>
      <c r="E144" s="15"/>
      <c r="F144" s="66">
        <v>169.62413895781637</v>
      </c>
      <c r="G144" s="59">
        <v>0</v>
      </c>
      <c r="H144" s="11"/>
      <c r="I144" s="73">
        <f t="shared" si="24"/>
        <v>0</v>
      </c>
    </row>
    <row r="145" spans="2:9">
      <c r="B145" s="168"/>
      <c r="C145" s="180"/>
      <c r="D145" s="18" t="s">
        <v>116</v>
      </c>
      <c r="E145" s="15"/>
      <c r="F145" s="66">
        <v>254.44788089330029</v>
      </c>
      <c r="G145" s="59">
        <v>0</v>
      </c>
      <c r="H145" s="11"/>
      <c r="I145" s="73">
        <f t="shared" si="24"/>
        <v>0</v>
      </c>
    </row>
    <row r="146" spans="2:9">
      <c r="B146" s="168"/>
      <c r="C146" s="17">
        <v>1505</v>
      </c>
      <c r="D146" s="18" t="s">
        <v>117</v>
      </c>
      <c r="E146" s="15"/>
      <c r="F146" s="66">
        <v>729.2483970223326</v>
      </c>
      <c r="G146" s="59">
        <v>0</v>
      </c>
      <c r="H146" s="11"/>
      <c r="I146" s="73">
        <f t="shared" si="24"/>
        <v>0</v>
      </c>
    </row>
    <row r="147" spans="2:9">
      <c r="B147" s="168"/>
      <c r="C147" s="17">
        <v>1536</v>
      </c>
      <c r="D147" s="18" t="s">
        <v>118</v>
      </c>
      <c r="E147" s="15"/>
      <c r="F147" s="66">
        <v>854.71563275434244</v>
      </c>
      <c r="G147" s="59">
        <v>0</v>
      </c>
      <c r="H147" s="11"/>
      <c r="I147" s="73">
        <f t="shared" si="24"/>
        <v>0</v>
      </c>
    </row>
    <row r="148" spans="2:9" ht="16.2" thickBot="1">
      <c r="B148" s="168"/>
      <c r="C148" s="17">
        <v>1301</v>
      </c>
      <c r="D148" s="18" t="s">
        <v>119</v>
      </c>
      <c r="E148" s="15"/>
      <c r="F148" s="68">
        <v>75.8</v>
      </c>
      <c r="G148" s="59">
        <v>0</v>
      </c>
      <c r="H148" s="11"/>
      <c r="I148" s="73">
        <f t="shared" si="24"/>
        <v>0</v>
      </c>
    </row>
    <row r="149" spans="2:9">
      <c r="B149" s="9" t="s">
        <v>6</v>
      </c>
      <c r="C149" s="9" t="s">
        <v>7</v>
      </c>
      <c r="D149" s="19" t="s">
        <v>166</v>
      </c>
      <c r="E149" s="15"/>
      <c r="F149" s="53" t="s">
        <v>9</v>
      </c>
      <c r="G149" s="52" t="s">
        <v>103</v>
      </c>
      <c r="H149" s="11"/>
      <c r="I149" s="11" t="s">
        <v>105</v>
      </c>
    </row>
    <row r="150" spans="2:9">
      <c r="B150" s="120"/>
      <c r="C150" s="17">
        <v>1537</v>
      </c>
      <c r="D150" s="18" t="s">
        <v>120</v>
      </c>
      <c r="E150" s="15"/>
      <c r="F150" s="78">
        <v>0</v>
      </c>
      <c r="G150" s="59">
        <v>0</v>
      </c>
      <c r="H150" s="11"/>
      <c r="I150" s="73">
        <f>SUM(F150*G150)</f>
        <v>0</v>
      </c>
    </row>
    <row r="151" spans="2:9">
      <c r="B151" s="9" t="s">
        <v>6</v>
      </c>
      <c r="C151" s="9" t="s">
        <v>7</v>
      </c>
      <c r="D151" s="19" t="s">
        <v>166</v>
      </c>
      <c r="E151" s="15"/>
      <c r="F151" s="53" t="s">
        <v>9</v>
      </c>
      <c r="G151" s="52" t="s">
        <v>103</v>
      </c>
      <c r="H151" s="11"/>
      <c r="I151" s="11" t="s">
        <v>105</v>
      </c>
    </row>
    <row r="152" spans="2:9" ht="15.6" customHeight="1">
      <c r="B152" s="174"/>
      <c r="C152" s="17">
        <v>1503</v>
      </c>
      <c r="D152" s="18" t="s">
        <v>121</v>
      </c>
      <c r="E152" s="15"/>
      <c r="F152" s="66">
        <v>1832.7974590570723</v>
      </c>
      <c r="G152" s="59">
        <v>0</v>
      </c>
      <c r="H152" s="11"/>
      <c r="I152" s="73">
        <f t="shared" ref="I152:I169" si="25">SUM(F152*G152)</f>
        <v>0</v>
      </c>
    </row>
    <row r="153" spans="2:9">
      <c r="B153" s="174"/>
      <c r="C153" s="17">
        <v>1508</v>
      </c>
      <c r="D153" s="18" t="s">
        <v>122</v>
      </c>
      <c r="E153" s="15"/>
      <c r="F153" s="66">
        <v>975.48387096774195</v>
      </c>
      <c r="G153" s="59">
        <v>0</v>
      </c>
      <c r="H153" s="11"/>
      <c r="I153" s="73">
        <f t="shared" si="25"/>
        <v>0</v>
      </c>
    </row>
    <row r="154" spans="2:9">
      <c r="B154" s="174"/>
      <c r="C154" s="17">
        <v>1510</v>
      </c>
      <c r="D154" s="18" t="s">
        <v>123</v>
      </c>
      <c r="E154" s="15"/>
      <c r="F154" s="66">
        <v>975.48387096774195</v>
      </c>
      <c r="G154" s="59">
        <v>0</v>
      </c>
      <c r="H154" s="11"/>
      <c r="I154" s="73">
        <f t="shared" si="25"/>
        <v>0</v>
      </c>
    </row>
    <row r="155" spans="2:9">
      <c r="B155" s="174"/>
      <c r="C155" s="17">
        <v>1511</v>
      </c>
      <c r="D155" s="18" t="s">
        <v>124</v>
      </c>
      <c r="E155" s="15"/>
      <c r="F155" s="66">
        <v>975.48387096774195</v>
      </c>
      <c r="G155" s="59">
        <v>0</v>
      </c>
      <c r="H155" s="11"/>
      <c r="I155" s="73">
        <f t="shared" si="25"/>
        <v>0</v>
      </c>
    </row>
    <row r="156" spans="2:9">
      <c r="B156" s="174"/>
      <c r="C156" s="17">
        <v>1512</v>
      </c>
      <c r="D156" s="18" t="s">
        <v>125</v>
      </c>
      <c r="E156" s="15"/>
      <c r="F156" s="66">
        <v>975.48387096774195</v>
      </c>
      <c r="G156" s="59">
        <v>0</v>
      </c>
      <c r="H156" s="11"/>
      <c r="I156" s="73">
        <f t="shared" si="25"/>
        <v>0</v>
      </c>
    </row>
    <row r="157" spans="2:9">
      <c r="B157" s="174"/>
      <c r="C157" s="17">
        <v>1513</v>
      </c>
      <c r="D157" s="18" t="s">
        <v>126</v>
      </c>
      <c r="E157" s="15"/>
      <c r="F157" s="66">
        <v>975.48387096774195</v>
      </c>
      <c r="G157" s="59">
        <v>0</v>
      </c>
      <c r="H157" s="11"/>
      <c r="I157" s="73">
        <f t="shared" si="25"/>
        <v>0</v>
      </c>
    </row>
    <row r="158" spans="2:9">
      <c r="B158" s="174"/>
      <c r="C158" s="17">
        <v>1514</v>
      </c>
      <c r="D158" s="18" t="s">
        <v>127</v>
      </c>
      <c r="E158" s="15"/>
      <c r="F158" s="66">
        <v>975.48387096774195</v>
      </c>
      <c r="G158" s="59">
        <v>0</v>
      </c>
      <c r="H158" s="11"/>
      <c r="I158" s="73">
        <f t="shared" si="25"/>
        <v>0</v>
      </c>
    </row>
    <row r="159" spans="2:9">
      <c r="B159" s="174"/>
      <c r="C159" s="17">
        <v>1515</v>
      </c>
      <c r="D159" s="18" t="s">
        <v>128</v>
      </c>
      <c r="E159" s="15"/>
      <c r="F159" s="66">
        <v>975.48387096774195</v>
      </c>
      <c r="G159" s="59">
        <v>0</v>
      </c>
      <c r="H159" s="11"/>
      <c r="I159" s="73">
        <f t="shared" si="25"/>
        <v>0</v>
      </c>
    </row>
    <row r="160" spans="2:9">
      <c r="B160" s="174"/>
      <c r="C160" s="17">
        <v>1518</v>
      </c>
      <c r="D160" s="18" t="s">
        <v>297</v>
      </c>
      <c r="E160" s="15"/>
      <c r="F160" s="66">
        <v>975.48387096774195</v>
      </c>
      <c r="G160" s="59">
        <v>0</v>
      </c>
      <c r="H160" s="11"/>
      <c r="I160" s="73">
        <f t="shared" si="25"/>
        <v>0</v>
      </c>
    </row>
    <row r="161" spans="2:9">
      <c r="B161" s="174"/>
      <c r="C161" s="17">
        <v>1532</v>
      </c>
      <c r="D161" s="18" t="s">
        <v>129</v>
      </c>
      <c r="E161" s="15"/>
      <c r="F161" s="66">
        <v>1083.8709677419356</v>
      </c>
      <c r="G161" s="59">
        <v>0</v>
      </c>
      <c r="H161" s="11"/>
      <c r="I161" s="73">
        <f t="shared" si="25"/>
        <v>0</v>
      </c>
    </row>
    <row r="162" spans="2:9">
      <c r="B162" s="174"/>
      <c r="C162" s="17">
        <v>1533</v>
      </c>
      <c r="D162" s="18" t="s">
        <v>130</v>
      </c>
      <c r="E162" s="15"/>
      <c r="F162" s="66">
        <v>975.48387096774195</v>
      </c>
      <c r="G162" s="59">
        <v>0</v>
      </c>
      <c r="H162" s="11"/>
      <c r="I162" s="73">
        <f t="shared" si="25"/>
        <v>0</v>
      </c>
    </row>
    <row r="163" spans="2:9">
      <c r="B163" s="174"/>
      <c r="C163" s="17">
        <v>1534</v>
      </c>
      <c r="D163" s="18" t="s">
        <v>131</v>
      </c>
      <c r="E163" s="15"/>
      <c r="F163" s="66">
        <v>975.48387096774195</v>
      </c>
      <c r="G163" s="59">
        <v>0</v>
      </c>
      <c r="H163" s="11"/>
      <c r="I163" s="73">
        <f t="shared" si="25"/>
        <v>0</v>
      </c>
    </row>
    <row r="164" spans="2:9">
      <c r="B164" s="174"/>
      <c r="C164" s="17">
        <v>1535</v>
      </c>
      <c r="D164" s="18" t="s">
        <v>132</v>
      </c>
      <c r="E164" s="15"/>
      <c r="F164" s="66">
        <v>975.48387096774195</v>
      </c>
      <c r="G164" s="59">
        <v>0</v>
      </c>
      <c r="H164" s="11"/>
      <c r="I164" s="73">
        <f t="shared" si="25"/>
        <v>0</v>
      </c>
    </row>
    <row r="165" spans="2:9">
      <c r="B165" s="174"/>
      <c r="C165" s="17">
        <v>1541</v>
      </c>
      <c r="D165" s="18" t="s">
        <v>237</v>
      </c>
      <c r="E165" s="15"/>
      <c r="F165" s="66">
        <v>975.48387096774195</v>
      </c>
      <c r="G165" s="59">
        <v>0</v>
      </c>
      <c r="H165" s="11"/>
      <c r="I165" s="73">
        <f t="shared" si="25"/>
        <v>0</v>
      </c>
    </row>
    <row r="166" spans="2:9">
      <c r="B166" s="174"/>
      <c r="C166" s="17">
        <v>1542</v>
      </c>
      <c r="D166" s="18" t="s">
        <v>275</v>
      </c>
      <c r="E166" s="15"/>
      <c r="F166" s="66">
        <v>975.48387096774195</v>
      </c>
      <c r="G166" s="59">
        <v>0</v>
      </c>
      <c r="H166" s="11"/>
      <c r="I166" s="73">
        <f t="shared" si="25"/>
        <v>0</v>
      </c>
    </row>
    <row r="167" spans="2:9">
      <c r="B167" s="174"/>
      <c r="C167" s="17">
        <v>1543</v>
      </c>
      <c r="D167" s="18" t="s">
        <v>386</v>
      </c>
      <c r="E167" s="15"/>
      <c r="F167" s="66">
        <v>975.48387096774195</v>
      </c>
      <c r="G167" s="59">
        <v>0</v>
      </c>
      <c r="H167" s="11"/>
      <c r="I167" s="73">
        <f t="shared" si="25"/>
        <v>0</v>
      </c>
    </row>
    <row r="168" spans="2:9">
      <c r="B168" s="174"/>
      <c r="C168" s="17">
        <v>7003</v>
      </c>
      <c r="D168" s="18" t="s">
        <v>276</v>
      </c>
      <c r="E168" s="15"/>
      <c r="F168" s="66">
        <v>758.70967741935488</v>
      </c>
      <c r="G168" s="59">
        <v>0</v>
      </c>
      <c r="H168" s="11"/>
      <c r="I168" s="73">
        <f t="shared" si="25"/>
        <v>0</v>
      </c>
    </row>
    <row r="169" spans="2:9" ht="16.2" thickBot="1">
      <c r="B169" s="175"/>
      <c r="C169" s="17">
        <v>7009</v>
      </c>
      <c r="D169" s="18" t="s">
        <v>284</v>
      </c>
      <c r="E169" s="15"/>
      <c r="F169" s="66">
        <v>758.70967741935488</v>
      </c>
      <c r="G169" s="59">
        <v>0</v>
      </c>
      <c r="H169" s="11"/>
      <c r="I169" s="73">
        <f t="shared" si="25"/>
        <v>0</v>
      </c>
    </row>
    <row r="170" spans="2:9" ht="16.2" thickBot="1">
      <c r="B170" s="9" t="s">
        <v>6</v>
      </c>
      <c r="C170" s="9" t="s">
        <v>7</v>
      </c>
      <c r="D170" s="19" t="s">
        <v>166</v>
      </c>
      <c r="E170" s="15"/>
      <c r="F170" s="144" t="s">
        <v>9</v>
      </c>
      <c r="G170" s="52" t="s">
        <v>103</v>
      </c>
      <c r="H170" s="11"/>
      <c r="I170" s="53" t="s">
        <v>105</v>
      </c>
    </row>
    <row r="171" spans="2:9">
      <c r="B171" s="189" t="s">
        <v>359</v>
      </c>
      <c r="C171" s="190"/>
      <c r="D171" s="190"/>
      <c r="E171" s="190"/>
      <c r="F171" s="190"/>
      <c r="G171" s="190"/>
      <c r="H171" s="190"/>
      <c r="I171" s="191"/>
    </row>
    <row r="172" spans="2:9" ht="15.6" customHeight="1">
      <c r="B172" s="173" t="s">
        <v>134</v>
      </c>
      <c r="C172" s="79" t="s">
        <v>135</v>
      </c>
      <c r="D172" s="18" t="s">
        <v>136</v>
      </c>
      <c r="E172" s="15"/>
      <c r="F172" s="66">
        <v>505.53409429280396</v>
      </c>
      <c r="G172" s="59">
        <v>0</v>
      </c>
      <c r="H172" s="11"/>
      <c r="I172" s="73">
        <f t="shared" ref="I172:I180" si="26">SUM(F172*G172)</f>
        <v>0</v>
      </c>
    </row>
    <row r="173" spans="2:9">
      <c r="B173" s="174"/>
      <c r="C173" s="79" t="s">
        <v>137</v>
      </c>
      <c r="D173" s="18" t="s">
        <v>138</v>
      </c>
      <c r="E173" s="15"/>
      <c r="F173" s="66">
        <v>337.67249627791568</v>
      </c>
      <c r="G173" s="59">
        <v>0</v>
      </c>
      <c r="H173" s="11"/>
      <c r="I173" s="73">
        <f t="shared" si="26"/>
        <v>0</v>
      </c>
    </row>
    <row r="174" spans="2:9">
      <c r="B174" s="174"/>
      <c r="C174" s="17">
        <v>1608</v>
      </c>
      <c r="D174" s="18" t="s">
        <v>139</v>
      </c>
      <c r="E174" s="15"/>
      <c r="F174" s="66">
        <v>185.8371811414392</v>
      </c>
      <c r="G174" s="59">
        <v>0</v>
      </c>
      <c r="H174" s="11"/>
      <c r="I174" s="73">
        <f t="shared" si="26"/>
        <v>0</v>
      </c>
    </row>
    <row r="175" spans="2:9">
      <c r="B175" s="174"/>
      <c r="C175" s="17">
        <v>1609</v>
      </c>
      <c r="D175" s="18" t="s">
        <v>140</v>
      </c>
      <c r="E175" s="15"/>
      <c r="F175" s="66">
        <v>202.59882878411906</v>
      </c>
      <c r="G175" s="59">
        <v>0</v>
      </c>
      <c r="H175" s="11"/>
      <c r="I175" s="73">
        <f t="shared" si="26"/>
        <v>0</v>
      </c>
    </row>
    <row r="176" spans="2:9">
      <c r="B176" s="174"/>
      <c r="C176" s="17">
        <v>1610</v>
      </c>
      <c r="D176" s="18" t="s">
        <v>141</v>
      </c>
      <c r="E176" s="15"/>
      <c r="F176" s="66">
        <v>84.812069478908185</v>
      </c>
      <c r="G176" s="59">
        <v>0</v>
      </c>
      <c r="H176" s="11"/>
      <c r="I176" s="73">
        <f t="shared" si="26"/>
        <v>0</v>
      </c>
    </row>
    <row r="177" spans="2:9">
      <c r="B177" s="174"/>
      <c r="C177" s="17">
        <v>1611</v>
      </c>
      <c r="D177" s="18" t="s">
        <v>142</v>
      </c>
      <c r="E177" s="15"/>
      <c r="F177" s="66">
        <v>246.04371215880894</v>
      </c>
      <c r="G177" s="59">
        <v>0</v>
      </c>
      <c r="H177" s="11"/>
      <c r="I177" s="73">
        <f t="shared" si="26"/>
        <v>0</v>
      </c>
    </row>
    <row r="178" spans="2:9">
      <c r="B178" s="174"/>
      <c r="C178" s="17">
        <v>1612</v>
      </c>
      <c r="D178" s="18" t="s">
        <v>143</v>
      </c>
      <c r="E178" s="15"/>
      <c r="F178" s="66">
        <v>169.26229280397024</v>
      </c>
      <c r="G178" s="59">
        <v>0</v>
      </c>
      <c r="H178" s="11"/>
      <c r="I178" s="73">
        <f t="shared" si="26"/>
        <v>0</v>
      </c>
    </row>
    <row r="179" spans="2:9">
      <c r="B179" s="174"/>
      <c r="C179" s="17">
        <v>1636</v>
      </c>
      <c r="D179" s="18" t="s">
        <v>144</v>
      </c>
      <c r="E179" s="20"/>
      <c r="F179" s="67">
        <v>410.08841687344915</v>
      </c>
      <c r="G179" s="59">
        <v>0</v>
      </c>
      <c r="H179" s="11"/>
      <c r="I179" s="73">
        <f t="shared" si="26"/>
        <v>0</v>
      </c>
    </row>
    <row r="180" spans="2:9" ht="16.2" thickBot="1">
      <c r="B180" s="175"/>
      <c r="C180" s="17">
        <v>1637</v>
      </c>
      <c r="D180" s="18" t="s">
        <v>213</v>
      </c>
      <c r="E180" s="20"/>
      <c r="F180" s="68">
        <v>177.8182034739454</v>
      </c>
      <c r="G180" s="59">
        <v>0</v>
      </c>
      <c r="H180" s="11"/>
      <c r="I180" s="73">
        <f t="shared" si="26"/>
        <v>0</v>
      </c>
    </row>
    <row r="181" spans="2:9">
      <c r="B181" s="9" t="s">
        <v>6</v>
      </c>
      <c r="C181" s="47" t="s">
        <v>7</v>
      </c>
      <c r="D181" s="19" t="s">
        <v>166</v>
      </c>
      <c r="E181" s="15"/>
      <c r="F181" s="53" t="s">
        <v>9</v>
      </c>
      <c r="G181" s="52" t="s">
        <v>103</v>
      </c>
      <c r="H181" s="11"/>
      <c r="I181" s="11" t="s">
        <v>105</v>
      </c>
    </row>
    <row r="182" spans="2:9" ht="15.6" customHeight="1">
      <c r="B182" s="159" t="s">
        <v>155</v>
      </c>
      <c r="C182" s="17">
        <v>1800</v>
      </c>
      <c r="D182" s="18" t="s">
        <v>133</v>
      </c>
      <c r="E182" s="15"/>
      <c r="F182" s="66">
        <v>2.8979999999999997</v>
      </c>
      <c r="G182" s="59">
        <v>0</v>
      </c>
      <c r="H182" s="11"/>
      <c r="I182" s="73">
        <f t="shared" ref="I182:I192" si="27">SUM(F182*G182)</f>
        <v>0</v>
      </c>
    </row>
    <row r="183" spans="2:9" ht="15.6" customHeight="1">
      <c r="B183" s="160"/>
      <c r="C183" s="79" t="s">
        <v>145</v>
      </c>
      <c r="D183" s="18" t="s">
        <v>146</v>
      </c>
      <c r="E183" s="15"/>
      <c r="F183" s="69">
        <v>34.025210918114148</v>
      </c>
      <c r="G183" s="59">
        <v>0</v>
      </c>
      <c r="H183" s="11"/>
      <c r="I183" s="73">
        <f t="shared" si="27"/>
        <v>0</v>
      </c>
    </row>
    <row r="184" spans="2:9">
      <c r="B184" s="160"/>
      <c r="C184" s="79" t="s">
        <v>147</v>
      </c>
      <c r="D184" s="18" t="s">
        <v>148</v>
      </c>
      <c r="E184" s="15"/>
      <c r="F184" s="66">
        <v>47.285121588089325</v>
      </c>
      <c r="G184" s="59">
        <v>0</v>
      </c>
      <c r="H184" s="11"/>
      <c r="I184" s="73">
        <f t="shared" si="27"/>
        <v>0</v>
      </c>
    </row>
    <row r="185" spans="2:9">
      <c r="B185" s="160"/>
      <c r="C185" s="79" t="s">
        <v>149</v>
      </c>
      <c r="D185" s="18" t="s">
        <v>242</v>
      </c>
      <c r="E185" s="15"/>
      <c r="F185" s="66">
        <v>75.555811414392068</v>
      </c>
      <c r="G185" s="59">
        <v>0</v>
      </c>
      <c r="H185" s="11"/>
      <c r="I185" s="73">
        <f t="shared" si="27"/>
        <v>0</v>
      </c>
    </row>
    <row r="186" spans="2:9">
      <c r="B186" s="160"/>
      <c r="C186" s="79" t="s">
        <v>150</v>
      </c>
      <c r="D186" s="18" t="s">
        <v>241</v>
      </c>
      <c r="E186" s="15"/>
      <c r="F186" s="67">
        <v>58.980923076923084</v>
      </c>
      <c r="G186" s="59">
        <v>0</v>
      </c>
      <c r="H186" s="11"/>
      <c r="I186" s="73">
        <f t="shared" si="27"/>
        <v>0</v>
      </c>
    </row>
    <row r="187" spans="2:9">
      <c r="B187" s="160"/>
      <c r="C187" s="79" t="s">
        <v>151</v>
      </c>
      <c r="D187" s="18" t="s">
        <v>240</v>
      </c>
      <c r="E187" s="15"/>
      <c r="F187" s="67">
        <v>58.980923076923084</v>
      </c>
      <c r="G187" s="59">
        <v>0</v>
      </c>
      <c r="H187" s="11"/>
      <c r="I187" s="73">
        <f t="shared" si="27"/>
        <v>0</v>
      </c>
    </row>
    <row r="188" spans="2:9">
      <c r="B188" s="160"/>
      <c r="C188" s="79" t="s">
        <v>152</v>
      </c>
      <c r="D188" s="18" t="s">
        <v>285</v>
      </c>
      <c r="E188" s="15"/>
      <c r="F188" s="67">
        <v>2.709677419354839</v>
      </c>
      <c r="G188" s="59">
        <v>0</v>
      </c>
      <c r="H188" s="11"/>
      <c r="I188" s="73">
        <f t="shared" si="27"/>
        <v>0</v>
      </c>
    </row>
    <row r="189" spans="2:9">
      <c r="B189" s="160"/>
      <c r="C189" s="79" t="s">
        <v>214</v>
      </c>
      <c r="D189" s="75" t="s">
        <v>239</v>
      </c>
      <c r="E189" s="15"/>
      <c r="F189" s="67">
        <v>58.980923076923084</v>
      </c>
      <c r="G189" s="59">
        <v>0</v>
      </c>
      <c r="H189" s="11"/>
      <c r="I189" s="73">
        <f t="shared" si="27"/>
        <v>0</v>
      </c>
    </row>
    <row r="190" spans="2:9">
      <c r="B190" s="160"/>
      <c r="C190" s="79" t="s">
        <v>215</v>
      </c>
      <c r="D190" s="75" t="s">
        <v>238</v>
      </c>
      <c r="E190" s="15"/>
      <c r="F190" s="67">
        <v>58.980923076923084</v>
      </c>
      <c r="G190" s="59">
        <v>0</v>
      </c>
      <c r="H190" s="11"/>
      <c r="I190" s="73">
        <f t="shared" si="27"/>
        <v>0</v>
      </c>
    </row>
    <row r="191" spans="2:9">
      <c r="B191" s="160"/>
      <c r="C191" s="79" t="s">
        <v>286</v>
      </c>
      <c r="D191" s="76" t="s">
        <v>288</v>
      </c>
      <c r="E191" s="15"/>
      <c r="F191" s="66">
        <v>3.7935483870967741</v>
      </c>
      <c r="G191" s="59">
        <v>0</v>
      </c>
      <c r="H191" s="11"/>
      <c r="I191" s="73">
        <f t="shared" si="27"/>
        <v>0</v>
      </c>
    </row>
    <row r="192" spans="2:9" ht="16.2" thickBot="1">
      <c r="B192" s="161"/>
      <c r="C192" s="79" t="s">
        <v>287</v>
      </c>
      <c r="D192" s="80" t="s">
        <v>289</v>
      </c>
      <c r="E192" s="15"/>
      <c r="F192" s="68">
        <v>58.980923076923084</v>
      </c>
      <c r="G192" s="59">
        <v>0</v>
      </c>
      <c r="H192" s="11"/>
      <c r="I192" s="73">
        <f t="shared" si="27"/>
        <v>0</v>
      </c>
    </row>
    <row r="193" spans="2:9" ht="16.2" thickBot="1">
      <c r="B193" s="9" t="s">
        <v>6</v>
      </c>
      <c r="C193" s="9" t="s">
        <v>7</v>
      </c>
      <c r="D193" s="19" t="s">
        <v>166</v>
      </c>
      <c r="E193" s="15"/>
      <c r="F193" s="144" t="s">
        <v>9</v>
      </c>
      <c r="G193" s="52" t="s">
        <v>103</v>
      </c>
      <c r="H193" s="11"/>
      <c r="I193" s="11" t="s">
        <v>105</v>
      </c>
    </row>
    <row r="194" spans="2:9" ht="15.6" customHeight="1">
      <c r="B194" s="166" t="s">
        <v>153</v>
      </c>
      <c r="C194" s="79" t="s">
        <v>361</v>
      </c>
      <c r="D194" s="18" t="s">
        <v>385</v>
      </c>
      <c r="E194" s="15"/>
      <c r="F194" s="145">
        <v>105.105</v>
      </c>
      <c r="G194" s="59">
        <v>0</v>
      </c>
      <c r="H194" s="11"/>
      <c r="I194" s="73">
        <f t="shared" ref="I194:I206" si="28">SUM(F194*G194)</f>
        <v>0</v>
      </c>
    </row>
    <row r="195" spans="2:9" ht="15.6" customHeight="1">
      <c r="B195" s="166"/>
      <c r="C195" s="79" t="s">
        <v>362</v>
      </c>
      <c r="D195" s="18" t="s">
        <v>363</v>
      </c>
      <c r="E195" s="15"/>
      <c r="F195" s="145">
        <v>105.105</v>
      </c>
      <c r="G195" s="59">
        <v>0</v>
      </c>
      <c r="H195" s="11"/>
      <c r="I195" s="73">
        <f t="shared" si="28"/>
        <v>0</v>
      </c>
    </row>
    <row r="196" spans="2:9" ht="15.6" customHeight="1">
      <c r="B196" s="166"/>
      <c r="C196" s="79" t="s">
        <v>298</v>
      </c>
      <c r="D196" s="18" t="s">
        <v>355</v>
      </c>
      <c r="E196" s="15"/>
      <c r="F196" s="145">
        <v>105.105</v>
      </c>
      <c r="G196" s="59">
        <v>0</v>
      </c>
      <c r="H196" s="11"/>
      <c r="I196" s="73">
        <f t="shared" si="28"/>
        <v>0</v>
      </c>
    </row>
    <row r="197" spans="2:9" ht="15.6" customHeight="1">
      <c r="B197" s="166"/>
      <c r="C197" s="79" t="s">
        <v>310</v>
      </c>
      <c r="D197" s="18" t="s">
        <v>311</v>
      </c>
      <c r="E197" s="15"/>
      <c r="F197" s="145">
        <v>105.105</v>
      </c>
      <c r="G197" s="59">
        <v>0</v>
      </c>
      <c r="H197" s="11"/>
      <c r="I197" s="73">
        <f t="shared" si="28"/>
        <v>0</v>
      </c>
    </row>
    <row r="198" spans="2:9" ht="15.6" customHeight="1">
      <c r="B198" s="166"/>
      <c r="C198" s="79" t="s">
        <v>317</v>
      </c>
      <c r="D198" s="18" t="s">
        <v>318</v>
      </c>
      <c r="E198" s="15"/>
      <c r="F198" s="145">
        <v>195.1</v>
      </c>
      <c r="G198" s="59">
        <v>0</v>
      </c>
      <c r="H198" s="11"/>
      <c r="I198" s="73">
        <f t="shared" si="28"/>
        <v>0</v>
      </c>
    </row>
    <row r="199" spans="2:9" ht="15.6" customHeight="1">
      <c r="B199" s="166"/>
      <c r="C199" s="79" t="s">
        <v>312</v>
      </c>
      <c r="D199" s="18" t="s">
        <v>313</v>
      </c>
      <c r="E199" s="15"/>
      <c r="F199" s="145">
        <v>529.97</v>
      </c>
      <c r="G199" s="59">
        <v>0</v>
      </c>
      <c r="H199" s="11"/>
      <c r="I199" s="73">
        <f t="shared" si="28"/>
        <v>0</v>
      </c>
    </row>
    <row r="200" spans="2:9" ht="15.6" customHeight="1">
      <c r="B200" s="166"/>
      <c r="C200" s="17">
        <v>6052</v>
      </c>
      <c r="D200" s="18" t="s">
        <v>316</v>
      </c>
      <c r="E200" s="15"/>
      <c r="F200" s="145">
        <v>596.13</v>
      </c>
      <c r="G200" s="59">
        <v>0</v>
      </c>
      <c r="H200" s="11"/>
      <c r="I200" s="73">
        <f t="shared" si="28"/>
        <v>0</v>
      </c>
    </row>
    <row r="201" spans="2:9" ht="15.6" customHeight="1">
      <c r="B201" s="166"/>
      <c r="C201" s="17">
        <v>6054</v>
      </c>
      <c r="D201" s="18" t="s">
        <v>375</v>
      </c>
      <c r="E201" s="15"/>
      <c r="F201" s="145">
        <v>294</v>
      </c>
      <c r="G201" s="59">
        <v>0</v>
      </c>
      <c r="H201" s="11"/>
      <c r="I201" s="73">
        <f t="shared" si="28"/>
        <v>0</v>
      </c>
    </row>
    <row r="202" spans="2:9" ht="15.6" customHeight="1">
      <c r="B202" s="166"/>
      <c r="C202" s="17">
        <v>6057</v>
      </c>
      <c r="D202" s="18" t="s">
        <v>314</v>
      </c>
      <c r="E202" s="15"/>
      <c r="F202" s="145">
        <v>270.97000000000003</v>
      </c>
      <c r="G202" s="59">
        <v>0</v>
      </c>
      <c r="H202" s="11"/>
      <c r="I202" s="73">
        <f t="shared" si="28"/>
        <v>0</v>
      </c>
    </row>
    <row r="203" spans="2:9">
      <c r="B203" s="166"/>
      <c r="C203" s="79" t="s">
        <v>299</v>
      </c>
      <c r="D203" s="18" t="s">
        <v>277</v>
      </c>
      <c r="E203" s="15"/>
      <c r="F203" s="145">
        <v>56.2</v>
      </c>
      <c r="G203" s="59">
        <v>0</v>
      </c>
      <c r="H203" s="11"/>
      <c r="I203" s="73">
        <f t="shared" si="28"/>
        <v>0</v>
      </c>
    </row>
    <row r="204" spans="2:9">
      <c r="B204" s="166"/>
      <c r="C204" s="17">
        <v>6019</v>
      </c>
      <c r="D204" s="18" t="s">
        <v>315</v>
      </c>
      <c r="E204" s="15"/>
      <c r="F204" s="145">
        <v>10.84</v>
      </c>
      <c r="G204" s="59">
        <v>0</v>
      </c>
      <c r="H204" s="11"/>
      <c r="I204" s="73">
        <f t="shared" si="28"/>
        <v>0</v>
      </c>
    </row>
    <row r="205" spans="2:9">
      <c r="B205" s="166"/>
      <c r="C205" s="17">
        <v>6053</v>
      </c>
      <c r="D205" s="18" t="s">
        <v>356</v>
      </c>
      <c r="E205" s="15"/>
      <c r="F205" s="145">
        <v>294</v>
      </c>
      <c r="G205" s="59">
        <v>0</v>
      </c>
      <c r="H205" s="11"/>
      <c r="I205" s="73">
        <f t="shared" si="28"/>
        <v>0</v>
      </c>
    </row>
    <row r="206" spans="2:9" ht="16.2" thickBot="1">
      <c r="B206" s="166"/>
      <c r="C206" s="17">
        <v>6110</v>
      </c>
      <c r="D206" s="18" t="s">
        <v>357</v>
      </c>
      <c r="E206" s="15"/>
      <c r="F206" s="145">
        <v>42</v>
      </c>
      <c r="G206" s="59">
        <v>0</v>
      </c>
      <c r="H206" s="11"/>
      <c r="I206" s="73">
        <f t="shared" si="28"/>
        <v>0</v>
      </c>
    </row>
    <row r="207" spans="2:9" ht="16.2" thickBot="1">
      <c r="B207" s="9" t="s">
        <v>6</v>
      </c>
      <c r="C207" s="9" t="s">
        <v>7</v>
      </c>
      <c r="D207" s="19" t="s">
        <v>166</v>
      </c>
      <c r="E207" s="15"/>
      <c r="F207" s="144" t="s">
        <v>9</v>
      </c>
      <c r="G207" s="52" t="s">
        <v>103</v>
      </c>
      <c r="H207" s="11"/>
      <c r="I207" s="11" t="s">
        <v>105</v>
      </c>
    </row>
    <row r="208" spans="2:9" ht="15.6" customHeight="1">
      <c r="B208" s="159" t="s">
        <v>376</v>
      </c>
      <c r="C208" s="79" t="s">
        <v>377</v>
      </c>
      <c r="D208" s="149" t="s">
        <v>381</v>
      </c>
      <c r="E208" s="15"/>
      <c r="F208" s="145">
        <v>126</v>
      </c>
      <c r="G208" s="59">
        <v>0</v>
      </c>
      <c r="H208" s="11"/>
      <c r="I208" s="73">
        <f t="shared" ref="I208:I211" si="29">SUM(F208*G208)</f>
        <v>0</v>
      </c>
    </row>
    <row r="209" spans="2:16" ht="15.6" customHeight="1">
      <c r="B209" s="160"/>
      <c r="C209" s="79" t="s">
        <v>378</v>
      </c>
      <c r="D209" s="18" t="s">
        <v>382</v>
      </c>
      <c r="E209" s="15"/>
      <c r="F209" s="145">
        <v>126</v>
      </c>
      <c r="G209" s="59">
        <v>0</v>
      </c>
      <c r="H209" s="11"/>
      <c r="I209" s="73">
        <f t="shared" si="29"/>
        <v>0</v>
      </c>
    </row>
    <row r="210" spans="2:16" ht="15.6" customHeight="1">
      <c r="B210" s="160"/>
      <c r="C210" s="79" t="s">
        <v>379</v>
      </c>
      <c r="D210" s="18" t="s">
        <v>383</v>
      </c>
      <c r="E210" s="15"/>
      <c r="F210" s="145">
        <v>126</v>
      </c>
      <c r="G210" s="59">
        <v>0</v>
      </c>
      <c r="H210" s="11"/>
      <c r="I210" s="73">
        <f t="shared" si="29"/>
        <v>0</v>
      </c>
    </row>
    <row r="211" spans="2:16" ht="15.6" customHeight="1" thickBot="1">
      <c r="B211" s="161"/>
      <c r="C211" s="79" t="s">
        <v>380</v>
      </c>
      <c r="D211" s="150" t="s">
        <v>384</v>
      </c>
      <c r="E211" s="15"/>
      <c r="F211" s="145">
        <v>126</v>
      </c>
      <c r="G211" s="59">
        <v>0</v>
      </c>
      <c r="H211" s="11"/>
      <c r="I211" s="73">
        <f t="shared" si="29"/>
        <v>0</v>
      </c>
    </row>
    <row r="212" spans="2:16" ht="15.6" customHeight="1">
      <c r="B212" s="86"/>
      <c r="C212" s="36"/>
      <c r="D212" s="37"/>
      <c r="E212" s="41"/>
      <c r="F212" s="111"/>
      <c r="G212" s="85"/>
      <c r="H212" s="8"/>
      <c r="I212" s="84"/>
    </row>
    <row r="213" spans="2:16" ht="15.6" customHeight="1">
      <c r="B213" s="70"/>
      <c r="C213" s="70"/>
      <c r="D213" s="70"/>
      <c r="E213" s="70"/>
      <c r="F213" s="122"/>
      <c r="G213" s="70"/>
      <c r="H213" s="70"/>
      <c r="I213" s="70"/>
      <c r="K213" s="83" t="s">
        <v>348</v>
      </c>
      <c r="L213" s="40"/>
      <c r="M213" s="37"/>
      <c r="N213" s="41"/>
      <c r="O213" s="46"/>
      <c r="P213" s="39"/>
    </row>
    <row r="214" spans="2:16" ht="15.6" customHeight="1">
      <c r="B214" s="70"/>
      <c r="C214" s="70"/>
      <c r="D214" s="70"/>
      <c r="E214" s="70"/>
      <c r="F214" s="122"/>
      <c r="G214" s="70"/>
      <c r="H214" s="70"/>
      <c r="I214" s="70"/>
      <c r="K214" s="124" t="s">
        <v>219</v>
      </c>
      <c r="L214" s="40"/>
      <c r="M214" s="37"/>
      <c r="N214" s="41"/>
      <c r="O214" s="46"/>
      <c r="P214" s="39"/>
    </row>
    <row r="215" spans="2:16" ht="15.6" customHeight="1">
      <c r="B215" s="70"/>
      <c r="C215" s="70"/>
      <c r="D215" s="70"/>
      <c r="E215" s="70"/>
      <c r="F215" s="122"/>
      <c r="G215" s="70"/>
      <c r="H215" s="70"/>
      <c r="I215" s="70"/>
      <c r="K215" s="83"/>
      <c r="L215" s="40"/>
      <c r="M215" s="37"/>
      <c r="N215" s="41"/>
      <c r="O215" s="46"/>
      <c r="P215" s="39"/>
    </row>
    <row r="216" spans="2:16" ht="16.2" thickBot="1">
      <c r="B216" s="49"/>
      <c r="C216" s="40"/>
      <c r="D216" s="37"/>
      <c r="E216" s="41"/>
      <c r="F216" s="46"/>
      <c r="G216" s="39"/>
      <c r="H216" s="8"/>
      <c r="I216" s="38"/>
      <c r="K216" s="83" t="s">
        <v>160</v>
      </c>
      <c r="L216" s="83" t="s">
        <v>218</v>
      </c>
      <c r="M216" s="82"/>
      <c r="N216" s="82"/>
      <c r="O216" s="8"/>
      <c r="P216" s="8"/>
    </row>
    <row r="217" spans="2:16" ht="15.6" customHeight="1">
      <c r="F217" s="123"/>
      <c r="G217" s="182" t="s">
        <v>159</v>
      </c>
      <c r="H217" s="183"/>
      <c r="I217" s="140">
        <f>SUM(I23:I127)</f>
        <v>0</v>
      </c>
      <c r="K217" s="126" t="s">
        <v>350</v>
      </c>
      <c r="L217" s="125">
        <v>600</v>
      </c>
    </row>
    <row r="218" spans="2:16">
      <c r="F218" s="123"/>
      <c r="G218" s="154" t="s">
        <v>167</v>
      </c>
      <c r="H218" s="155"/>
      <c r="I218" s="141">
        <f>SUM(I132:I169,I172:I211)</f>
        <v>0</v>
      </c>
      <c r="K218" s="127" t="s">
        <v>351</v>
      </c>
      <c r="L218" s="125">
        <v>0</v>
      </c>
    </row>
    <row r="219" spans="2:16">
      <c r="F219" s="123"/>
      <c r="G219" s="263" t="s">
        <v>160</v>
      </c>
      <c r="H219" s="264"/>
      <c r="I219" s="142">
        <f>-SUM(I217)*15/85+I217+I218</f>
        <v>0</v>
      </c>
      <c r="K219" s="128" t="s">
        <v>329</v>
      </c>
      <c r="L219" s="125">
        <v>180</v>
      </c>
    </row>
    <row r="220" spans="2:16">
      <c r="F220" s="123"/>
      <c r="G220" s="237" t="s">
        <v>161</v>
      </c>
      <c r="H220" s="238"/>
      <c r="I220" s="130">
        <v>0</v>
      </c>
      <c r="K220" s="126" t="s">
        <v>330</v>
      </c>
      <c r="L220" s="125">
        <v>240</v>
      </c>
    </row>
    <row r="221" spans="2:16">
      <c r="F221" s="123"/>
      <c r="G221" s="265" t="s">
        <v>109</v>
      </c>
      <c r="H221" s="181"/>
      <c r="I221" s="143">
        <f>SUM(I217,I218,I220)*100/115</f>
        <v>0</v>
      </c>
      <c r="K221" s="126" t="s">
        <v>331</v>
      </c>
      <c r="L221" s="125">
        <v>300</v>
      </c>
    </row>
    <row r="222" spans="2:16">
      <c r="F222" s="123"/>
      <c r="G222" s="154" t="s">
        <v>247</v>
      </c>
      <c r="H222" s="155"/>
      <c r="I222" s="143">
        <f>SUM(I221)*15/100</f>
        <v>0</v>
      </c>
      <c r="K222" s="128" t="s">
        <v>332</v>
      </c>
      <c r="L222" s="125">
        <v>360</v>
      </c>
    </row>
    <row r="223" spans="2:16" ht="16.2" thickBot="1">
      <c r="F223" s="123"/>
      <c r="G223" s="171" t="s">
        <v>158</v>
      </c>
      <c r="H223" s="172"/>
      <c r="I223" s="135">
        <f>SUM(H23:H127)</f>
        <v>0</v>
      </c>
      <c r="K223" s="126" t="s">
        <v>333</v>
      </c>
      <c r="L223" s="125">
        <v>420</v>
      </c>
    </row>
    <row r="224" spans="2:16" ht="16.2" thickBot="1">
      <c r="F224" s="123"/>
      <c r="G224" s="3"/>
      <c r="H224" s="21"/>
      <c r="I224" s="32"/>
      <c r="K224" s="126" t="s">
        <v>334</v>
      </c>
      <c r="L224" s="125">
        <v>480</v>
      </c>
    </row>
    <row r="225" spans="3:12" ht="16.2" thickBot="1">
      <c r="F225" s="123"/>
      <c r="G225" s="169" t="s">
        <v>173</v>
      </c>
      <c r="H225" s="170"/>
      <c r="I225" s="62">
        <f>SUM(I221:I222)</f>
        <v>0</v>
      </c>
      <c r="K225" s="128" t="s">
        <v>335</v>
      </c>
      <c r="L225" s="125">
        <v>540</v>
      </c>
    </row>
    <row r="226" spans="3:12">
      <c r="K226" s="126" t="s">
        <v>336</v>
      </c>
      <c r="L226" s="125">
        <v>600</v>
      </c>
    </row>
    <row r="227" spans="3:12">
      <c r="D227" s="26" t="s">
        <v>176</v>
      </c>
      <c r="E227" s="27" t="s">
        <v>175</v>
      </c>
      <c r="F227" s="121" t="s">
        <v>197</v>
      </c>
      <c r="K227" s="126" t="s">
        <v>337</v>
      </c>
      <c r="L227" s="125">
        <v>660</v>
      </c>
    </row>
    <row r="228" spans="3:12">
      <c r="D228" s="239"/>
      <c r="E228" s="240"/>
      <c r="F228" s="121" t="s">
        <v>198</v>
      </c>
      <c r="K228" s="128" t="s">
        <v>338</v>
      </c>
      <c r="L228" s="125">
        <v>720</v>
      </c>
    </row>
    <row r="229" spans="3:12" ht="14.4" customHeight="1">
      <c r="C229" s="166" t="s">
        <v>180</v>
      </c>
      <c r="D229" s="25" t="s">
        <v>177</v>
      </c>
      <c r="E229" s="31"/>
      <c r="K229" s="126" t="s">
        <v>339</v>
      </c>
      <c r="L229" s="125">
        <v>780</v>
      </c>
    </row>
    <row r="230" spans="3:12">
      <c r="C230" s="166"/>
      <c r="D230" s="25" t="s">
        <v>178</v>
      </c>
      <c r="E230" s="31"/>
      <c r="K230" s="126" t="s">
        <v>340</v>
      </c>
      <c r="L230" s="125">
        <v>840</v>
      </c>
    </row>
    <row r="231" spans="3:12">
      <c r="C231" s="166"/>
      <c r="D231" s="25" t="s">
        <v>186</v>
      </c>
      <c r="E231" s="31"/>
      <c r="K231" s="128" t="s">
        <v>341</v>
      </c>
      <c r="L231" s="125">
        <v>900</v>
      </c>
    </row>
    <row r="232" spans="3:12">
      <c r="C232" s="166"/>
      <c r="D232" s="25" t="s">
        <v>179</v>
      </c>
      <c r="E232" s="31"/>
      <c r="K232" s="126" t="s">
        <v>342</v>
      </c>
      <c r="L232" s="125">
        <v>960</v>
      </c>
    </row>
    <row r="233" spans="3:12">
      <c r="C233" s="166"/>
      <c r="D233" s="25" t="s">
        <v>195</v>
      </c>
      <c r="E233" s="31"/>
      <c r="K233" s="126" t="s">
        <v>343</v>
      </c>
      <c r="L233" s="125">
        <v>1020</v>
      </c>
    </row>
    <row r="234" spans="3:12">
      <c r="K234" s="128" t="s">
        <v>344</v>
      </c>
      <c r="L234" s="125">
        <v>1080</v>
      </c>
    </row>
    <row r="235" spans="3:12">
      <c r="K235" s="126" t="s">
        <v>345</v>
      </c>
      <c r="L235" s="125">
        <v>1140</v>
      </c>
    </row>
    <row r="236" spans="3:12">
      <c r="K236" s="126" t="s">
        <v>346</v>
      </c>
      <c r="L236" s="125">
        <v>1200</v>
      </c>
    </row>
    <row r="237" spans="3:12">
      <c r="K237" s="128" t="s">
        <v>347</v>
      </c>
      <c r="L237" s="125">
        <v>1260</v>
      </c>
    </row>
    <row r="238" spans="3:12">
      <c r="K238" s="81"/>
      <c r="L238" s="119"/>
    </row>
    <row r="239" spans="3:12">
      <c r="K239" s="236" t="s">
        <v>349</v>
      </c>
      <c r="L239" s="236"/>
    </row>
    <row r="240" spans="3:12">
      <c r="K240" s="81"/>
      <c r="L240" s="119"/>
    </row>
    <row r="241" spans="11:12">
      <c r="K241" s="81"/>
      <c r="L241" s="119"/>
    </row>
    <row r="242" spans="11:12">
      <c r="L242" s="119"/>
    </row>
    <row r="243" spans="11:12">
      <c r="K243" s="81"/>
      <c r="L243" s="119"/>
    </row>
    <row r="244" spans="11:12">
      <c r="K244" s="81"/>
      <c r="L244" s="119"/>
    </row>
    <row r="245" spans="11:12">
      <c r="L245" s="119"/>
    </row>
    <row r="246" spans="11:12">
      <c r="K246" s="81"/>
      <c r="L246" s="119"/>
    </row>
    <row r="247" spans="11:12">
      <c r="K247" s="81"/>
      <c r="L247" s="119"/>
    </row>
    <row r="248" spans="11:12">
      <c r="L248" s="119"/>
    </row>
    <row r="249" spans="11:12">
      <c r="K249" s="81"/>
      <c r="L249" s="119"/>
    </row>
    <row r="250" spans="11:12">
      <c r="K250" s="81"/>
      <c r="L250" s="119"/>
    </row>
    <row r="251" spans="11:12">
      <c r="L251" s="119"/>
    </row>
    <row r="252" spans="11:12">
      <c r="K252" s="81"/>
      <c r="L252" s="119"/>
    </row>
    <row r="253" spans="11:12">
      <c r="L253" s="119"/>
    </row>
    <row r="254" spans="11:12">
      <c r="K254" s="81"/>
      <c r="L254" s="119"/>
    </row>
    <row r="255" spans="11:12">
      <c r="K255" s="81"/>
      <c r="L255" s="119"/>
    </row>
    <row r="256" spans="11:12">
      <c r="L256" s="119"/>
    </row>
    <row r="257" spans="11:12">
      <c r="L257" s="119"/>
    </row>
    <row r="258" spans="11:12">
      <c r="K258" s="81"/>
      <c r="L258" s="119"/>
    </row>
    <row r="259" spans="11:12">
      <c r="K259" s="81"/>
      <c r="L259" s="119"/>
    </row>
    <row r="260" spans="11:12">
      <c r="L260" s="119"/>
    </row>
    <row r="261" spans="11:12">
      <c r="K261" s="81"/>
      <c r="L261" s="119"/>
    </row>
    <row r="262" spans="11:12">
      <c r="K262" s="81"/>
      <c r="L262" s="119"/>
    </row>
    <row r="263" spans="11:12">
      <c r="L263" s="119"/>
    </row>
    <row r="264" spans="11:12">
      <c r="K264" s="81"/>
      <c r="L264" s="119"/>
    </row>
    <row r="265" spans="11:12">
      <c r="K265" s="81"/>
      <c r="L265" s="119"/>
    </row>
    <row r="266" spans="11:12">
      <c r="L266" s="119"/>
    </row>
    <row r="267" spans="11:12">
      <c r="K267" s="81"/>
      <c r="L267" s="119"/>
    </row>
    <row r="268" spans="11:12">
      <c r="L268" s="119"/>
    </row>
    <row r="269" spans="11:12">
      <c r="K269" s="81"/>
      <c r="L269" s="119"/>
    </row>
  </sheetData>
  <sheetProtection sheet="1" selectLockedCells="1"/>
  <mergeCells count="54">
    <mergeCell ref="B182:B192"/>
    <mergeCell ref="B194:B206"/>
    <mergeCell ref="B208:B211"/>
    <mergeCell ref="B121:B125"/>
    <mergeCell ref="B129:I129"/>
    <mergeCell ref="B130:I130"/>
    <mergeCell ref="B132:B135"/>
    <mergeCell ref="B137:B140"/>
    <mergeCell ref="B142:B148"/>
    <mergeCell ref="C143:C145"/>
    <mergeCell ref="B152:B169"/>
    <mergeCell ref="B171:I171"/>
    <mergeCell ref="B172:B180"/>
    <mergeCell ref="B81:B91"/>
    <mergeCell ref="B93:B97"/>
    <mergeCell ref="B99:B103"/>
    <mergeCell ref="B105:B116"/>
    <mergeCell ref="B118:B119"/>
    <mergeCell ref="B51:B71"/>
    <mergeCell ref="B73:B79"/>
    <mergeCell ref="G2:I2"/>
    <mergeCell ref="G3:H3"/>
    <mergeCell ref="G4:H4"/>
    <mergeCell ref="G5:H5"/>
    <mergeCell ref="G7:I7"/>
    <mergeCell ref="B7:E7"/>
    <mergeCell ref="H13:I13"/>
    <mergeCell ref="B23:B35"/>
    <mergeCell ref="B37:B45"/>
    <mergeCell ref="B47:B49"/>
    <mergeCell ref="B18:I18"/>
    <mergeCell ref="B19:C19"/>
    <mergeCell ref="D19:F19"/>
    <mergeCell ref="G19:I19"/>
    <mergeCell ref="B21:I21"/>
    <mergeCell ref="B9:E16"/>
    <mergeCell ref="H9:I9"/>
    <mergeCell ref="H14:I14"/>
    <mergeCell ref="H15:I15"/>
    <mergeCell ref="H16:I16"/>
    <mergeCell ref="G10:G11"/>
    <mergeCell ref="H10:I11"/>
    <mergeCell ref="H12:I12"/>
    <mergeCell ref="G217:H217"/>
    <mergeCell ref="G218:H218"/>
    <mergeCell ref="G219:H219"/>
    <mergeCell ref="G221:H221"/>
    <mergeCell ref="G222:H222"/>
    <mergeCell ref="D228:E228"/>
    <mergeCell ref="C229:C233"/>
    <mergeCell ref="G223:H223"/>
    <mergeCell ref="K239:L239"/>
    <mergeCell ref="G220:H220"/>
    <mergeCell ref="G225:H225"/>
  </mergeCells>
  <dataValidations count="1">
    <dataValidation type="list" allowBlank="1" showInputMessage="1" showErrorMessage="1" sqref="I220" xr:uid="{00000000-0002-0000-0300-000001000000}">
      <formula1>INDIRECT($H$218)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25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E229:E233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P269"/>
  <sheetViews>
    <sheetView zoomScale="80" zoomScaleNormal="80" workbookViewId="0">
      <selection activeCell="G37" sqref="G37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8.109375" customWidth="1"/>
    <col min="5" max="5" width="11.33203125" bestFit="1" customWidth="1"/>
    <col min="6" max="6" width="13" style="123" customWidth="1"/>
    <col min="7" max="7" width="21.33203125" customWidth="1"/>
    <col min="8" max="8" width="15.33203125" customWidth="1"/>
    <col min="9" max="9" width="18.6640625" bestFit="1" customWidth="1"/>
    <col min="10" max="10" width="5.44140625" customWidth="1"/>
    <col min="11" max="11" width="39.88671875" customWidth="1"/>
    <col min="12" max="12" width="13.6640625" customWidth="1"/>
  </cols>
  <sheetData>
    <row r="1" spans="2:9" ht="16.2" thickBot="1"/>
    <row r="2" spans="2:9" ht="23.4">
      <c r="G2" s="222" t="s">
        <v>196</v>
      </c>
      <c r="H2" s="223"/>
      <c r="I2" s="224"/>
    </row>
    <row r="3" spans="2:9">
      <c r="G3" s="225" t="s">
        <v>172</v>
      </c>
      <c r="H3" s="226"/>
      <c r="I3" s="29"/>
    </row>
    <row r="4" spans="2:9">
      <c r="G4" s="225" t="s">
        <v>194</v>
      </c>
      <c r="H4" s="226"/>
      <c r="I4" s="29"/>
    </row>
    <row r="5" spans="2:9" ht="16.2" thickBot="1">
      <c r="G5" s="227" t="s">
        <v>1</v>
      </c>
      <c r="H5" s="228"/>
      <c r="I5" s="30"/>
    </row>
    <row r="6" spans="2:9" ht="16.2" thickBot="1"/>
    <row r="7" spans="2:9" ht="16.2" thickBot="1">
      <c r="B7" s="229" t="s">
        <v>397</v>
      </c>
      <c r="C7" s="230"/>
      <c r="D7" s="231"/>
      <c r="E7" s="232"/>
      <c r="G7" s="233" t="s">
        <v>189</v>
      </c>
      <c r="H7" s="234"/>
      <c r="I7" s="235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3" t="s">
        <v>188</v>
      </c>
      <c r="C9" s="214"/>
      <c r="D9" s="214"/>
      <c r="E9" s="215"/>
      <c r="G9" s="24" t="s">
        <v>190</v>
      </c>
      <c r="H9" s="254"/>
      <c r="I9" s="255"/>
    </row>
    <row r="10" spans="2:9" ht="14.4" customHeight="1">
      <c r="B10" s="216"/>
      <c r="C10" s="217"/>
      <c r="D10" s="217"/>
      <c r="E10" s="218"/>
      <c r="G10" s="247" t="s">
        <v>174</v>
      </c>
      <c r="H10" s="248"/>
      <c r="I10" s="249"/>
    </row>
    <row r="11" spans="2:9" ht="14.4" customHeight="1">
      <c r="B11" s="216"/>
      <c r="C11" s="217"/>
      <c r="D11" s="217"/>
      <c r="E11" s="218"/>
      <c r="G11" s="200"/>
      <c r="H11" s="250"/>
      <c r="I11" s="251"/>
    </row>
    <row r="12" spans="2:9" ht="14.4" customHeight="1">
      <c r="B12" s="216"/>
      <c r="C12" s="217"/>
      <c r="D12" s="217"/>
      <c r="E12" s="218"/>
      <c r="G12" s="28" t="s">
        <v>185</v>
      </c>
      <c r="H12" s="252"/>
      <c r="I12" s="253"/>
    </row>
    <row r="13" spans="2:9" ht="14.4" customHeight="1">
      <c r="B13" s="216"/>
      <c r="C13" s="217"/>
      <c r="D13" s="217"/>
      <c r="E13" s="218"/>
      <c r="G13" s="28" t="s">
        <v>2</v>
      </c>
      <c r="H13" s="245" t="s">
        <v>193</v>
      </c>
      <c r="I13" s="246"/>
    </row>
    <row r="14" spans="2:9" ht="14.4" customHeight="1">
      <c r="B14" s="216"/>
      <c r="C14" s="217"/>
      <c r="D14" s="217"/>
      <c r="E14" s="218"/>
      <c r="G14" s="4" t="s">
        <v>3</v>
      </c>
      <c r="H14" s="195"/>
      <c r="I14" s="262"/>
    </row>
    <row r="15" spans="2:9" ht="14.4" customHeight="1">
      <c r="B15" s="216"/>
      <c r="C15" s="217"/>
      <c r="D15" s="217"/>
      <c r="E15" s="218"/>
      <c r="G15" s="4" t="s">
        <v>4</v>
      </c>
      <c r="H15" s="195"/>
      <c r="I15" s="262"/>
    </row>
    <row r="16" spans="2:9" ht="15" customHeight="1" thickBot="1">
      <c r="B16" s="219"/>
      <c r="C16" s="220"/>
      <c r="D16" s="220"/>
      <c r="E16" s="221"/>
      <c r="G16" s="5" t="s">
        <v>5</v>
      </c>
      <c r="H16" s="260"/>
      <c r="I16" s="261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05" t="s">
        <v>169</v>
      </c>
      <c r="C18" s="205"/>
      <c r="D18" s="205"/>
      <c r="E18" s="205"/>
      <c r="F18" s="205"/>
      <c r="G18" s="205"/>
      <c r="H18" s="205"/>
      <c r="I18" s="205"/>
    </row>
    <row r="19" spans="2:10" ht="14.4">
      <c r="B19" s="195"/>
      <c r="C19" s="195"/>
      <c r="D19" s="196"/>
      <c r="E19" s="197"/>
      <c r="F19" s="198"/>
      <c r="G19" s="192" t="s">
        <v>187</v>
      </c>
      <c r="H19" s="192"/>
      <c r="I19" s="192"/>
    </row>
    <row r="21" spans="2:10" ht="18" customHeight="1">
      <c r="B21" s="278" t="s">
        <v>157</v>
      </c>
      <c r="C21" s="278"/>
      <c r="D21" s="278"/>
      <c r="E21" s="278"/>
      <c r="F21" s="278"/>
      <c r="G21" s="278"/>
      <c r="H21" s="278"/>
      <c r="I21" s="278"/>
    </row>
    <row r="22" spans="2:10" ht="15.6" customHeight="1">
      <c r="B22" s="9" t="s">
        <v>6</v>
      </c>
      <c r="C22" s="9" t="s">
        <v>7</v>
      </c>
      <c r="D22" s="19" t="s">
        <v>8</v>
      </c>
      <c r="E22" s="10" t="s">
        <v>0</v>
      </c>
      <c r="F22" s="148" t="s">
        <v>9</v>
      </c>
      <c r="G22" s="11" t="s">
        <v>103</v>
      </c>
      <c r="H22" s="51" t="s">
        <v>104</v>
      </c>
      <c r="I22" s="11" t="s">
        <v>105</v>
      </c>
      <c r="J22" s="8"/>
    </row>
    <row r="23" spans="2:10" ht="15.6" customHeight="1">
      <c r="B23" s="186" t="s">
        <v>10</v>
      </c>
      <c r="C23" s="12" t="s">
        <v>11</v>
      </c>
      <c r="D23" s="13" t="s">
        <v>12</v>
      </c>
      <c r="E23" s="14">
        <v>2</v>
      </c>
      <c r="F23" s="65">
        <v>5554.1097359999994</v>
      </c>
      <c r="G23" s="90">
        <v>0</v>
      </c>
      <c r="H23" s="14">
        <f t="shared" ref="H23:H35" si="0">SUM(E23*G23)</f>
        <v>0</v>
      </c>
      <c r="I23" s="61">
        <f t="shared" ref="I23:I35" si="1">SUM(F23*G23)</f>
        <v>0</v>
      </c>
      <c r="J23" s="7"/>
    </row>
    <row r="24" spans="2:10" ht="15.6" customHeight="1">
      <c r="B24" s="156"/>
      <c r="C24" s="12" t="s">
        <v>13</v>
      </c>
      <c r="D24" s="13" t="s">
        <v>14</v>
      </c>
      <c r="E24" s="14">
        <v>2</v>
      </c>
      <c r="F24" s="65">
        <v>5554.1097359999994</v>
      </c>
      <c r="G24" s="90">
        <v>0</v>
      </c>
      <c r="H24" s="14">
        <f t="shared" si="0"/>
        <v>0</v>
      </c>
      <c r="I24" s="61">
        <f t="shared" si="1"/>
        <v>0</v>
      </c>
      <c r="J24" s="7"/>
    </row>
    <row r="25" spans="2:10" ht="15.6" customHeight="1">
      <c r="B25" s="156"/>
      <c r="C25" s="12" t="s">
        <v>15</v>
      </c>
      <c r="D25" s="13" t="s">
        <v>220</v>
      </c>
      <c r="E25" s="14">
        <v>1</v>
      </c>
      <c r="F25" s="65">
        <v>2829.7018679999992</v>
      </c>
      <c r="G25" s="90">
        <v>0</v>
      </c>
      <c r="H25" s="14">
        <f t="shared" si="0"/>
        <v>0</v>
      </c>
      <c r="I25" s="61">
        <f t="shared" si="1"/>
        <v>0</v>
      </c>
      <c r="J25" s="7"/>
    </row>
    <row r="26" spans="2:10" ht="15.6" customHeight="1">
      <c r="B26" s="156"/>
      <c r="C26" s="12" t="s">
        <v>392</v>
      </c>
      <c r="D26" s="13" t="s">
        <v>399</v>
      </c>
      <c r="E26" s="14">
        <v>0.45</v>
      </c>
      <c r="F26" s="65">
        <v>1209.0225</v>
      </c>
      <c r="G26" s="90">
        <v>0</v>
      </c>
      <c r="H26" s="14">
        <f t="shared" si="0"/>
        <v>0</v>
      </c>
      <c r="I26" s="61">
        <f t="shared" si="1"/>
        <v>0</v>
      </c>
      <c r="J26" s="7"/>
    </row>
    <row r="27" spans="2:10" ht="15.6" customHeight="1">
      <c r="B27" s="156"/>
      <c r="C27" s="12" t="s">
        <v>291</v>
      </c>
      <c r="D27" s="13" t="s">
        <v>292</v>
      </c>
      <c r="E27" s="14">
        <v>0.33400000000000002</v>
      </c>
      <c r="F27" s="65">
        <v>870.92048399999987</v>
      </c>
      <c r="G27" s="90">
        <v>0</v>
      </c>
      <c r="H27" s="14">
        <f t="shared" si="0"/>
        <v>0</v>
      </c>
      <c r="I27" s="61">
        <f t="shared" si="1"/>
        <v>0</v>
      </c>
      <c r="J27" s="7"/>
    </row>
    <row r="28" spans="2:10" ht="15.6" customHeight="1">
      <c r="B28" s="156"/>
      <c r="C28" s="12" t="s">
        <v>290</v>
      </c>
      <c r="D28" s="13" t="s">
        <v>326</v>
      </c>
      <c r="E28" s="14">
        <v>0.33400000000000002</v>
      </c>
      <c r="F28" s="65">
        <v>870.92048399999987</v>
      </c>
      <c r="G28" s="90">
        <v>0</v>
      </c>
      <c r="H28" s="14">
        <f t="shared" si="0"/>
        <v>0</v>
      </c>
      <c r="I28" s="61">
        <f t="shared" si="1"/>
        <v>0</v>
      </c>
      <c r="J28" s="7"/>
    </row>
    <row r="29" spans="2:10" ht="15.6" customHeight="1">
      <c r="B29" s="156"/>
      <c r="C29" s="12" t="s">
        <v>300</v>
      </c>
      <c r="D29" s="13" t="s">
        <v>301</v>
      </c>
      <c r="E29" s="14">
        <v>0.33400000000000002</v>
      </c>
      <c r="F29" s="65">
        <v>870.92048399999987</v>
      </c>
      <c r="G29" s="90">
        <v>0</v>
      </c>
      <c r="H29" s="14">
        <f t="shared" si="0"/>
        <v>0</v>
      </c>
      <c r="I29" s="61">
        <f t="shared" si="1"/>
        <v>0</v>
      </c>
      <c r="J29" s="7"/>
    </row>
    <row r="30" spans="2:10" ht="15.6" customHeight="1">
      <c r="B30" s="156"/>
      <c r="C30" s="12" t="s">
        <v>390</v>
      </c>
      <c r="D30" s="13" t="s">
        <v>391</v>
      </c>
      <c r="E30" s="14">
        <v>0.33400000000000002</v>
      </c>
      <c r="F30" s="65">
        <v>870.92048399999987</v>
      </c>
      <c r="G30" s="90">
        <v>0</v>
      </c>
      <c r="H30" s="14">
        <f t="shared" ref="H30" si="2">SUM(E30*G30)</f>
        <v>0</v>
      </c>
      <c r="I30" s="61">
        <f t="shared" ref="I30" si="3">SUM(F30*G30)</f>
        <v>0</v>
      </c>
      <c r="J30" s="7"/>
    </row>
    <row r="31" spans="2:10" ht="15.6" customHeight="1">
      <c r="B31" s="156"/>
      <c r="C31" s="12" t="s">
        <v>16</v>
      </c>
      <c r="D31" s="13" t="s">
        <v>17</v>
      </c>
      <c r="E31" s="14">
        <v>1</v>
      </c>
      <c r="F31" s="65">
        <v>2808.6604560000001</v>
      </c>
      <c r="G31" s="90">
        <v>0</v>
      </c>
      <c r="H31" s="14">
        <f t="shared" si="0"/>
        <v>0</v>
      </c>
      <c r="I31" s="61">
        <f t="shared" si="1"/>
        <v>0</v>
      </c>
      <c r="J31" s="7"/>
    </row>
    <row r="32" spans="2:10" ht="15.6" customHeight="1">
      <c r="B32" s="156"/>
      <c r="C32" s="12" t="s">
        <v>208</v>
      </c>
      <c r="D32" s="13" t="s">
        <v>221</v>
      </c>
      <c r="E32" s="14">
        <v>0.58599999999999997</v>
      </c>
      <c r="F32" s="65">
        <v>1643.0095079999994</v>
      </c>
      <c r="G32" s="90">
        <v>0</v>
      </c>
      <c r="H32" s="14">
        <f t="shared" si="0"/>
        <v>0</v>
      </c>
      <c r="I32" s="61">
        <f t="shared" si="1"/>
        <v>0</v>
      </c>
      <c r="J32" s="7"/>
    </row>
    <row r="33" spans="2:10" ht="15.6" customHeight="1">
      <c r="B33" s="156"/>
      <c r="C33" s="12" t="s">
        <v>209</v>
      </c>
      <c r="D33" s="13" t="s">
        <v>222</v>
      </c>
      <c r="E33" s="14">
        <v>0.58599999999999997</v>
      </c>
      <c r="F33" s="65">
        <v>1643.0095079999994</v>
      </c>
      <c r="G33" s="90">
        <v>0</v>
      </c>
      <c r="H33" s="14">
        <f t="shared" si="0"/>
        <v>0</v>
      </c>
      <c r="I33" s="61">
        <f t="shared" si="1"/>
        <v>0</v>
      </c>
      <c r="J33" s="7"/>
    </row>
    <row r="34" spans="2:10" ht="15.6" customHeight="1">
      <c r="B34" s="156"/>
      <c r="C34" s="12" t="s">
        <v>210</v>
      </c>
      <c r="D34" s="13" t="s">
        <v>223</v>
      </c>
      <c r="E34" s="14">
        <v>0.48199999999999998</v>
      </c>
      <c r="F34" s="65">
        <v>1354.5599759999998</v>
      </c>
      <c r="G34" s="90">
        <v>0</v>
      </c>
      <c r="H34" s="14">
        <f t="shared" si="0"/>
        <v>0</v>
      </c>
      <c r="I34" s="61">
        <f t="shared" si="1"/>
        <v>0</v>
      </c>
      <c r="J34" s="7"/>
    </row>
    <row r="35" spans="2:10" ht="15.6" customHeight="1">
      <c r="B35" s="157"/>
      <c r="C35" s="12" t="s">
        <v>211</v>
      </c>
      <c r="D35" s="13" t="s">
        <v>224</v>
      </c>
      <c r="E35" s="14">
        <v>0.48199999999999998</v>
      </c>
      <c r="F35" s="65">
        <v>1354.5599759999998</v>
      </c>
      <c r="G35" s="90">
        <v>0</v>
      </c>
      <c r="H35" s="14">
        <f t="shared" si="0"/>
        <v>0</v>
      </c>
      <c r="I35" s="61">
        <f t="shared" si="1"/>
        <v>0</v>
      </c>
      <c r="J35" s="7"/>
    </row>
    <row r="36" spans="2:10" ht="15.6" customHeight="1">
      <c r="B36" s="9" t="s">
        <v>6</v>
      </c>
      <c r="C36" s="9" t="s">
        <v>7</v>
      </c>
      <c r="D36" s="19" t="s">
        <v>8</v>
      </c>
      <c r="E36" s="10" t="s">
        <v>0</v>
      </c>
      <c r="F36" s="148" t="s">
        <v>9</v>
      </c>
      <c r="G36" s="52" t="s">
        <v>103</v>
      </c>
      <c r="H36" s="51" t="s">
        <v>104</v>
      </c>
      <c r="I36" s="11" t="s">
        <v>105</v>
      </c>
      <c r="J36" s="7"/>
    </row>
    <row r="37" spans="2:10" ht="15.6" customHeight="1">
      <c r="B37" s="156" t="s">
        <v>325</v>
      </c>
      <c r="C37" s="12" t="s">
        <v>18</v>
      </c>
      <c r="D37" s="13" t="s">
        <v>225</v>
      </c>
      <c r="E37" s="14">
        <v>0.14599999999999999</v>
      </c>
      <c r="F37" s="65">
        <v>417.94183199999992</v>
      </c>
      <c r="G37" s="90">
        <v>0</v>
      </c>
      <c r="H37" s="14">
        <f t="shared" ref="H37:H45" si="4">SUM(E37*G37)</f>
        <v>0</v>
      </c>
      <c r="I37" s="61">
        <f t="shared" ref="I37:I45" si="5">SUM(F37*G37)</f>
        <v>0</v>
      </c>
      <c r="J37" s="7"/>
    </row>
    <row r="38" spans="2:10" ht="15.6" customHeight="1">
      <c r="B38" s="156"/>
      <c r="C38" s="12" t="s">
        <v>19</v>
      </c>
      <c r="D38" s="13" t="s">
        <v>20</v>
      </c>
      <c r="E38" s="14">
        <v>7.0999999999999994E-2</v>
      </c>
      <c r="F38" s="65">
        <v>197.45812800000002</v>
      </c>
      <c r="G38" s="90">
        <v>0</v>
      </c>
      <c r="H38" s="14">
        <f t="shared" si="4"/>
        <v>0</v>
      </c>
      <c r="I38" s="61">
        <f t="shared" si="5"/>
        <v>0</v>
      </c>
      <c r="J38" s="7"/>
    </row>
    <row r="39" spans="2:10" ht="15.6" customHeight="1">
      <c r="B39" s="156"/>
      <c r="C39" s="12" t="s">
        <v>21</v>
      </c>
      <c r="D39" s="13" t="s">
        <v>22</v>
      </c>
      <c r="E39" s="14">
        <v>1.9E-2</v>
      </c>
      <c r="F39" s="65">
        <v>52.691435999999989</v>
      </c>
      <c r="G39" s="90">
        <v>0</v>
      </c>
      <c r="H39" s="14">
        <f t="shared" si="4"/>
        <v>0</v>
      </c>
      <c r="I39" s="61">
        <f t="shared" si="5"/>
        <v>0</v>
      </c>
      <c r="J39" s="7"/>
    </row>
    <row r="40" spans="2:10" ht="15.6" customHeight="1">
      <c r="B40" s="156"/>
      <c r="C40" s="12" t="s">
        <v>23</v>
      </c>
      <c r="D40" s="13" t="s">
        <v>24</v>
      </c>
      <c r="E40" s="14">
        <v>1.9E-2</v>
      </c>
      <c r="F40" s="65">
        <v>52.691435999999989</v>
      </c>
      <c r="G40" s="90">
        <v>0</v>
      </c>
      <c r="H40" s="14">
        <f t="shared" si="4"/>
        <v>0</v>
      </c>
      <c r="I40" s="61">
        <f t="shared" si="5"/>
        <v>0</v>
      </c>
      <c r="J40" s="7"/>
    </row>
    <row r="41" spans="2:10" ht="15.6" customHeight="1">
      <c r="B41" s="156"/>
      <c r="C41" s="12" t="s">
        <v>249</v>
      </c>
      <c r="D41" s="13" t="s">
        <v>304</v>
      </c>
      <c r="E41" s="14">
        <v>0.10199999999999999</v>
      </c>
      <c r="F41" s="65">
        <v>292.618788</v>
      </c>
      <c r="G41" s="90">
        <v>0</v>
      </c>
      <c r="H41" s="14">
        <f t="shared" si="4"/>
        <v>0</v>
      </c>
      <c r="I41" s="61">
        <f t="shared" si="5"/>
        <v>0</v>
      </c>
      <c r="J41" s="7"/>
    </row>
    <row r="42" spans="2:10" ht="15.6" customHeight="1">
      <c r="B42" s="156"/>
      <c r="C42" s="12" t="s">
        <v>364</v>
      </c>
      <c r="D42" s="13" t="s">
        <v>305</v>
      </c>
      <c r="E42" s="14">
        <v>0.39600000000000002</v>
      </c>
      <c r="F42" s="65">
        <v>1028.4750839999999</v>
      </c>
      <c r="G42" s="90">
        <v>0</v>
      </c>
      <c r="H42" s="14">
        <f t="shared" si="4"/>
        <v>0</v>
      </c>
      <c r="I42" s="61">
        <f t="shared" si="5"/>
        <v>0</v>
      </c>
      <c r="J42" s="7"/>
    </row>
    <row r="43" spans="2:10" ht="15.6" customHeight="1">
      <c r="B43" s="156"/>
      <c r="C43" s="12" t="s">
        <v>250</v>
      </c>
      <c r="D43" s="13" t="s">
        <v>306</v>
      </c>
      <c r="E43" s="14">
        <v>0.10199999999999999</v>
      </c>
      <c r="F43" s="65">
        <v>292.618788</v>
      </c>
      <c r="G43" s="90">
        <v>0</v>
      </c>
      <c r="H43" s="14">
        <f t="shared" si="4"/>
        <v>0</v>
      </c>
      <c r="I43" s="61">
        <f t="shared" si="5"/>
        <v>0</v>
      </c>
      <c r="J43" s="7"/>
    </row>
    <row r="44" spans="2:10" ht="15.6" customHeight="1">
      <c r="B44" s="156"/>
      <c r="C44" s="12" t="s">
        <v>387</v>
      </c>
      <c r="D44" s="13" t="s">
        <v>400</v>
      </c>
      <c r="E44" s="14">
        <v>0.10199999999999999</v>
      </c>
      <c r="F44" s="65">
        <v>292.618788</v>
      </c>
      <c r="G44" s="90">
        <v>0</v>
      </c>
      <c r="H44" s="14">
        <f t="shared" ref="H44" si="6">SUM(E44*G44)</f>
        <v>0</v>
      </c>
      <c r="I44" s="61">
        <f t="shared" ref="I44" si="7">SUM(F44*G44)</f>
        <v>0</v>
      </c>
      <c r="J44" s="7"/>
    </row>
    <row r="45" spans="2:10" ht="15.6" customHeight="1">
      <c r="B45" s="157"/>
      <c r="C45" s="12" t="s">
        <v>251</v>
      </c>
      <c r="D45" s="13" t="s">
        <v>307</v>
      </c>
      <c r="E45" s="14">
        <v>0.1</v>
      </c>
      <c r="F45" s="65">
        <v>285.41435999999999</v>
      </c>
      <c r="G45" s="90">
        <v>0</v>
      </c>
      <c r="H45" s="14">
        <f t="shared" si="4"/>
        <v>0</v>
      </c>
      <c r="I45" s="61">
        <f t="shared" si="5"/>
        <v>0</v>
      </c>
      <c r="J45" s="7"/>
    </row>
    <row r="46" spans="2:10" ht="15.6" customHeight="1">
      <c r="B46" s="9" t="s">
        <v>6</v>
      </c>
      <c r="C46" s="9" t="s">
        <v>7</v>
      </c>
      <c r="D46" s="19" t="s">
        <v>8</v>
      </c>
      <c r="E46" s="10" t="s">
        <v>0</v>
      </c>
      <c r="F46" s="148" t="s">
        <v>9</v>
      </c>
      <c r="G46" s="52" t="s">
        <v>103</v>
      </c>
      <c r="H46" s="51" t="s">
        <v>104</v>
      </c>
      <c r="I46" s="11" t="s">
        <v>105</v>
      </c>
      <c r="J46" s="7"/>
    </row>
    <row r="47" spans="2:10" ht="15.6" customHeight="1">
      <c r="B47" s="193" t="s">
        <v>25</v>
      </c>
      <c r="C47" s="12" t="s">
        <v>26</v>
      </c>
      <c r="D47" s="13" t="s">
        <v>243</v>
      </c>
      <c r="E47" s="14">
        <v>6.2E-2</v>
      </c>
      <c r="F47" s="65">
        <v>171.50750399999998</v>
      </c>
      <c r="G47" s="90">
        <v>0</v>
      </c>
      <c r="H47" s="14">
        <f>SUM(E47*G47)</f>
        <v>0</v>
      </c>
      <c r="I47" s="61">
        <f>SUM(F47*G47)</f>
        <v>0</v>
      </c>
      <c r="J47" s="7"/>
    </row>
    <row r="48" spans="2:10" ht="15.6" customHeight="1">
      <c r="B48" s="158"/>
      <c r="C48" s="12" t="s">
        <v>27</v>
      </c>
      <c r="D48" s="13" t="s">
        <v>244</v>
      </c>
      <c r="E48" s="14">
        <v>0.129</v>
      </c>
      <c r="F48" s="65">
        <v>358.21405199999992</v>
      </c>
      <c r="G48" s="90">
        <v>0</v>
      </c>
      <c r="H48" s="14">
        <f>SUM(E48*G48)</f>
        <v>0</v>
      </c>
      <c r="I48" s="61">
        <f>SUM(F48*G48)</f>
        <v>0</v>
      </c>
      <c r="J48" s="7"/>
    </row>
    <row r="49" spans="2:10" ht="15.6" customHeight="1">
      <c r="B49" s="158"/>
      <c r="C49" s="12" t="s">
        <v>28</v>
      </c>
      <c r="D49" s="13" t="s">
        <v>29</v>
      </c>
      <c r="E49" s="14">
        <v>0.13300000000000001</v>
      </c>
      <c r="F49" s="65">
        <v>370.66385999999989</v>
      </c>
      <c r="G49" s="90">
        <v>0</v>
      </c>
      <c r="H49" s="14">
        <f>SUM(E49*G49)</f>
        <v>0</v>
      </c>
      <c r="I49" s="61">
        <f>SUM(F49*G49)</f>
        <v>0</v>
      </c>
      <c r="J49" s="7"/>
    </row>
    <row r="50" spans="2:10" ht="15.6" customHeight="1">
      <c r="B50" s="9" t="s">
        <v>6</v>
      </c>
      <c r="C50" s="9" t="s">
        <v>7</v>
      </c>
      <c r="D50" s="19" t="s">
        <v>8</v>
      </c>
      <c r="E50" s="10" t="s">
        <v>0</v>
      </c>
      <c r="F50" s="148" t="s">
        <v>9</v>
      </c>
      <c r="G50" s="52" t="s">
        <v>103</v>
      </c>
      <c r="H50" s="51" t="s">
        <v>104</v>
      </c>
      <c r="I50" s="11" t="s">
        <v>105</v>
      </c>
      <c r="J50" s="7"/>
    </row>
    <row r="51" spans="2:10" ht="15.6" customHeight="1">
      <c r="B51" s="186" t="s">
        <v>30</v>
      </c>
      <c r="C51" s="12" t="s">
        <v>31</v>
      </c>
      <c r="D51" s="13" t="s">
        <v>32</v>
      </c>
      <c r="E51" s="14">
        <v>7.1999999999999995E-2</v>
      </c>
      <c r="F51" s="65">
        <v>198.727452</v>
      </c>
      <c r="G51" s="90">
        <v>0</v>
      </c>
      <c r="H51" s="14">
        <f t="shared" ref="H51:H71" si="8">SUM(E51*G51)</f>
        <v>0</v>
      </c>
      <c r="I51" s="61">
        <f t="shared" ref="I51:I71" si="9">SUM(F51*G51)</f>
        <v>0</v>
      </c>
      <c r="J51" s="7"/>
    </row>
    <row r="52" spans="2:10" ht="15.6" customHeight="1">
      <c r="B52" s="156"/>
      <c r="C52" s="12" t="s">
        <v>33</v>
      </c>
      <c r="D52" s="13" t="s">
        <v>34</v>
      </c>
      <c r="E52" s="14">
        <v>6.9000000000000006E-2</v>
      </c>
      <c r="F52" s="65">
        <v>191.75872799999996</v>
      </c>
      <c r="G52" s="90">
        <v>0</v>
      </c>
      <c r="H52" s="14">
        <f t="shared" si="8"/>
        <v>0</v>
      </c>
      <c r="I52" s="61">
        <f t="shared" si="9"/>
        <v>0</v>
      </c>
      <c r="J52" s="7"/>
    </row>
    <row r="53" spans="2:10" ht="15.6" customHeight="1">
      <c r="B53" s="156"/>
      <c r="C53" s="12" t="s">
        <v>35</v>
      </c>
      <c r="D53" s="13" t="s">
        <v>36</v>
      </c>
      <c r="E53" s="14">
        <v>7.3999999999999996E-2</v>
      </c>
      <c r="F53" s="65">
        <v>204.20853600000001</v>
      </c>
      <c r="G53" s="90">
        <v>0</v>
      </c>
      <c r="H53" s="14">
        <f t="shared" si="8"/>
        <v>0</v>
      </c>
      <c r="I53" s="61">
        <f t="shared" si="9"/>
        <v>0</v>
      </c>
      <c r="J53" s="7"/>
    </row>
    <row r="54" spans="2:10" ht="15.6" customHeight="1">
      <c r="B54" s="156"/>
      <c r="C54" s="12" t="s">
        <v>37</v>
      </c>
      <c r="D54" s="13" t="s">
        <v>38</v>
      </c>
      <c r="E54" s="14">
        <v>5.1999999999999998E-2</v>
      </c>
      <c r="F54" s="65">
        <v>143.01823199999998</v>
      </c>
      <c r="G54" s="90">
        <v>0</v>
      </c>
      <c r="H54" s="14">
        <f t="shared" si="8"/>
        <v>0</v>
      </c>
      <c r="I54" s="61">
        <f t="shared" si="9"/>
        <v>0</v>
      </c>
      <c r="J54" s="7"/>
    </row>
    <row r="55" spans="2:10" ht="15.6" customHeight="1">
      <c r="B55" s="156"/>
      <c r="C55" s="12" t="s">
        <v>39</v>
      </c>
      <c r="D55" s="13" t="s">
        <v>245</v>
      </c>
      <c r="E55" s="14">
        <v>0.122</v>
      </c>
      <c r="F55" s="65">
        <v>340.28315999999995</v>
      </c>
      <c r="G55" s="90">
        <v>0</v>
      </c>
      <c r="H55" s="14">
        <f t="shared" si="8"/>
        <v>0</v>
      </c>
      <c r="I55" s="61">
        <f t="shared" si="9"/>
        <v>0</v>
      </c>
      <c r="J55" s="7"/>
    </row>
    <row r="56" spans="2:10" ht="15.6" customHeight="1">
      <c r="B56" s="156"/>
      <c r="C56" s="12" t="s">
        <v>40</v>
      </c>
      <c r="D56" s="13" t="s">
        <v>246</v>
      </c>
      <c r="E56" s="14">
        <v>9.8000000000000004E-2</v>
      </c>
      <c r="F56" s="65">
        <v>271.52714400000002</v>
      </c>
      <c r="G56" s="90">
        <v>0</v>
      </c>
      <c r="H56" s="14">
        <f t="shared" si="8"/>
        <v>0</v>
      </c>
      <c r="I56" s="61">
        <f t="shared" si="9"/>
        <v>0</v>
      </c>
      <c r="J56" s="7"/>
    </row>
    <row r="57" spans="2:10" ht="15.6" customHeight="1">
      <c r="B57" s="156"/>
      <c r="C57" s="12" t="s">
        <v>41</v>
      </c>
      <c r="D57" s="13" t="s">
        <v>42</v>
      </c>
      <c r="E57" s="14">
        <v>0.107</v>
      </c>
      <c r="F57" s="65">
        <v>296.15821199999988</v>
      </c>
      <c r="G57" s="90">
        <v>0</v>
      </c>
      <c r="H57" s="14">
        <f t="shared" si="8"/>
        <v>0</v>
      </c>
      <c r="I57" s="61">
        <f t="shared" si="9"/>
        <v>0</v>
      </c>
      <c r="J57" s="7"/>
    </row>
    <row r="58" spans="2:10" ht="15.6" customHeight="1">
      <c r="B58" s="156"/>
      <c r="C58" s="12" t="s">
        <v>43</v>
      </c>
      <c r="D58" s="13" t="s">
        <v>44</v>
      </c>
      <c r="E58" s="14">
        <v>0.13600000000000001</v>
      </c>
      <c r="F58" s="65">
        <v>374.70753599999989</v>
      </c>
      <c r="G58" s="90">
        <v>0</v>
      </c>
      <c r="H58" s="14">
        <f t="shared" si="8"/>
        <v>0</v>
      </c>
      <c r="I58" s="61">
        <f t="shared" si="9"/>
        <v>0</v>
      </c>
      <c r="J58" s="7"/>
    </row>
    <row r="59" spans="2:10" ht="15.6" customHeight="1">
      <c r="B59" s="156"/>
      <c r="C59" s="12" t="s">
        <v>45</v>
      </c>
      <c r="D59" s="13" t="s">
        <v>46</v>
      </c>
      <c r="E59" s="14">
        <v>0.13300000000000001</v>
      </c>
      <c r="F59" s="65">
        <v>368.57923199999999</v>
      </c>
      <c r="G59" s="90">
        <v>0</v>
      </c>
      <c r="H59" s="14">
        <f t="shared" si="8"/>
        <v>0</v>
      </c>
      <c r="I59" s="61">
        <f t="shared" si="9"/>
        <v>0</v>
      </c>
      <c r="J59" s="7"/>
    </row>
    <row r="60" spans="2:10" ht="15.6" customHeight="1">
      <c r="B60" s="156"/>
      <c r="C60" s="12" t="s">
        <v>47</v>
      </c>
      <c r="D60" s="13" t="s">
        <v>48</v>
      </c>
      <c r="E60" s="14">
        <v>0.06</v>
      </c>
      <c r="F60" s="65">
        <v>166.405092</v>
      </c>
      <c r="G60" s="90">
        <v>0</v>
      </c>
      <c r="H60" s="14">
        <f t="shared" si="8"/>
        <v>0</v>
      </c>
      <c r="I60" s="61">
        <f t="shared" si="9"/>
        <v>0</v>
      </c>
      <c r="J60" s="7"/>
    </row>
    <row r="61" spans="2:10" ht="15.6" customHeight="1">
      <c r="B61" s="156"/>
      <c r="C61" s="12" t="s">
        <v>49</v>
      </c>
      <c r="D61" s="13" t="s">
        <v>50</v>
      </c>
      <c r="E61" s="14">
        <v>9.2999999999999999E-2</v>
      </c>
      <c r="F61" s="65">
        <v>257.9509799999999</v>
      </c>
      <c r="G61" s="90">
        <v>0</v>
      </c>
      <c r="H61" s="14">
        <f t="shared" si="8"/>
        <v>0</v>
      </c>
      <c r="I61" s="61">
        <f t="shared" si="9"/>
        <v>0</v>
      </c>
      <c r="J61" s="7"/>
    </row>
    <row r="62" spans="2:10" ht="15.6" customHeight="1">
      <c r="B62" s="156"/>
      <c r="C62" s="12" t="s">
        <v>51</v>
      </c>
      <c r="D62" s="13" t="s">
        <v>100</v>
      </c>
      <c r="E62" s="14">
        <v>0.12</v>
      </c>
      <c r="F62" s="65">
        <v>332.97826800000001</v>
      </c>
      <c r="G62" s="90">
        <v>0</v>
      </c>
      <c r="H62" s="14">
        <f t="shared" si="8"/>
        <v>0</v>
      </c>
      <c r="I62" s="61">
        <f t="shared" si="9"/>
        <v>0</v>
      </c>
      <c r="J62" s="7"/>
    </row>
    <row r="63" spans="2:10" ht="15.6" customHeight="1">
      <c r="B63" s="156"/>
      <c r="C63" s="12" t="s">
        <v>52</v>
      </c>
      <c r="D63" s="13" t="s">
        <v>101</v>
      </c>
      <c r="E63" s="14">
        <v>0.127</v>
      </c>
      <c r="F63" s="65">
        <v>352.48953599999993</v>
      </c>
      <c r="G63" s="90">
        <v>0</v>
      </c>
      <c r="H63" s="14">
        <f t="shared" si="8"/>
        <v>0</v>
      </c>
      <c r="I63" s="61">
        <f t="shared" si="9"/>
        <v>0</v>
      </c>
      <c r="J63" s="7"/>
    </row>
    <row r="64" spans="2:10" ht="15.6" customHeight="1">
      <c r="B64" s="156"/>
      <c r="C64" s="12" t="s">
        <v>53</v>
      </c>
      <c r="D64" s="13" t="s">
        <v>102</v>
      </c>
      <c r="E64" s="14">
        <v>0.12</v>
      </c>
      <c r="F64" s="65">
        <v>332.91064799999998</v>
      </c>
      <c r="G64" s="90">
        <v>0</v>
      </c>
      <c r="H64" s="14">
        <f t="shared" si="8"/>
        <v>0</v>
      </c>
      <c r="I64" s="61">
        <f t="shared" si="9"/>
        <v>0</v>
      </c>
      <c r="J64" s="7"/>
    </row>
    <row r="65" spans="2:10" ht="15.6" customHeight="1">
      <c r="B65" s="156"/>
      <c r="C65" s="98" t="s">
        <v>54</v>
      </c>
      <c r="D65" s="97" t="s">
        <v>55</v>
      </c>
      <c r="E65" s="96">
        <v>0.08</v>
      </c>
      <c r="F65" s="65">
        <v>221.92111199999999</v>
      </c>
      <c r="G65" s="90">
        <v>0</v>
      </c>
      <c r="H65" s="14">
        <f t="shared" si="8"/>
        <v>0</v>
      </c>
      <c r="I65" s="61">
        <f t="shared" si="9"/>
        <v>0</v>
      </c>
      <c r="J65" s="7"/>
    </row>
    <row r="66" spans="2:10" ht="15.6" customHeight="1">
      <c r="B66" s="156"/>
      <c r="C66" s="12" t="s">
        <v>360</v>
      </c>
      <c r="D66" s="13" t="s">
        <v>56</v>
      </c>
      <c r="E66" s="14">
        <v>0.30299999999999999</v>
      </c>
      <c r="F66" s="65">
        <v>840.96868800000004</v>
      </c>
      <c r="G66" s="90">
        <v>0</v>
      </c>
      <c r="H66" s="14">
        <f t="shared" si="8"/>
        <v>0</v>
      </c>
      <c r="I66" s="61">
        <f t="shared" si="9"/>
        <v>0</v>
      </c>
      <c r="J66" s="7"/>
    </row>
    <row r="67" spans="2:10" ht="15.6" customHeight="1">
      <c r="B67" s="156"/>
      <c r="C67" s="12" t="s">
        <v>212</v>
      </c>
      <c r="D67" s="13" t="s">
        <v>226</v>
      </c>
      <c r="E67" s="14">
        <v>0.25</v>
      </c>
      <c r="F67" s="65">
        <v>693.63050399999997</v>
      </c>
      <c r="G67" s="90">
        <v>0</v>
      </c>
      <c r="H67" s="14">
        <f t="shared" si="8"/>
        <v>0</v>
      </c>
      <c r="I67" s="61">
        <f t="shared" si="9"/>
        <v>0</v>
      </c>
      <c r="J67" s="7"/>
    </row>
    <row r="68" spans="2:10" ht="15.6" customHeight="1">
      <c r="B68" s="156"/>
      <c r="C68" s="12" t="s">
        <v>279</v>
      </c>
      <c r="D68" s="13" t="s">
        <v>280</v>
      </c>
      <c r="E68" s="14">
        <v>0.14699999999999999</v>
      </c>
      <c r="F68" s="65">
        <v>408.0055559999999</v>
      </c>
      <c r="G68" s="90">
        <v>0</v>
      </c>
      <c r="H68" s="14">
        <f t="shared" si="8"/>
        <v>0</v>
      </c>
      <c r="I68" s="61">
        <f t="shared" si="9"/>
        <v>0</v>
      </c>
      <c r="J68" s="7"/>
    </row>
    <row r="69" spans="2:10" ht="15.6" customHeight="1">
      <c r="B69" s="156"/>
      <c r="C69" s="12" t="s">
        <v>293</v>
      </c>
      <c r="D69" s="13" t="s">
        <v>294</v>
      </c>
      <c r="E69" s="14">
        <v>0.154</v>
      </c>
      <c r="F69" s="65">
        <v>427.15553999999997</v>
      </c>
      <c r="G69" s="90">
        <v>0</v>
      </c>
      <c r="H69" s="14">
        <f t="shared" si="8"/>
        <v>0</v>
      </c>
      <c r="I69" s="61">
        <f t="shared" si="9"/>
        <v>0</v>
      </c>
      <c r="J69" s="7"/>
    </row>
    <row r="70" spans="2:10" ht="15.6" customHeight="1">
      <c r="B70" s="156"/>
      <c r="C70" s="12" t="s">
        <v>303</v>
      </c>
      <c r="D70" s="13" t="s">
        <v>302</v>
      </c>
      <c r="E70" s="14">
        <v>0.33400000000000002</v>
      </c>
      <c r="F70" s="65">
        <v>926.73209999999995</v>
      </c>
      <c r="G70" s="90">
        <v>0</v>
      </c>
      <c r="H70" s="14">
        <f t="shared" ref="H70" si="10">SUM(E70*G70)</f>
        <v>0</v>
      </c>
      <c r="I70" s="61">
        <f t="shared" ref="I70" si="11">SUM(F70*G70)</f>
        <v>0</v>
      </c>
      <c r="J70" s="7"/>
    </row>
    <row r="71" spans="2:10" ht="15.6" customHeight="1">
      <c r="B71" s="157"/>
      <c r="C71" s="12" t="s">
        <v>323</v>
      </c>
      <c r="D71" s="13" t="s">
        <v>321</v>
      </c>
      <c r="E71" s="14">
        <v>0.14000000000000001</v>
      </c>
      <c r="F71" s="65">
        <v>388.51940399999989</v>
      </c>
      <c r="G71" s="90">
        <v>0</v>
      </c>
      <c r="H71" s="14">
        <f t="shared" si="8"/>
        <v>0</v>
      </c>
      <c r="I71" s="61">
        <f t="shared" si="9"/>
        <v>0</v>
      </c>
      <c r="J71" s="7"/>
    </row>
    <row r="72" spans="2:10" ht="15.6" customHeight="1">
      <c r="B72" s="9" t="s">
        <v>6</v>
      </c>
      <c r="C72" s="9" t="s">
        <v>7</v>
      </c>
      <c r="D72" s="19" t="s">
        <v>8</v>
      </c>
      <c r="E72" s="50" t="s">
        <v>0</v>
      </c>
      <c r="F72" s="148" t="s">
        <v>9</v>
      </c>
      <c r="G72" s="52" t="s">
        <v>103</v>
      </c>
      <c r="H72" s="51" t="s">
        <v>104</v>
      </c>
      <c r="I72" s="11" t="s">
        <v>105</v>
      </c>
      <c r="J72" s="7"/>
    </row>
    <row r="73" spans="2:10" ht="15.6" customHeight="1">
      <c r="B73" s="186" t="s">
        <v>295</v>
      </c>
      <c r="C73" s="12" t="s">
        <v>57</v>
      </c>
      <c r="D73" s="13" t="s">
        <v>58</v>
      </c>
      <c r="E73" s="14">
        <v>0.122</v>
      </c>
      <c r="F73" s="65">
        <v>340.28315999999995</v>
      </c>
      <c r="G73" s="90">
        <v>0</v>
      </c>
      <c r="H73" s="14">
        <f t="shared" ref="H73:H79" si="12">SUM(E73*G73)</f>
        <v>0</v>
      </c>
      <c r="I73" s="61">
        <f t="shared" ref="I73:I79" si="13">SUM(F73*G73)</f>
        <v>0</v>
      </c>
      <c r="J73" s="7"/>
    </row>
    <row r="74" spans="2:10" ht="15.6" customHeight="1">
      <c r="B74" s="156"/>
      <c r="C74" s="12" t="s">
        <v>59</v>
      </c>
      <c r="D74" s="13" t="s">
        <v>60</v>
      </c>
      <c r="E74" s="14">
        <v>0.16700000000000001</v>
      </c>
      <c r="F74" s="65">
        <v>463.01732400000009</v>
      </c>
      <c r="G74" s="90">
        <v>0</v>
      </c>
      <c r="H74" s="14">
        <f t="shared" si="12"/>
        <v>0</v>
      </c>
      <c r="I74" s="61">
        <f t="shared" si="13"/>
        <v>0</v>
      </c>
      <c r="J74" s="7"/>
    </row>
    <row r="75" spans="2:10" ht="15.6" customHeight="1">
      <c r="B75" s="156"/>
      <c r="C75" s="93">
        <v>463</v>
      </c>
      <c r="D75" s="92" t="s">
        <v>61</v>
      </c>
      <c r="E75" s="91">
        <v>0.114</v>
      </c>
      <c r="F75" s="65">
        <v>316.29158399999989</v>
      </c>
      <c r="G75" s="90">
        <v>0</v>
      </c>
      <c r="H75" s="14">
        <f t="shared" si="12"/>
        <v>0</v>
      </c>
      <c r="I75" s="61">
        <f t="shared" si="13"/>
        <v>0</v>
      </c>
      <c r="J75" s="7"/>
    </row>
    <row r="76" spans="2:10" ht="15.6" customHeight="1">
      <c r="B76" s="156"/>
      <c r="C76" s="93">
        <v>464</v>
      </c>
      <c r="D76" s="92" t="s">
        <v>62</v>
      </c>
      <c r="E76" s="91">
        <v>0.115</v>
      </c>
      <c r="F76" s="65">
        <v>318.97319999999996</v>
      </c>
      <c r="G76" s="90">
        <v>0</v>
      </c>
      <c r="H76" s="14">
        <f t="shared" si="12"/>
        <v>0</v>
      </c>
      <c r="I76" s="61">
        <f t="shared" si="13"/>
        <v>0</v>
      </c>
      <c r="J76" s="7"/>
    </row>
    <row r="77" spans="2:10" ht="15.6" customHeight="1">
      <c r="B77" s="156"/>
      <c r="C77" s="93">
        <v>470</v>
      </c>
      <c r="D77" s="92" t="s">
        <v>63</v>
      </c>
      <c r="E77" s="91">
        <v>0.122</v>
      </c>
      <c r="F77" s="65">
        <v>338.291268</v>
      </c>
      <c r="G77" s="90">
        <v>0</v>
      </c>
      <c r="H77" s="14">
        <f t="shared" si="12"/>
        <v>0</v>
      </c>
      <c r="I77" s="61">
        <f t="shared" si="13"/>
        <v>0</v>
      </c>
      <c r="J77" s="7"/>
    </row>
    <row r="78" spans="2:10" ht="15.6" customHeight="1">
      <c r="B78" s="156"/>
      <c r="C78" s="93">
        <v>471</v>
      </c>
      <c r="D78" s="92" t="s">
        <v>64</v>
      </c>
      <c r="E78" s="91">
        <v>0.122</v>
      </c>
      <c r="F78" s="65">
        <v>338.291268</v>
      </c>
      <c r="G78" s="90">
        <v>0</v>
      </c>
      <c r="H78" s="14">
        <f t="shared" si="12"/>
        <v>0</v>
      </c>
      <c r="I78" s="61">
        <f t="shared" si="13"/>
        <v>0</v>
      </c>
      <c r="J78" s="7"/>
    </row>
    <row r="79" spans="2:10" ht="15.6" customHeight="1">
      <c r="B79" s="157"/>
      <c r="C79" s="93">
        <v>520</v>
      </c>
      <c r="D79" s="13" t="s">
        <v>227</v>
      </c>
      <c r="E79" s="91">
        <v>2.1000000000000001E-2</v>
      </c>
      <c r="F79" s="65">
        <v>58.222752</v>
      </c>
      <c r="G79" s="90">
        <v>0</v>
      </c>
      <c r="H79" s="14">
        <f t="shared" si="12"/>
        <v>0</v>
      </c>
      <c r="I79" s="61">
        <f t="shared" si="13"/>
        <v>0</v>
      </c>
      <c r="J79" s="7"/>
    </row>
    <row r="80" spans="2:10" ht="15.6" customHeight="1">
      <c r="B80" s="9" t="s">
        <v>6</v>
      </c>
      <c r="C80" s="9" t="s">
        <v>7</v>
      </c>
      <c r="D80" s="19" t="s">
        <v>8</v>
      </c>
      <c r="E80" s="50" t="s">
        <v>0</v>
      </c>
      <c r="F80" s="148" t="s">
        <v>9</v>
      </c>
      <c r="G80" s="52" t="s">
        <v>103</v>
      </c>
      <c r="H80" s="51" t="s">
        <v>104</v>
      </c>
      <c r="I80" s="11" t="s">
        <v>105</v>
      </c>
      <c r="J80" s="7"/>
    </row>
    <row r="81" spans="2:10" ht="15.6" customHeight="1">
      <c r="B81" s="186" t="s">
        <v>65</v>
      </c>
      <c r="C81" s="12" t="s">
        <v>66</v>
      </c>
      <c r="D81" s="13" t="s">
        <v>67</v>
      </c>
      <c r="E81" s="14">
        <v>7.9000000000000001E-2</v>
      </c>
      <c r="F81" s="65">
        <v>220.24799999999996</v>
      </c>
      <c r="G81" s="90">
        <v>0</v>
      </c>
      <c r="H81" s="14">
        <f t="shared" ref="H81:H91" si="14">SUM(E81*G81)</f>
        <v>0</v>
      </c>
      <c r="I81" s="61">
        <f t="shared" ref="I81:I91" si="15">SUM(F81*G81)</f>
        <v>0</v>
      </c>
      <c r="J81" s="7"/>
    </row>
    <row r="82" spans="2:10" ht="15.6" customHeight="1">
      <c r="B82" s="156"/>
      <c r="C82" s="12" t="s">
        <v>68</v>
      </c>
      <c r="D82" s="13" t="s">
        <v>69</v>
      </c>
      <c r="E82" s="14">
        <v>0.08</v>
      </c>
      <c r="F82" s="65">
        <v>222.13942799999998</v>
      </c>
      <c r="G82" s="90">
        <v>0</v>
      </c>
      <c r="H82" s="14">
        <f t="shared" si="14"/>
        <v>0</v>
      </c>
      <c r="I82" s="61">
        <f t="shared" si="15"/>
        <v>0</v>
      </c>
      <c r="J82" s="7"/>
    </row>
    <row r="83" spans="2:10" ht="15.6" customHeight="1">
      <c r="B83" s="156"/>
      <c r="C83" s="12" t="s">
        <v>70</v>
      </c>
      <c r="D83" s="13" t="s">
        <v>71</v>
      </c>
      <c r="E83" s="14">
        <v>0.06</v>
      </c>
      <c r="F83" s="65">
        <v>167.07742799999997</v>
      </c>
      <c r="G83" s="90">
        <v>0</v>
      </c>
      <c r="H83" s="14">
        <f t="shared" si="14"/>
        <v>0</v>
      </c>
      <c r="I83" s="61">
        <f t="shared" si="15"/>
        <v>0</v>
      </c>
      <c r="J83" s="7"/>
    </row>
    <row r="84" spans="2:10" ht="15.6" customHeight="1">
      <c r="B84" s="156"/>
      <c r="C84" s="12" t="s">
        <v>72</v>
      </c>
      <c r="D84" s="13" t="s">
        <v>73</v>
      </c>
      <c r="E84" s="14">
        <v>0.06</v>
      </c>
      <c r="F84" s="65">
        <v>167.07742799999997</v>
      </c>
      <c r="G84" s="90">
        <v>0</v>
      </c>
      <c r="H84" s="14">
        <f t="shared" si="14"/>
        <v>0</v>
      </c>
      <c r="I84" s="61">
        <f t="shared" si="15"/>
        <v>0</v>
      </c>
      <c r="J84" s="7"/>
    </row>
    <row r="85" spans="2:10" ht="15.6" customHeight="1">
      <c r="B85" s="156"/>
      <c r="C85" s="12" t="s">
        <v>74</v>
      </c>
      <c r="D85" s="13" t="s">
        <v>75</v>
      </c>
      <c r="E85" s="14">
        <v>0.06</v>
      </c>
      <c r="F85" s="65">
        <v>167.07742799999997</v>
      </c>
      <c r="G85" s="90">
        <v>0</v>
      </c>
      <c r="H85" s="14">
        <f t="shared" si="14"/>
        <v>0</v>
      </c>
      <c r="I85" s="61">
        <f t="shared" si="15"/>
        <v>0</v>
      </c>
      <c r="J85" s="7"/>
    </row>
    <row r="86" spans="2:10" ht="15.6" customHeight="1">
      <c r="B86" s="156"/>
      <c r="C86" s="12" t="s">
        <v>76</v>
      </c>
      <c r="D86" s="13" t="s">
        <v>77</v>
      </c>
      <c r="E86" s="14">
        <v>0.129</v>
      </c>
      <c r="F86" s="65">
        <v>358.02085199999999</v>
      </c>
      <c r="G86" s="90">
        <v>0</v>
      </c>
      <c r="H86" s="14">
        <f t="shared" si="14"/>
        <v>0</v>
      </c>
      <c r="I86" s="61">
        <f t="shared" si="15"/>
        <v>0</v>
      </c>
      <c r="J86" s="7"/>
    </row>
    <row r="87" spans="2:10" ht="15.6" customHeight="1">
      <c r="B87" s="156"/>
      <c r="C87" s="12" t="s">
        <v>78</v>
      </c>
      <c r="D87" s="13" t="s">
        <v>79</v>
      </c>
      <c r="E87" s="14">
        <v>0.13300000000000001</v>
      </c>
      <c r="F87" s="65">
        <v>370.66385999999989</v>
      </c>
      <c r="G87" s="90">
        <v>0</v>
      </c>
      <c r="H87" s="14">
        <f t="shared" si="14"/>
        <v>0</v>
      </c>
      <c r="I87" s="61">
        <f t="shared" si="15"/>
        <v>0</v>
      </c>
      <c r="J87" s="7"/>
    </row>
    <row r="88" spans="2:10" ht="15.6" customHeight="1">
      <c r="B88" s="156"/>
      <c r="C88" s="12" t="s">
        <v>80</v>
      </c>
      <c r="D88" s="13" t="s">
        <v>81</v>
      </c>
      <c r="E88" s="14">
        <v>6.4000000000000001E-2</v>
      </c>
      <c r="F88" s="65">
        <v>176.36648399999999</v>
      </c>
      <c r="G88" s="90">
        <v>0</v>
      </c>
      <c r="H88" s="14">
        <f t="shared" si="14"/>
        <v>0</v>
      </c>
      <c r="I88" s="61">
        <f t="shared" si="15"/>
        <v>0</v>
      </c>
      <c r="J88" s="7"/>
    </row>
    <row r="89" spans="2:10" ht="15.6" customHeight="1">
      <c r="B89" s="156"/>
      <c r="C89" s="12" t="s">
        <v>388</v>
      </c>
      <c r="D89" s="13" t="s">
        <v>389</v>
      </c>
      <c r="E89" s="14">
        <v>8.4000000000000005E-2</v>
      </c>
      <c r="F89" s="65">
        <v>232.9425</v>
      </c>
      <c r="G89" s="90">
        <v>0</v>
      </c>
      <c r="H89" s="14">
        <f t="shared" si="14"/>
        <v>0</v>
      </c>
      <c r="I89" s="61">
        <f t="shared" si="15"/>
        <v>0</v>
      </c>
      <c r="J89" s="7"/>
    </row>
    <row r="90" spans="2:10" ht="15.6" customHeight="1">
      <c r="B90" s="156"/>
      <c r="C90" s="12" t="s">
        <v>296</v>
      </c>
      <c r="D90" s="13" t="s">
        <v>308</v>
      </c>
      <c r="E90" s="14">
        <v>8.3000000000000004E-2</v>
      </c>
      <c r="F90" s="65">
        <v>230.25189599999996</v>
      </c>
      <c r="G90" s="90">
        <v>0</v>
      </c>
      <c r="H90" s="14">
        <f t="shared" ref="H90" si="16">SUM(E90*G90)</f>
        <v>0</v>
      </c>
      <c r="I90" s="61">
        <f t="shared" ref="I90" si="17">SUM(F90*G90)</f>
        <v>0</v>
      </c>
      <c r="J90" s="7"/>
    </row>
    <row r="91" spans="2:10" ht="15.6" customHeight="1">
      <c r="B91" s="157"/>
      <c r="C91" s="146" t="s">
        <v>369</v>
      </c>
      <c r="D91" s="147" t="s">
        <v>401</v>
      </c>
      <c r="E91" s="14">
        <v>9.0999999999999998E-2</v>
      </c>
      <c r="F91" s="65">
        <v>252.495012</v>
      </c>
      <c r="G91" s="90">
        <v>0</v>
      </c>
      <c r="H91" s="14">
        <f t="shared" si="14"/>
        <v>0</v>
      </c>
      <c r="I91" s="61">
        <f t="shared" si="15"/>
        <v>0</v>
      </c>
      <c r="J91" s="7"/>
    </row>
    <row r="92" spans="2:10" ht="15.6" customHeight="1">
      <c r="B92" s="9" t="s">
        <v>6</v>
      </c>
      <c r="C92" s="9" t="s">
        <v>7</v>
      </c>
      <c r="D92" s="19" t="s">
        <v>8</v>
      </c>
      <c r="E92" s="10" t="s">
        <v>0</v>
      </c>
      <c r="F92" s="148" t="s">
        <v>9</v>
      </c>
      <c r="G92" s="52" t="s">
        <v>103</v>
      </c>
      <c r="H92" s="51" t="s">
        <v>104</v>
      </c>
      <c r="I92" s="11" t="s">
        <v>105</v>
      </c>
      <c r="J92" s="7"/>
    </row>
    <row r="93" spans="2:10" ht="15.6" customHeight="1">
      <c r="B93" s="156" t="s">
        <v>370</v>
      </c>
      <c r="C93" s="95" t="s">
        <v>233</v>
      </c>
      <c r="D93" s="94" t="s">
        <v>272</v>
      </c>
      <c r="E93" s="14">
        <v>7.2999999999999995E-2</v>
      </c>
      <c r="F93" s="65">
        <v>202.40984399999994</v>
      </c>
      <c r="G93" s="90">
        <v>0</v>
      </c>
      <c r="H93" s="14">
        <f t="shared" ref="H93:H97" si="18">SUM(E93*G93)</f>
        <v>0</v>
      </c>
      <c r="I93" s="61">
        <f t="shared" ref="I93:I97" si="19">SUM(F93*G93)</f>
        <v>0</v>
      </c>
      <c r="J93" s="7"/>
    </row>
    <row r="94" spans="2:10" ht="15.6" customHeight="1">
      <c r="B94" s="156"/>
      <c r="C94" s="95" t="s">
        <v>234</v>
      </c>
      <c r="D94" s="94" t="s">
        <v>258</v>
      </c>
      <c r="E94" s="14">
        <v>8.6999999999999994E-2</v>
      </c>
      <c r="F94" s="65">
        <v>241.48261199999996</v>
      </c>
      <c r="G94" s="90">
        <v>0</v>
      </c>
      <c r="H94" s="14">
        <f t="shared" si="18"/>
        <v>0</v>
      </c>
      <c r="I94" s="61">
        <f t="shared" si="19"/>
        <v>0</v>
      </c>
      <c r="J94" s="7"/>
    </row>
    <row r="95" spans="2:10" ht="15.6" customHeight="1">
      <c r="B95" s="156"/>
      <c r="C95" s="95" t="s">
        <v>235</v>
      </c>
      <c r="D95" s="94" t="s">
        <v>260</v>
      </c>
      <c r="E95" s="14">
        <v>7.2999999999999995E-2</v>
      </c>
      <c r="F95" s="65">
        <v>202.40984399999994</v>
      </c>
      <c r="G95" s="90">
        <v>0</v>
      </c>
      <c r="H95" s="14">
        <f t="shared" si="18"/>
        <v>0</v>
      </c>
      <c r="I95" s="61">
        <f t="shared" si="19"/>
        <v>0</v>
      </c>
      <c r="J95" s="7"/>
    </row>
    <row r="96" spans="2:10" ht="15.6" customHeight="1">
      <c r="B96" s="156"/>
      <c r="C96" s="12" t="s">
        <v>281</v>
      </c>
      <c r="D96" s="13" t="s">
        <v>82</v>
      </c>
      <c r="E96" s="14">
        <v>6.4000000000000001E-2</v>
      </c>
      <c r="F96" s="65">
        <v>177.56045999999992</v>
      </c>
      <c r="G96" s="90">
        <v>0</v>
      </c>
      <c r="H96" s="14">
        <f t="shared" si="18"/>
        <v>0</v>
      </c>
      <c r="I96" s="61">
        <f t="shared" si="19"/>
        <v>0</v>
      </c>
      <c r="J96" s="7"/>
    </row>
    <row r="97" spans="2:10" ht="15.6" customHeight="1">
      <c r="B97" s="157"/>
      <c r="C97" s="12" t="s">
        <v>352</v>
      </c>
      <c r="D97" s="13" t="s">
        <v>353</v>
      </c>
      <c r="E97" s="14">
        <v>0.14000000000000001</v>
      </c>
      <c r="F97" s="65">
        <v>388.51940399999989</v>
      </c>
      <c r="G97" s="90">
        <v>0</v>
      </c>
      <c r="H97" s="14">
        <f t="shared" si="18"/>
        <v>0</v>
      </c>
      <c r="I97" s="61">
        <f t="shared" si="19"/>
        <v>0</v>
      </c>
      <c r="J97" s="7"/>
    </row>
    <row r="98" spans="2:10" ht="15.6" customHeight="1">
      <c r="B98" s="9" t="s">
        <v>6</v>
      </c>
      <c r="C98" s="9" t="s">
        <v>7</v>
      </c>
      <c r="D98" s="19" t="s">
        <v>8</v>
      </c>
      <c r="E98" s="10" t="s">
        <v>0</v>
      </c>
      <c r="F98" s="148" t="s">
        <v>9</v>
      </c>
      <c r="G98" s="52" t="s">
        <v>103</v>
      </c>
      <c r="H98" s="51" t="s">
        <v>104</v>
      </c>
      <c r="I98" s="11" t="s">
        <v>105</v>
      </c>
      <c r="J98" s="7"/>
    </row>
    <row r="99" spans="2:10" ht="15.6" customHeight="1">
      <c r="B99" s="186" t="s">
        <v>248</v>
      </c>
      <c r="C99" s="95" t="s">
        <v>228</v>
      </c>
      <c r="D99" s="94" t="s">
        <v>252</v>
      </c>
      <c r="E99" s="14">
        <v>0.64600000000000002</v>
      </c>
      <c r="F99" s="65">
        <v>1792.7433719999997</v>
      </c>
      <c r="G99" s="90">
        <v>0</v>
      </c>
      <c r="H99" s="14">
        <f>SUM(E99*G99)</f>
        <v>0</v>
      </c>
      <c r="I99" s="61">
        <f>SUM(F99*G99)</f>
        <v>0</v>
      </c>
      <c r="J99" s="7"/>
    </row>
    <row r="100" spans="2:10" ht="15.6" customHeight="1">
      <c r="B100" s="156"/>
      <c r="C100" s="95" t="s">
        <v>229</v>
      </c>
      <c r="D100" s="94" t="s">
        <v>253</v>
      </c>
      <c r="E100" s="14">
        <v>0.107</v>
      </c>
      <c r="F100" s="65">
        <v>297.2594519999999</v>
      </c>
      <c r="G100" s="90">
        <v>0</v>
      </c>
      <c r="H100" s="14">
        <f>SUM(E100*G100)</f>
        <v>0</v>
      </c>
      <c r="I100" s="61">
        <f>SUM(F100*G100)</f>
        <v>0</v>
      </c>
      <c r="J100" s="7"/>
    </row>
    <row r="101" spans="2:10" ht="15.6" customHeight="1">
      <c r="B101" s="156"/>
      <c r="C101" s="95" t="s">
        <v>230</v>
      </c>
      <c r="D101" s="94" t="s">
        <v>254</v>
      </c>
      <c r="E101" s="14">
        <v>0.17899999999999999</v>
      </c>
      <c r="F101" s="65">
        <v>496.01201999999984</v>
      </c>
      <c r="G101" s="90">
        <v>0</v>
      </c>
      <c r="H101" s="14">
        <f>SUM(E101*G101)</f>
        <v>0</v>
      </c>
      <c r="I101" s="61">
        <f>SUM(F101*G101)</f>
        <v>0</v>
      </c>
      <c r="J101" s="7"/>
    </row>
    <row r="102" spans="2:10" ht="15.6" customHeight="1">
      <c r="B102" s="156"/>
      <c r="C102" s="95" t="s">
        <v>231</v>
      </c>
      <c r="D102" s="94" t="s">
        <v>255</v>
      </c>
      <c r="E102" s="14">
        <v>0.17899999999999999</v>
      </c>
      <c r="F102" s="65">
        <v>495.43241999999987</v>
      </c>
      <c r="G102" s="90">
        <v>0</v>
      </c>
      <c r="H102" s="14">
        <f>SUM(E102*G102)</f>
        <v>0</v>
      </c>
      <c r="I102" s="61">
        <f>SUM(F102*G102)</f>
        <v>0</v>
      </c>
      <c r="J102" s="7"/>
    </row>
    <row r="103" spans="2:10" ht="15.6" customHeight="1">
      <c r="B103" s="156"/>
      <c r="C103" s="95" t="s">
        <v>232</v>
      </c>
      <c r="D103" s="94" t="s">
        <v>271</v>
      </c>
      <c r="E103" s="14">
        <v>0.2</v>
      </c>
      <c r="F103" s="65">
        <v>554.89937999999972</v>
      </c>
      <c r="G103" s="90">
        <v>0</v>
      </c>
      <c r="H103" s="14">
        <f>SUM(E103*G103)</f>
        <v>0</v>
      </c>
      <c r="I103" s="61">
        <f>SUM(F103*G103)</f>
        <v>0</v>
      </c>
      <c r="J103" s="7"/>
    </row>
    <row r="104" spans="2:10" ht="15.6" customHeight="1">
      <c r="B104" s="9" t="s">
        <v>6</v>
      </c>
      <c r="C104" s="9" t="s">
        <v>7</v>
      </c>
      <c r="D104" s="19" t="s">
        <v>8</v>
      </c>
      <c r="E104" s="10" t="s">
        <v>0</v>
      </c>
      <c r="F104" s="148" t="s">
        <v>408</v>
      </c>
      <c r="G104" s="52" t="s">
        <v>103</v>
      </c>
      <c r="H104" s="51" t="s">
        <v>104</v>
      </c>
      <c r="I104" s="11" t="s">
        <v>105</v>
      </c>
      <c r="J104" s="7"/>
    </row>
    <row r="105" spans="2:10" ht="15.6" customHeight="1">
      <c r="B105" s="156" t="s">
        <v>83</v>
      </c>
      <c r="C105" s="12" t="s">
        <v>84</v>
      </c>
      <c r="D105" s="13" t="s">
        <v>85</v>
      </c>
      <c r="E105" s="14">
        <v>1.4E-2</v>
      </c>
      <c r="F105" s="65">
        <v>39.022535999999995</v>
      </c>
      <c r="G105" s="90">
        <v>0</v>
      </c>
      <c r="H105" s="14">
        <f t="shared" ref="H105:H113" si="20">SUM(E105*G105)</f>
        <v>0</v>
      </c>
      <c r="I105" s="61">
        <f t="shared" ref="I105:I113" si="21">SUM(F105*G105)</f>
        <v>0</v>
      </c>
      <c r="J105" s="7"/>
    </row>
    <row r="106" spans="2:10" ht="15.6" customHeight="1">
      <c r="B106" s="156"/>
      <c r="C106" s="12" t="s">
        <v>86</v>
      </c>
      <c r="D106" s="13" t="s">
        <v>87</v>
      </c>
      <c r="E106" s="14">
        <v>3.1E-2</v>
      </c>
      <c r="F106" s="65">
        <v>86.064803999999981</v>
      </c>
      <c r="G106" s="90">
        <v>0</v>
      </c>
      <c r="H106" s="14">
        <f t="shared" si="20"/>
        <v>0</v>
      </c>
      <c r="I106" s="61">
        <f t="shared" si="21"/>
        <v>0</v>
      </c>
      <c r="J106" s="7"/>
    </row>
    <row r="107" spans="2:10" ht="15.6" customHeight="1">
      <c r="B107" s="156"/>
      <c r="C107" s="12" t="s">
        <v>88</v>
      </c>
      <c r="D107" s="13" t="s">
        <v>89</v>
      </c>
      <c r="E107" s="14">
        <v>2.9000000000000001E-2</v>
      </c>
      <c r="F107" s="65">
        <v>80.365403999999984</v>
      </c>
      <c r="G107" s="90">
        <v>0</v>
      </c>
      <c r="H107" s="14">
        <f t="shared" si="20"/>
        <v>0</v>
      </c>
      <c r="I107" s="61">
        <f t="shared" si="21"/>
        <v>0</v>
      </c>
      <c r="J107" s="7"/>
    </row>
    <row r="108" spans="2:10" ht="15.6" customHeight="1">
      <c r="B108" s="156"/>
      <c r="C108" s="12" t="s">
        <v>90</v>
      </c>
      <c r="D108" s="13" t="s">
        <v>91</v>
      </c>
      <c r="E108" s="14">
        <v>0.06</v>
      </c>
      <c r="F108" s="65">
        <v>167.07742799999997</v>
      </c>
      <c r="G108" s="90">
        <v>0</v>
      </c>
      <c r="H108" s="14">
        <f t="shared" si="20"/>
        <v>0</v>
      </c>
      <c r="I108" s="61">
        <f t="shared" si="21"/>
        <v>0</v>
      </c>
      <c r="J108" s="7"/>
    </row>
    <row r="109" spans="2:10" ht="15.6" customHeight="1">
      <c r="B109" s="156"/>
      <c r="C109" s="12" t="s">
        <v>92</v>
      </c>
      <c r="D109" s="13" t="s">
        <v>93</v>
      </c>
      <c r="E109" s="14">
        <v>9.2999999999999999E-2</v>
      </c>
      <c r="F109" s="65">
        <v>259.077336</v>
      </c>
      <c r="G109" s="90">
        <v>0</v>
      </c>
      <c r="H109" s="14">
        <f t="shared" si="20"/>
        <v>0</v>
      </c>
      <c r="I109" s="61">
        <f t="shared" si="21"/>
        <v>0</v>
      </c>
      <c r="J109" s="7"/>
    </row>
    <row r="110" spans="2:10" ht="15.6" customHeight="1">
      <c r="B110" s="156"/>
      <c r="C110" s="12" t="s">
        <v>94</v>
      </c>
      <c r="D110" s="13" t="s">
        <v>95</v>
      </c>
      <c r="E110" s="14">
        <v>2.7E-2</v>
      </c>
      <c r="F110" s="65">
        <v>74.934551999999996</v>
      </c>
      <c r="G110" s="90">
        <v>0</v>
      </c>
      <c r="H110" s="14">
        <f t="shared" si="20"/>
        <v>0</v>
      </c>
      <c r="I110" s="61">
        <f t="shared" si="21"/>
        <v>0</v>
      </c>
      <c r="J110" s="7"/>
    </row>
    <row r="111" spans="2:10" ht="15.6" customHeight="1">
      <c r="B111" s="156"/>
      <c r="C111" s="12" t="s">
        <v>96</v>
      </c>
      <c r="D111" s="13" t="s">
        <v>97</v>
      </c>
      <c r="E111" s="14">
        <v>9.9000000000000005E-2</v>
      </c>
      <c r="F111" s="65">
        <v>274.78063199999991</v>
      </c>
      <c r="G111" s="90">
        <v>0</v>
      </c>
      <c r="H111" s="14">
        <f t="shared" si="20"/>
        <v>0</v>
      </c>
      <c r="I111" s="61">
        <f t="shared" si="21"/>
        <v>0</v>
      </c>
      <c r="J111" s="7"/>
    </row>
    <row r="112" spans="2:10" ht="15.6" customHeight="1">
      <c r="B112" s="156"/>
      <c r="C112" s="12" t="s">
        <v>107</v>
      </c>
      <c r="D112" s="13" t="s">
        <v>108</v>
      </c>
      <c r="E112" s="14">
        <v>1.7000000000000001E-2</v>
      </c>
      <c r="F112" s="65">
        <v>47.210351999999993</v>
      </c>
      <c r="G112" s="90">
        <v>0</v>
      </c>
      <c r="H112" s="14">
        <f t="shared" si="20"/>
        <v>0</v>
      </c>
      <c r="I112" s="61">
        <f t="shared" si="21"/>
        <v>0</v>
      </c>
      <c r="J112" s="7"/>
    </row>
    <row r="113" spans="2:10" ht="15.6" customHeight="1">
      <c r="B113" s="156"/>
      <c r="C113" s="146" t="s">
        <v>365</v>
      </c>
      <c r="D113" s="147" t="s">
        <v>402</v>
      </c>
      <c r="E113" s="91">
        <v>7.4999999999999997E-2</v>
      </c>
      <c r="F113" s="65">
        <v>208.13435999999999</v>
      </c>
      <c r="G113" s="90">
        <v>0</v>
      </c>
      <c r="H113" s="14">
        <f t="shared" si="20"/>
        <v>0</v>
      </c>
      <c r="I113" s="61">
        <f t="shared" si="21"/>
        <v>0</v>
      </c>
      <c r="J113" s="7"/>
    </row>
    <row r="114" spans="2:10" ht="15.6" customHeight="1">
      <c r="B114" s="156"/>
      <c r="C114" s="146" t="s">
        <v>366</v>
      </c>
      <c r="D114" s="147" t="s">
        <v>403</v>
      </c>
      <c r="E114" s="91">
        <v>8.6999999999999994E-2</v>
      </c>
      <c r="F114" s="65">
        <v>241.48261199999996</v>
      </c>
      <c r="G114" s="90">
        <v>0</v>
      </c>
      <c r="H114" s="14">
        <f t="shared" ref="H114:H116" si="22">SUM(E114*G114)</f>
        <v>0</v>
      </c>
      <c r="I114" s="61">
        <f t="shared" ref="I114:I116" si="23">SUM(F114*G114)</f>
        <v>0</v>
      </c>
      <c r="J114" s="7"/>
    </row>
    <row r="115" spans="2:10" ht="15.6" customHeight="1">
      <c r="B115" s="156"/>
      <c r="C115" s="146" t="s">
        <v>367</v>
      </c>
      <c r="D115" s="147" t="s">
        <v>404</v>
      </c>
      <c r="E115" s="91">
        <v>9.2999999999999999E-2</v>
      </c>
      <c r="F115" s="65">
        <v>258.0012119999999</v>
      </c>
      <c r="G115" s="90">
        <v>0</v>
      </c>
      <c r="H115" s="14">
        <f t="shared" ref="H115" si="24">SUM(E115*G115)</f>
        <v>0</v>
      </c>
      <c r="I115" s="61">
        <f t="shared" ref="I115" si="25">SUM(F115*G115)</f>
        <v>0</v>
      </c>
      <c r="J115" s="7"/>
    </row>
    <row r="116" spans="2:10" ht="15.6" customHeight="1">
      <c r="B116" s="157"/>
      <c r="C116" s="146" t="s">
        <v>368</v>
      </c>
      <c r="D116" s="147" t="s">
        <v>405</v>
      </c>
      <c r="E116" s="91">
        <v>0.09</v>
      </c>
      <c r="F116" s="65">
        <v>249.83851200000001</v>
      </c>
      <c r="G116" s="90">
        <v>0</v>
      </c>
      <c r="H116" s="14">
        <f t="shared" si="22"/>
        <v>0</v>
      </c>
      <c r="I116" s="61">
        <f t="shared" si="23"/>
        <v>0</v>
      </c>
      <c r="J116" s="7"/>
    </row>
    <row r="117" spans="2:10" ht="15.6" customHeight="1">
      <c r="B117" s="9" t="s">
        <v>6</v>
      </c>
      <c r="C117" s="9" t="s">
        <v>7</v>
      </c>
      <c r="D117" s="19" t="s">
        <v>8</v>
      </c>
      <c r="E117" s="10" t="s">
        <v>0</v>
      </c>
      <c r="F117" s="148" t="s">
        <v>9</v>
      </c>
      <c r="G117" s="52" t="s">
        <v>103</v>
      </c>
      <c r="H117" s="51" t="s">
        <v>104</v>
      </c>
      <c r="I117" s="11" t="s">
        <v>105</v>
      </c>
      <c r="J117" s="7"/>
    </row>
    <row r="118" spans="2:10" ht="15.6" customHeight="1">
      <c r="B118" s="158" t="s">
        <v>324</v>
      </c>
      <c r="C118" s="12" t="s">
        <v>98</v>
      </c>
      <c r="D118" s="13" t="s">
        <v>99</v>
      </c>
      <c r="E118" s="14">
        <v>0.13300000000000001</v>
      </c>
      <c r="F118" s="65">
        <v>368.57923199999999</v>
      </c>
      <c r="G118" s="90">
        <v>0</v>
      </c>
      <c r="H118" s="14">
        <f>SUM(E118*G118)</f>
        <v>0</v>
      </c>
      <c r="I118" s="61">
        <f>SUM(F118*G118)</f>
        <v>0</v>
      </c>
      <c r="J118" s="7"/>
    </row>
    <row r="119" spans="2:10" ht="15.6" customHeight="1">
      <c r="B119" s="158"/>
      <c r="C119" s="12" t="s">
        <v>282</v>
      </c>
      <c r="D119" s="13" t="s">
        <v>283</v>
      </c>
      <c r="E119" s="14">
        <v>7.1999999999999995E-2</v>
      </c>
      <c r="F119" s="65">
        <v>199.89631200000002</v>
      </c>
      <c r="G119" s="90">
        <v>0</v>
      </c>
      <c r="H119" s="14">
        <f>SUM(E119*G119)</f>
        <v>0</v>
      </c>
      <c r="I119" s="61">
        <f>SUM(F119*G119)</f>
        <v>0</v>
      </c>
      <c r="J119" s="7"/>
    </row>
    <row r="120" spans="2:10" ht="15.6" customHeight="1">
      <c r="B120" s="9" t="s">
        <v>6</v>
      </c>
      <c r="C120" s="9" t="s">
        <v>7</v>
      </c>
      <c r="D120" s="19" t="s">
        <v>8</v>
      </c>
      <c r="E120" s="10" t="s">
        <v>0</v>
      </c>
      <c r="F120" s="148" t="s">
        <v>9</v>
      </c>
      <c r="G120" s="52" t="s">
        <v>103</v>
      </c>
      <c r="H120" s="51" t="s">
        <v>104</v>
      </c>
      <c r="I120" s="11" t="s">
        <v>105</v>
      </c>
      <c r="J120" s="7"/>
    </row>
    <row r="121" spans="2:10" ht="15.6" customHeight="1">
      <c r="B121" s="186" t="s">
        <v>371</v>
      </c>
      <c r="C121" s="12" t="s">
        <v>261</v>
      </c>
      <c r="D121" s="13" t="s">
        <v>266</v>
      </c>
      <c r="E121" s="14">
        <v>0.34100000000000003</v>
      </c>
      <c r="F121" s="65">
        <v>946.02505199999985</v>
      </c>
      <c r="G121" s="90">
        <v>0</v>
      </c>
      <c r="H121" s="14">
        <f>SUM(E121*G121)</f>
        <v>0</v>
      </c>
      <c r="I121" s="61">
        <f>SUM(F121*G121)</f>
        <v>0</v>
      </c>
      <c r="J121" s="7"/>
    </row>
    <row r="122" spans="2:10" ht="15.6" customHeight="1">
      <c r="B122" s="156"/>
      <c r="C122" s="12" t="s">
        <v>262</v>
      </c>
      <c r="D122" s="13" t="s">
        <v>267</v>
      </c>
      <c r="E122" s="14">
        <v>9.4E-2</v>
      </c>
      <c r="F122" s="65">
        <v>260.77556399999986</v>
      </c>
      <c r="G122" s="90">
        <v>0</v>
      </c>
      <c r="H122" s="14">
        <f>SUM(E122*G122)</f>
        <v>0</v>
      </c>
      <c r="I122" s="61">
        <f>SUM(F122*G122)</f>
        <v>0</v>
      </c>
      <c r="J122" s="7"/>
    </row>
    <row r="123" spans="2:10" ht="15.6" customHeight="1">
      <c r="B123" s="156"/>
      <c r="C123" s="12" t="s">
        <v>263</v>
      </c>
      <c r="D123" s="13" t="s">
        <v>268</v>
      </c>
      <c r="E123" s="14">
        <v>8.8999999999999996E-2</v>
      </c>
      <c r="F123" s="65">
        <v>246.93857999999992</v>
      </c>
      <c r="G123" s="90">
        <v>0</v>
      </c>
      <c r="H123" s="14">
        <f>SUM(E123*G123)</f>
        <v>0</v>
      </c>
      <c r="I123" s="61">
        <f>SUM(F123*G123)</f>
        <v>0</v>
      </c>
      <c r="J123" s="7"/>
    </row>
    <row r="124" spans="2:10" ht="15.6" customHeight="1">
      <c r="B124" s="156"/>
      <c r="C124" s="12" t="s">
        <v>264</v>
      </c>
      <c r="D124" s="13" t="s">
        <v>269</v>
      </c>
      <c r="E124" s="14">
        <v>9.4E-2</v>
      </c>
      <c r="F124" s="65">
        <v>260.77556399999986</v>
      </c>
      <c r="G124" s="90">
        <v>0</v>
      </c>
      <c r="H124" s="14">
        <f>SUM(E124*G124)</f>
        <v>0</v>
      </c>
      <c r="I124" s="61">
        <f>SUM(F124*G124)</f>
        <v>0</v>
      </c>
      <c r="J124" s="7"/>
    </row>
    <row r="125" spans="2:10" ht="15.6" customHeight="1">
      <c r="B125" s="157"/>
      <c r="C125" s="12" t="s">
        <v>265</v>
      </c>
      <c r="D125" s="13" t="s">
        <v>270</v>
      </c>
      <c r="E125" s="14">
        <v>0.10299999999999999</v>
      </c>
      <c r="F125" s="65">
        <v>285.79303200000004</v>
      </c>
      <c r="G125" s="90">
        <v>0</v>
      </c>
      <c r="H125" s="14">
        <f>SUM(E125*G125)</f>
        <v>0</v>
      </c>
      <c r="I125" s="61">
        <f>SUM(F125*G125)</f>
        <v>0</v>
      </c>
      <c r="J125" s="7"/>
    </row>
    <row r="126" spans="2:10">
      <c r="B126" s="9" t="s">
        <v>6</v>
      </c>
      <c r="C126" s="9" t="s">
        <v>7</v>
      </c>
      <c r="D126" s="19" t="s">
        <v>8</v>
      </c>
      <c r="E126" s="42"/>
      <c r="F126" s="53" t="s">
        <v>9</v>
      </c>
      <c r="G126" s="44" t="s">
        <v>103</v>
      </c>
      <c r="H126" s="11"/>
      <c r="I126" s="11" t="s">
        <v>105</v>
      </c>
      <c r="J126" s="7"/>
    </row>
    <row r="127" spans="2:10">
      <c r="B127" s="151" t="s">
        <v>407</v>
      </c>
      <c r="C127" s="12" t="s">
        <v>372</v>
      </c>
      <c r="D127" s="147" t="s">
        <v>373</v>
      </c>
      <c r="E127" s="64"/>
      <c r="F127" s="65">
        <v>735.12600000000009</v>
      </c>
      <c r="G127" s="100">
        <v>0</v>
      </c>
      <c r="H127" s="16"/>
      <c r="I127" s="99">
        <f>SUM(F127*G127)</f>
        <v>0</v>
      </c>
      <c r="J127" s="7"/>
    </row>
    <row r="128" spans="2:10" ht="15.6" customHeight="1">
      <c r="B128" s="279"/>
      <c r="C128" s="243"/>
      <c r="D128" s="243"/>
      <c r="E128" s="243"/>
      <c r="F128" s="243"/>
      <c r="G128" s="243"/>
      <c r="H128" s="243"/>
      <c r="I128" s="280"/>
      <c r="J128" s="7"/>
    </row>
    <row r="129" spans="2:10" ht="15.6" customHeight="1">
      <c r="B129" s="167" t="s">
        <v>156</v>
      </c>
      <c r="C129" s="167"/>
      <c r="D129" s="167"/>
      <c r="E129" s="167"/>
      <c r="F129" s="167"/>
      <c r="G129" s="167"/>
      <c r="H129" s="167"/>
      <c r="I129" s="167"/>
      <c r="J129" s="7"/>
    </row>
    <row r="130" spans="2:10" ht="15.6" customHeight="1" thickBot="1">
      <c r="B130" s="165" t="s">
        <v>165</v>
      </c>
      <c r="C130" s="165"/>
      <c r="D130" s="165"/>
      <c r="E130" s="165"/>
      <c r="F130" s="165"/>
      <c r="G130" s="165"/>
      <c r="H130" s="165"/>
      <c r="I130" s="165"/>
      <c r="J130" s="7"/>
    </row>
    <row r="131" spans="2:10" ht="14.4" customHeight="1" thickBot="1">
      <c r="B131" s="9" t="s">
        <v>6</v>
      </c>
      <c r="C131" s="9" t="s">
        <v>7</v>
      </c>
      <c r="D131" s="19" t="s">
        <v>166</v>
      </c>
      <c r="E131" s="15"/>
      <c r="F131" s="144" t="s">
        <v>9</v>
      </c>
      <c r="G131" s="11" t="s">
        <v>103</v>
      </c>
      <c r="H131" s="11"/>
      <c r="I131" s="11" t="s">
        <v>105</v>
      </c>
    </row>
    <row r="132" spans="2:10" ht="15.6" customHeight="1">
      <c r="B132" s="187" t="s">
        <v>322</v>
      </c>
      <c r="C132" s="17">
        <v>1001</v>
      </c>
      <c r="D132" s="18" t="s">
        <v>354</v>
      </c>
      <c r="E132" s="15"/>
      <c r="F132" s="66">
        <v>26.858999999999998</v>
      </c>
      <c r="G132" s="59">
        <v>0</v>
      </c>
      <c r="H132" s="11"/>
      <c r="I132" s="73">
        <f>SUM(F132*G132)</f>
        <v>0</v>
      </c>
    </row>
    <row r="133" spans="2:10">
      <c r="B133" s="187"/>
      <c r="C133" s="17">
        <v>1008</v>
      </c>
      <c r="D133" s="18" t="s">
        <v>374</v>
      </c>
      <c r="E133" s="15"/>
      <c r="F133" s="66">
        <v>21.062999999999999</v>
      </c>
      <c r="G133" s="59">
        <v>0</v>
      </c>
      <c r="H133" s="11"/>
      <c r="I133" s="73">
        <f>SUM(F133*G133)</f>
        <v>0</v>
      </c>
    </row>
    <row r="134" spans="2:10">
      <c r="B134" s="187"/>
      <c r="C134" s="77">
        <v>1148</v>
      </c>
      <c r="D134" s="74" t="s">
        <v>273</v>
      </c>
      <c r="E134" s="15"/>
      <c r="F134" s="66">
        <v>1.7391960297766751</v>
      </c>
      <c r="G134" s="59">
        <v>0</v>
      </c>
      <c r="H134" s="11"/>
      <c r="I134" s="73">
        <f>SUM(F134*G134)</f>
        <v>0</v>
      </c>
    </row>
    <row r="135" spans="2:10">
      <c r="B135" s="188"/>
      <c r="C135" s="77">
        <v>1150</v>
      </c>
      <c r="D135" s="74" t="s">
        <v>406</v>
      </c>
      <c r="E135" s="15"/>
      <c r="F135" s="66">
        <v>7.91</v>
      </c>
      <c r="G135" s="59">
        <v>0</v>
      </c>
      <c r="H135" s="11"/>
      <c r="I135" s="73">
        <f>SUM(F135*G135)</f>
        <v>0</v>
      </c>
    </row>
    <row r="136" spans="2:10">
      <c r="B136" s="9" t="s">
        <v>6</v>
      </c>
      <c r="C136" s="9" t="s">
        <v>7</v>
      </c>
      <c r="D136" s="19" t="s">
        <v>166</v>
      </c>
      <c r="E136" s="15"/>
      <c r="F136" s="53" t="s">
        <v>9</v>
      </c>
      <c r="G136" s="52" t="s">
        <v>103</v>
      </c>
      <c r="H136" s="11"/>
      <c r="I136" s="11" t="s">
        <v>105</v>
      </c>
    </row>
    <row r="137" spans="2:10" ht="15.6" customHeight="1">
      <c r="B137" s="184" t="s">
        <v>110</v>
      </c>
      <c r="C137" s="17">
        <v>1100</v>
      </c>
      <c r="D137" s="18" t="s">
        <v>111</v>
      </c>
      <c r="E137" s="15"/>
      <c r="F137" s="66">
        <v>14.301</v>
      </c>
      <c r="G137" s="59">
        <v>0</v>
      </c>
      <c r="H137" s="11"/>
      <c r="I137" s="73">
        <f>SUM(F137*G137)</f>
        <v>0</v>
      </c>
    </row>
    <row r="138" spans="2:10">
      <c r="B138" s="185"/>
      <c r="C138" s="17">
        <v>1106</v>
      </c>
      <c r="D138" s="18" t="s">
        <v>112</v>
      </c>
      <c r="E138" s="15"/>
      <c r="F138" s="66">
        <v>3.4900645161290327</v>
      </c>
      <c r="G138" s="59">
        <v>0</v>
      </c>
      <c r="H138" s="11"/>
      <c r="I138" s="73">
        <f>SUM(F138*G138)</f>
        <v>0</v>
      </c>
    </row>
    <row r="139" spans="2:10">
      <c r="B139" s="185"/>
      <c r="C139" s="17">
        <v>1139</v>
      </c>
      <c r="D139" s="75" t="s">
        <v>236</v>
      </c>
      <c r="E139" s="15"/>
      <c r="F139" s="67">
        <v>1.8675930521091813</v>
      </c>
      <c r="G139" s="59">
        <v>0</v>
      </c>
      <c r="H139" s="11"/>
      <c r="I139" s="73">
        <f>SUM(F139*G139)</f>
        <v>0</v>
      </c>
    </row>
    <row r="140" spans="2:10">
      <c r="B140" s="185"/>
      <c r="C140" s="17">
        <v>1147</v>
      </c>
      <c r="D140" s="76" t="s">
        <v>274</v>
      </c>
      <c r="E140" s="15"/>
      <c r="F140" s="66">
        <v>2.2761290322580647</v>
      </c>
      <c r="G140" s="59">
        <v>0</v>
      </c>
      <c r="H140" s="11"/>
      <c r="I140" s="73">
        <f>SUM(F140*G140)</f>
        <v>0</v>
      </c>
    </row>
    <row r="141" spans="2:10">
      <c r="B141" s="9" t="s">
        <v>6</v>
      </c>
      <c r="C141" s="9" t="s">
        <v>7</v>
      </c>
      <c r="D141" s="19" t="s">
        <v>166</v>
      </c>
      <c r="E141" s="15"/>
      <c r="F141" s="53" t="s">
        <v>9</v>
      </c>
      <c r="G141" s="52" t="s">
        <v>103</v>
      </c>
      <c r="H141" s="11"/>
      <c r="I141" s="11" t="s">
        <v>105</v>
      </c>
    </row>
    <row r="142" spans="2:10" ht="15.6" customHeight="1">
      <c r="B142" s="168" t="s">
        <v>154</v>
      </c>
      <c r="C142" s="17">
        <v>1201</v>
      </c>
      <c r="D142" s="18" t="s">
        <v>113</v>
      </c>
      <c r="E142" s="15"/>
      <c r="F142" s="66">
        <v>68.062094292803977</v>
      </c>
      <c r="G142" s="59">
        <v>0</v>
      </c>
      <c r="H142" s="11"/>
      <c r="I142" s="73">
        <f t="shared" ref="I142:I148" si="26">SUM(F142*G142)</f>
        <v>0</v>
      </c>
    </row>
    <row r="143" spans="2:10">
      <c r="B143" s="168"/>
      <c r="C143" s="178">
        <v>1502</v>
      </c>
      <c r="D143" s="18" t="s">
        <v>114</v>
      </c>
      <c r="E143" s="15"/>
      <c r="F143" s="66">
        <v>84.812069478908185</v>
      </c>
      <c r="G143" s="59">
        <v>0</v>
      </c>
      <c r="H143" s="11"/>
      <c r="I143" s="73">
        <f t="shared" si="26"/>
        <v>0</v>
      </c>
    </row>
    <row r="144" spans="2:10">
      <c r="B144" s="168"/>
      <c r="C144" s="179"/>
      <c r="D144" s="18" t="s">
        <v>115</v>
      </c>
      <c r="E144" s="15"/>
      <c r="F144" s="66">
        <v>169.62413895781637</v>
      </c>
      <c r="G144" s="59">
        <v>0</v>
      </c>
      <c r="H144" s="11"/>
      <c r="I144" s="73">
        <f t="shared" si="26"/>
        <v>0</v>
      </c>
    </row>
    <row r="145" spans="2:9">
      <c r="B145" s="168"/>
      <c r="C145" s="180"/>
      <c r="D145" s="18" t="s">
        <v>116</v>
      </c>
      <c r="E145" s="15"/>
      <c r="F145" s="66">
        <v>254.44788089330029</v>
      </c>
      <c r="G145" s="59">
        <v>0</v>
      </c>
      <c r="H145" s="11"/>
      <c r="I145" s="73">
        <f t="shared" si="26"/>
        <v>0</v>
      </c>
    </row>
    <row r="146" spans="2:9">
      <c r="B146" s="168"/>
      <c r="C146" s="17">
        <v>1505</v>
      </c>
      <c r="D146" s="18" t="s">
        <v>117</v>
      </c>
      <c r="E146" s="15"/>
      <c r="F146" s="66">
        <v>729.2483970223326</v>
      </c>
      <c r="G146" s="59">
        <v>0</v>
      </c>
      <c r="H146" s="11"/>
      <c r="I146" s="73">
        <f t="shared" si="26"/>
        <v>0</v>
      </c>
    </row>
    <row r="147" spans="2:9">
      <c r="B147" s="168"/>
      <c r="C147" s="17">
        <v>1536</v>
      </c>
      <c r="D147" s="18" t="s">
        <v>118</v>
      </c>
      <c r="E147" s="15"/>
      <c r="F147" s="66">
        <v>854.71563275434244</v>
      </c>
      <c r="G147" s="59">
        <v>0</v>
      </c>
      <c r="H147" s="11"/>
      <c r="I147" s="73">
        <f t="shared" si="26"/>
        <v>0</v>
      </c>
    </row>
    <row r="148" spans="2:9" ht="16.2" thickBot="1">
      <c r="B148" s="168"/>
      <c r="C148" s="17">
        <v>1301</v>
      </c>
      <c r="D148" s="18" t="s">
        <v>119</v>
      </c>
      <c r="E148" s="15"/>
      <c r="F148" s="68">
        <v>75.8</v>
      </c>
      <c r="G148" s="59">
        <v>0</v>
      </c>
      <c r="H148" s="11"/>
      <c r="I148" s="73">
        <f t="shared" si="26"/>
        <v>0</v>
      </c>
    </row>
    <row r="149" spans="2:9">
      <c r="B149" s="9" t="s">
        <v>6</v>
      </c>
      <c r="C149" s="9" t="s">
        <v>7</v>
      </c>
      <c r="D149" s="19" t="s">
        <v>166</v>
      </c>
      <c r="E149" s="15"/>
      <c r="F149" s="53" t="s">
        <v>9</v>
      </c>
      <c r="G149" s="52" t="s">
        <v>103</v>
      </c>
      <c r="H149" s="11"/>
      <c r="I149" s="11" t="s">
        <v>105</v>
      </c>
    </row>
    <row r="150" spans="2:9">
      <c r="B150" s="120"/>
      <c r="C150" s="17">
        <v>1537</v>
      </c>
      <c r="D150" s="18" t="s">
        <v>120</v>
      </c>
      <c r="E150" s="15"/>
      <c r="F150" s="78">
        <v>0</v>
      </c>
      <c r="G150" s="59">
        <v>0</v>
      </c>
      <c r="H150" s="11"/>
      <c r="I150" s="73">
        <f>SUM(F150*G150)</f>
        <v>0</v>
      </c>
    </row>
    <row r="151" spans="2:9">
      <c r="B151" s="9" t="s">
        <v>6</v>
      </c>
      <c r="C151" s="9" t="s">
        <v>7</v>
      </c>
      <c r="D151" s="19" t="s">
        <v>166</v>
      </c>
      <c r="E151" s="15"/>
      <c r="F151" s="53" t="s">
        <v>9</v>
      </c>
      <c r="G151" s="52" t="s">
        <v>103</v>
      </c>
      <c r="H151" s="11"/>
      <c r="I151" s="11" t="s">
        <v>105</v>
      </c>
    </row>
    <row r="152" spans="2:9" ht="15.6" customHeight="1">
      <c r="B152" s="174"/>
      <c r="C152" s="17">
        <v>1503</v>
      </c>
      <c r="D152" s="18" t="s">
        <v>121</v>
      </c>
      <c r="E152" s="15"/>
      <c r="F152" s="66">
        <v>1832.7974590570723</v>
      </c>
      <c r="G152" s="59">
        <v>0</v>
      </c>
      <c r="H152" s="11"/>
      <c r="I152" s="73">
        <f t="shared" ref="I152:I169" si="27">SUM(F152*G152)</f>
        <v>0</v>
      </c>
    </row>
    <row r="153" spans="2:9">
      <c r="B153" s="174"/>
      <c r="C153" s="17">
        <v>1508</v>
      </c>
      <c r="D153" s="18" t="s">
        <v>122</v>
      </c>
      <c r="E153" s="15"/>
      <c r="F153" s="66">
        <v>975.48387096774195</v>
      </c>
      <c r="G153" s="59">
        <v>0</v>
      </c>
      <c r="H153" s="11"/>
      <c r="I153" s="73">
        <f t="shared" si="27"/>
        <v>0</v>
      </c>
    </row>
    <row r="154" spans="2:9">
      <c r="B154" s="174"/>
      <c r="C154" s="17">
        <v>1510</v>
      </c>
      <c r="D154" s="18" t="s">
        <v>123</v>
      </c>
      <c r="E154" s="15"/>
      <c r="F154" s="66">
        <v>975.48387096774195</v>
      </c>
      <c r="G154" s="59">
        <v>0</v>
      </c>
      <c r="H154" s="11"/>
      <c r="I154" s="73">
        <f t="shared" si="27"/>
        <v>0</v>
      </c>
    </row>
    <row r="155" spans="2:9">
      <c r="B155" s="174"/>
      <c r="C155" s="17">
        <v>1511</v>
      </c>
      <c r="D155" s="18" t="s">
        <v>124</v>
      </c>
      <c r="E155" s="15"/>
      <c r="F155" s="66">
        <v>975.48387096774195</v>
      </c>
      <c r="G155" s="59">
        <v>0</v>
      </c>
      <c r="H155" s="11"/>
      <c r="I155" s="73">
        <f t="shared" si="27"/>
        <v>0</v>
      </c>
    </row>
    <row r="156" spans="2:9">
      <c r="B156" s="174"/>
      <c r="C156" s="17">
        <v>1512</v>
      </c>
      <c r="D156" s="18" t="s">
        <v>125</v>
      </c>
      <c r="E156" s="15"/>
      <c r="F156" s="66">
        <v>975.48387096774195</v>
      </c>
      <c r="G156" s="59">
        <v>0</v>
      </c>
      <c r="H156" s="11"/>
      <c r="I156" s="73">
        <f t="shared" si="27"/>
        <v>0</v>
      </c>
    </row>
    <row r="157" spans="2:9">
      <c r="B157" s="174"/>
      <c r="C157" s="17">
        <v>1513</v>
      </c>
      <c r="D157" s="18" t="s">
        <v>126</v>
      </c>
      <c r="E157" s="15"/>
      <c r="F157" s="66">
        <v>975.48387096774195</v>
      </c>
      <c r="G157" s="59">
        <v>0</v>
      </c>
      <c r="H157" s="11"/>
      <c r="I157" s="73">
        <f t="shared" si="27"/>
        <v>0</v>
      </c>
    </row>
    <row r="158" spans="2:9">
      <c r="B158" s="174"/>
      <c r="C158" s="17">
        <v>1514</v>
      </c>
      <c r="D158" s="18" t="s">
        <v>127</v>
      </c>
      <c r="E158" s="15"/>
      <c r="F158" s="66">
        <v>975.48387096774195</v>
      </c>
      <c r="G158" s="59">
        <v>0</v>
      </c>
      <c r="H158" s="11"/>
      <c r="I158" s="73">
        <f t="shared" si="27"/>
        <v>0</v>
      </c>
    </row>
    <row r="159" spans="2:9">
      <c r="B159" s="174"/>
      <c r="C159" s="17">
        <v>1515</v>
      </c>
      <c r="D159" s="18" t="s">
        <v>128</v>
      </c>
      <c r="E159" s="15"/>
      <c r="F159" s="66">
        <v>975.48387096774195</v>
      </c>
      <c r="G159" s="59">
        <v>0</v>
      </c>
      <c r="H159" s="11"/>
      <c r="I159" s="73">
        <f t="shared" si="27"/>
        <v>0</v>
      </c>
    </row>
    <row r="160" spans="2:9">
      <c r="B160" s="174"/>
      <c r="C160" s="17">
        <v>1518</v>
      </c>
      <c r="D160" s="18" t="s">
        <v>297</v>
      </c>
      <c r="E160" s="15"/>
      <c r="F160" s="66">
        <v>975.48387096774195</v>
      </c>
      <c r="G160" s="59">
        <v>0</v>
      </c>
      <c r="H160" s="11"/>
      <c r="I160" s="73">
        <f t="shared" si="27"/>
        <v>0</v>
      </c>
    </row>
    <row r="161" spans="2:9">
      <c r="B161" s="174"/>
      <c r="C161" s="17">
        <v>1532</v>
      </c>
      <c r="D161" s="18" t="s">
        <v>129</v>
      </c>
      <c r="E161" s="15"/>
      <c r="F161" s="66">
        <v>1083.8709677419356</v>
      </c>
      <c r="G161" s="59">
        <v>0</v>
      </c>
      <c r="H161" s="11"/>
      <c r="I161" s="73">
        <f t="shared" si="27"/>
        <v>0</v>
      </c>
    </row>
    <row r="162" spans="2:9">
      <c r="B162" s="174"/>
      <c r="C162" s="17">
        <v>1533</v>
      </c>
      <c r="D162" s="18" t="s">
        <v>130</v>
      </c>
      <c r="E162" s="15"/>
      <c r="F162" s="66">
        <v>975.48387096774195</v>
      </c>
      <c r="G162" s="59">
        <v>0</v>
      </c>
      <c r="H162" s="11"/>
      <c r="I162" s="73">
        <f t="shared" si="27"/>
        <v>0</v>
      </c>
    </row>
    <row r="163" spans="2:9">
      <c r="B163" s="174"/>
      <c r="C163" s="17">
        <v>1534</v>
      </c>
      <c r="D163" s="18" t="s">
        <v>131</v>
      </c>
      <c r="E163" s="15"/>
      <c r="F163" s="66">
        <v>975.48387096774195</v>
      </c>
      <c r="G163" s="59">
        <v>0</v>
      </c>
      <c r="H163" s="11"/>
      <c r="I163" s="73">
        <f t="shared" si="27"/>
        <v>0</v>
      </c>
    </row>
    <row r="164" spans="2:9">
      <c r="B164" s="174"/>
      <c r="C164" s="17">
        <v>1535</v>
      </c>
      <c r="D164" s="18" t="s">
        <v>132</v>
      </c>
      <c r="E164" s="15"/>
      <c r="F164" s="66">
        <v>975.48387096774195</v>
      </c>
      <c r="G164" s="59">
        <v>0</v>
      </c>
      <c r="H164" s="11"/>
      <c r="I164" s="73">
        <f t="shared" si="27"/>
        <v>0</v>
      </c>
    </row>
    <row r="165" spans="2:9">
      <c r="B165" s="174"/>
      <c r="C165" s="17">
        <v>1541</v>
      </c>
      <c r="D165" s="18" t="s">
        <v>237</v>
      </c>
      <c r="E165" s="15"/>
      <c r="F165" s="66">
        <v>975.48387096774195</v>
      </c>
      <c r="G165" s="59">
        <v>0</v>
      </c>
      <c r="H165" s="11"/>
      <c r="I165" s="73">
        <f t="shared" si="27"/>
        <v>0</v>
      </c>
    </row>
    <row r="166" spans="2:9">
      <c r="B166" s="174"/>
      <c r="C166" s="17">
        <v>1542</v>
      </c>
      <c r="D166" s="18" t="s">
        <v>275</v>
      </c>
      <c r="E166" s="15"/>
      <c r="F166" s="66">
        <v>975.48387096774195</v>
      </c>
      <c r="G166" s="59">
        <v>0</v>
      </c>
      <c r="H166" s="11"/>
      <c r="I166" s="73">
        <f t="shared" si="27"/>
        <v>0</v>
      </c>
    </row>
    <row r="167" spans="2:9">
      <c r="B167" s="174"/>
      <c r="C167" s="17">
        <v>1543</v>
      </c>
      <c r="D167" s="18" t="s">
        <v>386</v>
      </c>
      <c r="E167" s="15"/>
      <c r="F167" s="66">
        <v>975.48387096774195</v>
      </c>
      <c r="G167" s="59">
        <v>0</v>
      </c>
      <c r="H167" s="11"/>
      <c r="I167" s="73">
        <f t="shared" si="27"/>
        <v>0</v>
      </c>
    </row>
    <row r="168" spans="2:9">
      <c r="B168" s="174"/>
      <c r="C168" s="17">
        <v>7003</v>
      </c>
      <c r="D168" s="18" t="s">
        <v>276</v>
      </c>
      <c r="E168" s="15"/>
      <c r="F168" s="66">
        <v>758.70967741935488</v>
      </c>
      <c r="G168" s="59">
        <v>0</v>
      </c>
      <c r="H168" s="11"/>
      <c r="I168" s="73">
        <f t="shared" si="27"/>
        <v>0</v>
      </c>
    </row>
    <row r="169" spans="2:9" ht="16.2" thickBot="1">
      <c r="B169" s="175"/>
      <c r="C169" s="17">
        <v>7009</v>
      </c>
      <c r="D169" s="18" t="s">
        <v>284</v>
      </c>
      <c r="E169" s="15"/>
      <c r="F169" s="66">
        <v>758.70967741935488</v>
      </c>
      <c r="G169" s="59">
        <v>0</v>
      </c>
      <c r="H169" s="11"/>
      <c r="I169" s="73">
        <f t="shared" si="27"/>
        <v>0</v>
      </c>
    </row>
    <row r="170" spans="2:9" ht="16.2" thickBot="1">
      <c r="B170" s="9" t="s">
        <v>6</v>
      </c>
      <c r="C170" s="9" t="s">
        <v>7</v>
      </c>
      <c r="D170" s="19" t="s">
        <v>166</v>
      </c>
      <c r="E170" s="15"/>
      <c r="F170" s="144" t="s">
        <v>9</v>
      </c>
      <c r="G170" s="52" t="s">
        <v>103</v>
      </c>
      <c r="H170" s="11"/>
      <c r="I170" s="53" t="s">
        <v>105</v>
      </c>
    </row>
    <row r="171" spans="2:9">
      <c r="B171" s="189" t="s">
        <v>359</v>
      </c>
      <c r="C171" s="190"/>
      <c r="D171" s="190"/>
      <c r="E171" s="190"/>
      <c r="F171" s="190"/>
      <c r="G171" s="190"/>
      <c r="H171" s="190"/>
      <c r="I171" s="191"/>
    </row>
    <row r="172" spans="2:9" ht="15.6" customHeight="1">
      <c r="B172" s="173" t="s">
        <v>134</v>
      </c>
      <c r="C172" s="79" t="s">
        <v>135</v>
      </c>
      <c r="D172" s="18" t="s">
        <v>136</v>
      </c>
      <c r="E172" s="15"/>
      <c r="F172" s="66">
        <v>505.53409429280396</v>
      </c>
      <c r="G172" s="59">
        <v>0</v>
      </c>
      <c r="H172" s="11"/>
      <c r="I172" s="73">
        <f t="shared" ref="I172:I180" si="28">SUM(F172*G172)</f>
        <v>0</v>
      </c>
    </row>
    <row r="173" spans="2:9">
      <c r="B173" s="174"/>
      <c r="C173" s="79" t="s">
        <v>137</v>
      </c>
      <c r="D173" s="18" t="s">
        <v>138</v>
      </c>
      <c r="E173" s="15"/>
      <c r="F173" s="66">
        <v>337.67249627791568</v>
      </c>
      <c r="G173" s="59">
        <v>0</v>
      </c>
      <c r="H173" s="11"/>
      <c r="I173" s="73">
        <f t="shared" si="28"/>
        <v>0</v>
      </c>
    </row>
    <row r="174" spans="2:9">
      <c r="B174" s="174"/>
      <c r="C174" s="17">
        <v>1608</v>
      </c>
      <c r="D174" s="18" t="s">
        <v>139</v>
      </c>
      <c r="E174" s="15"/>
      <c r="F174" s="66">
        <v>185.8371811414392</v>
      </c>
      <c r="G174" s="59">
        <v>0</v>
      </c>
      <c r="H174" s="11"/>
      <c r="I174" s="73">
        <f t="shared" si="28"/>
        <v>0</v>
      </c>
    </row>
    <row r="175" spans="2:9">
      <c r="B175" s="174"/>
      <c r="C175" s="17">
        <v>1609</v>
      </c>
      <c r="D175" s="18" t="s">
        <v>140</v>
      </c>
      <c r="E175" s="15"/>
      <c r="F175" s="66">
        <v>202.59882878411906</v>
      </c>
      <c r="G175" s="59">
        <v>0</v>
      </c>
      <c r="H175" s="11"/>
      <c r="I175" s="73">
        <f t="shared" si="28"/>
        <v>0</v>
      </c>
    </row>
    <row r="176" spans="2:9">
      <c r="B176" s="174"/>
      <c r="C176" s="17">
        <v>1610</v>
      </c>
      <c r="D176" s="18" t="s">
        <v>141</v>
      </c>
      <c r="E176" s="15"/>
      <c r="F176" s="66">
        <v>84.812069478908185</v>
      </c>
      <c r="G176" s="59">
        <v>0</v>
      </c>
      <c r="H176" s="11"/>
      <c r="I176" s="73">
        <f t="shared" si="28"/>
        <v>0</v>
      </c>
    </row>
    <row r="177" spans="2:9">
      <c r="B177" s="174"/>
      <c r="C177" s="17">
        <v>1611</v>
      </c>
      <c r="D177" s="18" t="s">
        <v>142</v>
      </c>
      <c r="E177" s="15"/>
      <c r="F177" s="66">
        <v>246.04371215880894</v>
      </c>
      <c r="G177" s="59">
        <v>0</v>
      </c>
      <c r="H177" s="11"/>
      <c r="I177" s="73">
        <f t="shared" si="28"/>
        <v>0</v>
      </c>
    </row>
    <row r="178" spans="2:9">
      <c r="B178" s="174"/>
      <c r="C178" s="17">
        <v>1612</v>
      </c>
      <c r="D178" s="18" t="s">
        <v>143</v>
      </c>
      <c r="E178" s="15"/>
      <c r="F178" s="66">
        <v>169.26229280397024</v>
      </c>
      <c r="G178" s="59">
        <v>0</v>
      </c>
      <c r="H178" s="11"/>
      <c r="I178" s="73">
        <f t="shared" si="28"/>
        <v>0</v>
      </c>
    </row>
    <row r="179" spans="2:9">
      <c r="B179" s="174"/>
      <c r="C179" s="17">
        <v>1636</v>
      </c>
      <c r="D179" s="18" t="s">
        <v>144</v>
      </c>
      <c r="E179" s="20"/>
      <c r="F179" s="67">
        <v>410.08841687344915</v>
      </c>
      <c r="G179" s="59">
        <v>0</v>
      </c>
      <c r="H179" s="11"/>
      <c r="I179" s="73">
        <f t="shared" si="28"/>
        <v>0</v>
      </c>
    </row>
    <row r="180" spans="2:9" ht="16.2" thickBot="1">
      <c r="B180" s="175"/>
      <c r="C180" s="17">
        <v>1637</v>
      </c>
      <c r="D180" s="18" t="s">
        <v>213</v>
      </c>
      <c r="E180" s="20"/>
      <c r="F180" s="68">
        <v>177.8182034739454</v>
      </c>
      <c r="G180" s="59">
        <v>0</v>
      </c>
      <c r="H180" s="11"/>
      <c r="I180" s="73">
        <f t="shared" si="28"/>
        <v>0</v>
      </c>
    </row>
    <row r="181" spans="2:9">
      <c r="B181" s="9" t="s">
        <v>6</v>
      </c>
      <c r="C181" s="47" t="s">
        <v>7</v>
      </c>
      <c r="D181" s="19" t="s">
        <v>166</v>
      </c>
      <c r="E181" s="15"/>
      <c r="F181" s="53" t="s">
        <v>9</v>
      </c>
      <c r="G181" s="52" t="s">
        <v>103</v>
      </c>
      <c r="H181" s="11"/>
      <c r="I181" s="11" t="s">
        <v>105</v>
      </c>
    </row>
    <row r="182" spans="2:9" ht="15.6" customHeight="1">
      <c r="B182" s="159" t="s">
        <v>155</v>
      </c>
      <c r="C182" s="17">
        <v>1800</v>
      </c>
      <c r="D182" s="18" t="s">
        <v>133</v>
      </c>
      <c r="E182" s="15"/>
      <c r="F182" s="66">
        <v>2.8979999999999997</v>
      </c>
      <c r="G182" s="59">
        <v>0</v>
      </c>
      <c r="H182" s="11"/>
      <c r="I182" s="73">
        <f t="shared" ref="I182:I192" si="29">SUM(F182*G182)</f>
        <v>0</v>
      </c>
    </row>
    <row r="183" spans="2:9" ht="15.6" customHeight="1">
      <c r="B183" s="160"/>
      <c r="C183" s="79" t="s">
        <v>145</v>
      </c>
      <c r="D183" s="18" t="s">
        <v>146</v>
      </c>
      <c r="E183" s="15"/>
      <c r="F183" s="69">
        <v>34.025210918114148</v>
      </c>
      <c r="G183" s="59">
        <v>0</v>
      </c>
      <c r="H183" s="11"/>
      <c r="I183" s="73">
        <f t="shared" si="29"/>
        <v>0</v>
      </c>
    </row>
    <row r="184" spans="2:9">
      <c r="B184" s="160"/>
      <c r="C184" s="79" t="s">
        <v>147</v>
      </c>
      <c r="D184" s="18" t="s">
        <v>148</v>
      </c>
      <c r="E184" s="15"/>
      <c r="F184" s="66">
        <v>47.285121588089325</v>
      </c>
      <c r="G184" s="59">
        <v>0</v>
      </c>
      <c r="H184" s="11"/>
      <c r="I184" s="73">
        <f t="shared" si="29"/>
        <v>0</v>
      </c>
    </row>
    <row r="185" spans="2:9">
      <c r="B185" s="160"/>
      <c r="C185" s="79" t="s">
        <v>149</v>
      </c>
      <c r="D185" s="18" t="s">
        <v>242</v>
      </c>
      <c r="E185" s="15"/>
      <c r="F185" s="66">
        <v>75.555811414392068</v>
      </c>
      <c r="G185" s="59">
        <v>0</v>
      </c>
      <c r="H185" s="11"/>
      <c r="I185" s="73">
        <f t="shared" si="29"/>
        <v>0</v>
      </c>
    </row>
    <row r="186" spans="2:9">
      <c r="B186" s="160"/>
      <c r="C186" s="79" t="s">
        <v>150</v>
      </c>
      <c r="D186" s="18" t="s">
        <v>241</v>
      </c>
      <c r="E186" s="15"/>
      <c r="F186" s="67">
        <v>58.980923076923084</v>
      </c>
      <c r="G186" s="59">
        <v>0</v>
      </c>
      <c r="H186" s="11"/>
      <c r="I186" s="73">
        <f t="shared" si="29"/>
        <v>0</v>
      </c>
    </row>
    <row r="187" spans="2:9">
      <c r="B187" s="160"/>
      <c r="C187" s="79" t="s">
        <v>151</v>
      </c>
      <c r="D187" s="18" t="s">
        <v>240</v>
      </c>
      <c r="E187" s="15"/>
      <c r="F187" s="67">
        <v>58.980923076923084</v>
      </c>
      <c r="G187" s="59">
        <v>0</v>
      </c>
      <c r="H187" s="11"/>
      <c r="I187" s="73">
        <f t="shared" si="29"/>
        <v>0</v>
      </c>
    </row>
    <row r="188" spans="2:9">
      <c r="B188" s="160"/>
      <c r="C188" s="79" t="s">
        <v>152</v>
      </c>
      <c r="D188" s="18" t="s">
        <v>285</v>
      </c>
      <c r="E188" s="15"/>
      <c r="F188" s="67">
        <v>2.709677419354839</v>
      </c>
      <c r="G188" s="59">
        <v>0</v>
      </c>
      <c r="H188" s="11"/>
      <c r="I188" s="73">
        <f t="shared" si="29"/>
        <v>0</v>
      </c>
    </row>
    <row r="189" spans="2:9">
      <c r="B189" s="160"/>
      <c r="C189" s="79" t="s">
        <v>214</v>
      </c>
      <c r="D189" s="75" t="s">
        <v>239</v>
      </c>
      <c r="E189" s="15"/>
      <c r="F189" s="67">
        <v>58.980923076923084</v>
      </c>
      <c r="G189" s="59">
        <v>0</v>
      </c>
      <c r="H189" s="11"/>
      <c r="I189" s="73">
        <f t="shared" si="29"/>
        <v>0</v>
      </c>
    </row>
    <row r="190" spans="2:9">
      <c r="B190" s="160"/>
      <c r="C190" s="79" t="s">
        <v>215</v>
      </c>
      <c r="D190" s="75" t="s">
        <v>238</v>
      </c>
      <c r="E190" s="15"/>
      <c r="F190" s="67">
        <v>58.980923076923084</v>
      </c>
      <c r="G190" s="59">
        <v>0</v>
      </c>
      <c r="H190" s="11"/>
      <c r="I190" s="73">
        <f t="shared" si="29"/>
        <v>0</v>
      </c>
    </row>
    <row r="191" spans="2:9">
      <c r="B191" s="160"/>
      <c r="C191" s="79" t="s">
        <v>286</v>
      </c>
      <c r="D191" s="76" t="s">
        <v>288</v>
      </c>
      <c r="E191" s="15"/>
      <c r="F191" s="66">
        <v>3.7935483870967741</v>
      </c>
      <c r="G191" s="59">
        <v>0</v>
      </c>
      <c r="H191" s="11"/>
      <c r="I191" s="73">
        <f t="shared" si="29"/>
        <v>0</v>
      </c>
    </row>
    <row r="192" spans="2:9" ht="16.2" thickBot="1">
      <c r="B192" s="161"/>
      <c r="C192" s="79" t="s">
        <v>287</v>
      </c>
      <c r="D192" s="80" t="s">
        <v>289</v>
      </c>
      <c r="E192" s="15"/>
      <c r="F192" s="68">
        <v>58.980923076923084</v>
      </c>
      <c r="G192" s="59">
        <v>0</v>
      </c>
      <c r="H192" s="11"/>
      <c r="I192" s="73">
        <f t="shared" si="29"/>
        <v>0</v>
      </c>
    </row>
    <row r="193" spans="2:9" ht="16.2" thickBot="1">
      <c r="B193" s="9" t="s">
        <v>6</v>
      </c>
      <c r="C193" s="9" t="s">
        <v>7</v>
      </c>
      <c r="D193" s="19" t="s">
        <v>166</v>
      </c>
      <c r="E193" s="15"/>
      <c r="F193" s="144" t="s">
        <v>9</v>
      </c>
      <c r="G193" s="52" t="s">
        <v>103</v>
      </c>
      <c r="H193" s="11"/>
      <c r="I193" s="11" t="s">
        <v>105</v>
      </c>
    </row>
    <row r="194" spans="2:9" ht="15.6" customHeight="1">
      <c r="B194" s="166" t="s">
        <v>153</v>
      </c>
      <c r="C194" s="79" t="s">
        <v>361</v>
      </c>
      <c r="D194" s="18" t="s">
        <v>385</v>
      </c>
      <c r="E194" s="15"/>
      <c r="F194" s="145">
        <v>105.105</v>
      </c>
      <c r="G194" s="59">
        <v>0</v>
      </c>
      <c r="H194" s="11"/>
      <c r="I194" s="73">
        <f t="shared" ref="I194:I206" si="30">SUM(F194*G194)</f>
        <v>0</v>
      </c>
    </row>
    <row r="195" spans="2:9" ht="15.6" customHeight="1">
      <c r="B195" s="166"/>
      <c r="C195" s="79" t="s">
        <v>362</v>
      </c>
      <c r="D195" s="18" t="s">
        <v>363</v>
      </c>
      <c r="E195" s="15"/>
      <c r="F195" s="145">
        <v>105.105</v>
      </c>
      <c r="G195" s="59">
        <v>0</v>
      </c>
      <c r="H195" s="11"/>
      <c r="I195" s="73">
        <f t="shared" si="30"/>
        <v>0</v>
      </c>
    </row>
    <row r="196" spans="2:9" ht="15.6" customHeight="1">
      <c r="B196" s="166"/>
      <c r="C196" s="79" t="s">
        <v>298</v>
      </c>
      <c r="D196" s="18" t="s">
        <v>355</v>
      </c>
      <c r="E196" s="15"/>
      <c r="F196" s="145">
        <v>105.105</v>
      </c>
      <c r="G196" s="59">
        <v>0</v>
      </c>
      <c r="H196" s="11"/>
      <c r="I196" s="73">
        <f t="shared" si="30"/>
        <v>0</v>
      </c>
    </row>
    <row r="197" spans="2:9" ht="15.6" customHeight="1">
      <c r="B197" s="166"/>
      <c r="C197" s="79" t="s">
        <v>310</v>
      </c>
      <c r="D197" s="18" t="s">
        <v>311</v>
      </c>
      <c r="E197" s="15"/>
      <c r="F197" s="145">
        <v>105.105</v>
      </c>
      <c r="G197" s="59">
        <v>0</v>
      </c>
      <c r="H197" s="11"/>
      <c r="I197" s="73">
        <f t="shared" si="30"/>
        <v>0</v>
      </c>
    </row>
    <row r="198" spans="2:9" ht="15.6" customHeight="1">
      <c r="B198" s="166"/>
      <c r="C198" s="79" t="s">
        <v>317</v>
      </c>
      <c r="D198" s="18" t="s">
        <v>318</v>
      </c>
      <c r="E198" s="15"/>
      <c r="F198" s="145">
        <v>195.1</v>
      </c>
      <c r="G198" s="59">
        <v>0</v>
      </c>
      <c r="H198" s="11"/>
      <c r="I198" s="73">
        <f t="shared" si="30"/>
        <v>0</v>
      </c>
    </row>
    <row r="199" spans="2:9" ht="15.6" customHeight="1">
      <c r="B199" s="166"/>
      <c r="C199" s="79" t="s">
        <v>312</v>
      </c>
      <c r="D199" s="18" t="s">
        <v>313</v>
      </c>
      <c r="E199" s="15"/>
      <c r="F199" s="145">
        <v>529.97</v>
      </c>
      <c r="G199" s="59">
        <v>0</v>
      </c>
      <c r="H199" s="11"/>
      <c r="I199" s="73">
        <f t="shared" si="30"/>
        <v>0</v>
      </c>
    </row>
    <row r="200" spans="2:9" ht="15.6" customHeight="1">
      <c r="B200" s="166"/>
      <c r="C200" s="17">
        <v>6052</v>
      </c>
      <c r="D200" s="18" t="s">
        <v>316</v>
      </c>
      <c r="E200" s="15"/>
      <c r="F200" s="145">
        <v>596.13</v>
      </c>
      <c r="G200" s="59">
        <v>0</v>
      </c>
      <c r="H200" s="11"/>
      <c r="I200" s="73">
        <f t="shared" si="30"/>
        <v>0</v>
      </c>
    </row>
    <row r="201" spans="2:9" ht="15.6" customHeight="1">
      <c r="B201" s="166"/>
      <c r="C201" s="17">
        <v>6054</v>
      </c>
      <c r="D201" s="18" t="s">
        <v>375</v>
      </c>
      <c r="E201" s="15"/>
      <c r="F201" s="145">
        <v>294</v>
      </c>
      <c r="G201" s="59">
        <v>0</v>
      </c>
      <c r="H201" s="11"/>
      <c r="I201" s="73">
        <f t="shared" si="30"/>
        <v>0</v>
      </c>
    </row>
    <row r="202" spans="2:9" ht="15.6" customHeight="1">
      <c r="B202" s="166"/>
      <c r="C202" s="17">
        <v>6057</v>
      </c>
      <c r="D202" s="18" t="s">
        <v>314</v>
      </c>
      <c r="E202" s="15"/>
      <c r="F202" s="145">
        <v>270.97000000000003</v>
      </c>
      <c r="G202" s="59">
        <v>0</v>
      </c>
      <c r="H202" s="11"/>
      <c r="I202" s="73">
        <f t="shared" si="30"/>
        <v>0</v>
      </c>
    </row>
    <row r="203" spans="2:9">
      <c r="B203" s="166"/>
      <c r="C203" s="79" t="s">
        <v>299</v>
      </c>
      <c r="D203" s="18" t="s">
        <v>277</v>
      </c>
      <c r="E203" s="15"/>
      <c r="F203" s="145">
        <v>56.2</v>
      </c>
      <c r="G203" s="59">
        <v>0</v>
      </c>
      <c r="H203" s="11"/>
      <c r="I203" s="73">
        <f t="shared" si="30"/>
        <v>0</v>
      </c>
    </row>
    <row r="204" spans="2:9">
      <c r="B204" s="166"/>
      <c r="C204" s="17">
        <v>6019</v>
      </c>
      <c r="D204" s="18" t="s">
        <v>315</v>
      </c>
      <c r="E204" s="15"/>
      <c r="F204" s="145">
        <v>10.84</v>
      </c>
      <c r="G204" s="59">
        <v>0</v>
      </c>
      <c r="H204" s="11"/>
      <c r="I204" s="73">
        <f t="shared" si="30"/>
        <v>0</v>
      </c>
    </row>
    <row r="205" spans="2:9">
      <c r="B205" s="166"/>
      <c r="C205" s="17">
        <v>6053</v>
      </c>
      <c r="D205" s="18" t="s">
        <v>356</v>
      </c>
      <c r="E205" s="15"/>
      <c r="F205" s="145">
        <v>294</v>
      </c>
      <c r="G205" s="59">
        <v>0</v>
      </c>
      <c r="H205" s="11"/>
      <c r="I205" s="73">
        <f t="shared" si="30"/>
        <v>0</v>
      </c>
    </row>
    <row r="206" spans="2:9" ht="16.2" thickBot="1">
      <c r="B206" s="166"/>
      <c r="C206" s="17">
        <v>6110</v>
      </c>
      <c r="D206" s="18" t="s">
        <v>357</v>
      </c>
      <c r="E206" s="15"/>
      <c r="F206" s="145">
        <v>42</v>
      </c>
      <c r="G206" s="59">
        <v>0</v>
      </c>
      <c r="H206" s="11"/>
      <c r="I206" s="73">
        <f t="shared" si="30"/>
        <v>0</v>
      </c>
    </row>
    <row r="207" spans="2:9" ht="16.2" thickBot="1">
      <c r="B207" s="9" t="s">
        <v>6</v>
      </c>
      <c r="C207" s="9" t="s">
        <v>7</v>
      </c>
      <c r="D207" s="19" t="s">
        <v>166</v>
      </c>
      <c r="E207" s="15"/>
      <c r="F207" s="144" t="s">
        <v>9</v>
      </c>
      <c r="G207" s="52" t="s">
        <v>103</v>
      </c>
      <c r="H207" s="11"/>
      <c r="I207" s="11" t="s">
        <v>105</v>
      </c>
    </row>
    <row r="208" spans="2:9" ht="15.6" customHeight="1">
      <c r="B208" s="159" t="s">
        <v>376</v>
      </c>
      <c r="C208" s="79" t="s">
        <v>377</v>
      </c>
      <c r="D208" s="149" t="s">
        <v>381</v>
      </c>
      <c r="E208" s="15"/>
      <c r="F208" s="145">
        <v>126</v>
      </c>
      <c r="G208" s="59">
        <v>0</v>
      </c>
      <c r="H208" s="11"/>
      <c r="I208" s="73">
        <f t="shared" ref="I208:I211" si="31">SUM(F208*G208)</f>
        <v>0</v>
      </c>
    </row>
    <row r="209" spans="2:16" ht="15.6" customHeight="1">
      <c r="B209" s="160"/>
      <c r="C209" s="79" t="s">
        <v>378</v>
      </c>
      <c r="D209" s="18" t="s">
        <v>382</v>
      </c>
      <c r="E209" s="15"/>
      <c r="F209" s="145">
        <v>126</v>
      </c>
      <c r="G209" s="59">
        <v>0</v>
      </c>
      <c r="H209" s="11"/>
      <c r="I209" s="73">
        <f t="shared" si="31"/>
        <v>0</v>
      </c>
    </row>
    <row r="210" spans="2:16" ht="15.6" customHeight="1">
      <c r="B210" s="160"/>
      <c r="C210" s="79" t="s">
        <v>379</v>
      </c>
      <c r="D210" s="18" t="s">
        <v>383</v>
      </c>
      <c r="E210" s="15"/>
      <c r="F210" s="145">
        <v>126</v>
      </c>
      <c r="G210" s="59">
        <v>0</v>
      </c>
      <c r="H210" s="11"/>
      <c r="I210" s="73">
        <f t="shared" si="31"/>
        <v>0</v>
      </c>
    </row>
    <row r="211" spans="2:16" ht="15.6" customHeight="1" thickBot="1">
      <c r="B211" s="161"/>
      <c r="C211" s="79" t="s">
        <v>380</v>
      </c>
      <c r="D211" s="150" t="s">
        <v>384</v>
      </c>
      <c r="E211" s="15"/>
      <c r="F211" s="145">
        <v>126</v>
      </c>
      <c r="G211" s="59">
        <v>0</v>
      </c>
      <c r="H211" s="11"/>
      <c r="I211" s="73">
        <f t="shared" si="31"/>
        <v>0</v>
      </c>
    </row>
    <row r="212" spans="2:16" s="2" customFormat="1" ht="15.6" customHeight="1">
      <c r="B212" s="71"/>
      <c r="C212" s="71"/>
      <c r="D212" s="71"/>
      <c r="E212" s="71"/>
      <c r="F212" s="71"/>
      <c r="G212" s="71"/>
      <c r="H212" s="71"/>
      <c r="I212" s="71"/>
      <c r="J212"/>
      <c r="K212"/>
      <c r="L212"/>
    </row>
    <row r="213" spans="2:16" s="2" customFormat="1" ht="15.6" customHeight="1">
      <c r="B213" s="70"/>
      <c r="C213" s="70"/>
      <c r="D213" s="70"/>
      <c r="E213" s="70"/>
      <c r="F213" s="122"/>
      <c r="G213" s="70"/>
      <c r="H213" s="70"/>
      <c r="I213" s="70"/>
      <c r="J213"/>
      <c r="K213" s="83" t="s">
        <v>348</v>
      </c>
      <c r="L213" s="40"/>
      <c r="M213" s="37"/>
      <c r="N213" s="41"/>
      <c r="O213" s="46"/>
      <c r="P213" s="39"/>
    </row>
    <row r="214" spans="2:16" s="2" customFormat="1" ht="15.6" customHeight="1">
      <c r="B214" s="70"/>
      <c r="C214" s="70"/>
      <c r="D214" s="70"/>
      <c r="E214" s="70"/>
      <c r="F214" s="122"/>
      <c r="G214" s="70"/>
      <c r="H214" s="70"/>
      <c r="I214" s="70"/>
      <c r="J214"/>
      <c r="K214" s="124" t="s">
        <v>219</v>
      </c>
      <c r="L214" s="40"/>
      <c r="M214" s="37"/>
      <c r="N214" s="41"/>
      <c r="O214" s="46"/>
      <c r="P214" s="39"/>
    </row>
    <row r="215" spans="2:16" s="2" customFormat="1" ht="15.6" customHeight="1">
      <c r="B215" s="70"/>
      <c r="C215" s="70"/>
      <c r="D215" s="70"/>
      <c r="E215" s="70"/>
      <c r="F215" s="122"/>
      <c r="G215" s="70"/>
      <c r="H215" s="70"/>
      <c r="I215" s="70"/>
      <c r="J215"/>
      <c r="K215" s="83"/>
      <c r="L215" s="40"/>
      <c r="M215" s="37"/>
      <c r="N215" s="41"/>
      <c r="O215" s="46"/>
      <c r="P215" s="39"/>
    </row>
    <row r="216" spans="2:16" s="2" customFormat="1" ht="15.6" customHeight="1">
      <c r="B216" s="60"/>
      <c r="C216" s="36"/>
      <c r="D216" s="37"/>
      <c r="E216" s="41"/>
      <c r="F216" s="46"/>
      <c r="G216" s="39"/>
      <c r="H216" s="8"/>
      <c r="I216" s="38"/>
      <c r="J216"/>
      <c r="K216" s="83" t="s">
        <v>160</v>
      </c>
      <c r="L216" s="83" t="s">
        <v>218</v>
      </c>
      <c r="M216" s="82"/>
      <c r="N216" s="82"/>
      <c r="O216" s="8"/>
      <c r="P216" s="8"/>
    </row>
    <row r="217" spans="2:16" s="2" customFormat="1" ht="15.6" customHeight="1" thickBot="1">
      <c r="B217" s="49"/>
      <c r="C217" s="40"/>
      <c r="D217" s="37"/>
      <c r="E217" s="41"/>
      <c r="F217" s="46"/>
      <c r="G217" s="39"/>
      <c r="H217" s="8"/>
      <c r="I217" s="38"/>
      <c r="J217"/>
      <c r="K217" s="126" t="s">
        <v>350</v>
      </c>
      <c r="L217" s="125">
        <v>600</v>
      </c>
      <c r="M217"/>
      <c r="N217"/>
      <c r="O217"/>
      <c r="P217"/>
    </row>
    <row r="218" spans="2:16" s="2" customFormat="1" ht="15.6" customHeight="1">
      <c r="B218"/>
      <c r="C218"/>
      <c r="D218"/>
      <c r="E218"/>
      <c r="F218" s="123"/>
      <c r="G218" s="182" t="s">
        <v>159</v>
      </c>
      <c r="H218" s="183"/>
      <c r="I218" s="132">
        <f>SUM(I23:I127)</f>
        <v>0</v>
      </c>
      <c r="J218"/>
      <c r="K218" s="127" t="s">
        <v>351</v>
      </c>
      <c r="L218" s="125">
        <v>0</v>
      </c>
      <c r="M218"/>
      <c r="N218"/>
      <c r="O218"/>
      <c r="P218"/>
    </row>
    <row r="219" spans="2:16" s="2" customFormat="1" ht="15.6" customHeight="1">
      <c r="B219"/>
      <c r="C219"/>
      <c r="D219"/>
      <c r="E219"/>
      <c r="F219" s="123"/>
      <c r="G219" s="154" t="s">
        <v>167</v>
      </c>
      <c r="H219" s="155"/>
      <c r="I219" s="133">
        <f>SUM(I132:I169,I172:I211)</f>
        <v>0</v>
      </c>
      <c r="J219"/>
      <c r="K219" s="128" t="s">
        <v>329</v>
      </c>
      <c r="L219" s="125">
        <v>180</v>
      </c>
      <c r="M219"/>
      <c r="N219"/>
      <c r="O219"/>
      <c r="P219"/>
    </row>
    <row r="220" spans="2:16" s="2" customFormat="1" ht="15.6" customHeight="1">
      <c r="B220"/>
      <c r="C220"/>
      <c r="D220"/>
      <c r="E220"/>
      <c r="F220" s="123"/>
      <c r="G220" s="263" t="s">
        <v>160</v>
      </c>
      <c r="H220" s="264"/>
      <c r="I220" s="134">
        <f>-SUM(I218)*15/85+I218+I219</f>
        <v>0</v>
      </c>
      <c r="J220"/>
      <c r="K220" s="126" t="s">
        <v>330</v>
      </c>
      <c r="L220" s="125">
        <v>240</v>
      </c>
      <c r="M220"/>
      <c r="N220"/>
      <c r="O220"/>
      <c r="P220"/>
    </row>
    <row r="221" spans="2:16" s="2" customFormat="1" ht="15.6" customHeight="1">
      <c r="B221"/>
      <c r="C221"/>
      <c r="D221"/>
      <c r="E221"/>
      <c r="F221" s="123"/>
      <c r="G221" s="237" t="s">
        <v>161</v>
      </c>
      <c r="H221" s="238"/>
      <c r="I221" s="129">
        <v>0</v>
      </c>
      <c r="J221"/>
      <c r="K221" s="126" t="s">
        <v>331</v>
      </c>
      <c r="L221" s="125">
        <v>300</v>
      </c>
      <c r="M221"/>
      <c r="N221"/>
      <c r="O221"/>
      <c r="P221"/>
    </row>
    <row r="222" spans="2:16" s="2" customFormat="1" ht="15.6" customHeight="1">
      <c r="B222"/>
      <c r="C222"/>
      <c r="D222"/>
      <c r="E222"/>
      <c r="F222" s="123"/>
      <c r="G222" s="265" t="s">
        <v>109</v>
      </c>
      <c r="H222" s="181"/>
      <c r="I222" s="133">
        <f>SUM(I218,I219,I221)*100/115</f>
        <v>0</v>
      </c>
      <c r="J222"/>
      <c r="K222" s="128" t="s">
        <v>332</v>
      </c>
      <c r="L222" s="125">
        <v>360</v>
      </c>
      <c r="M222"/>
      <c r="N222"/>
      <c r="O222"/>
      <c r="P222"/>
    </row>
    <row r="223" spans="2:16" s="2" customFormat="1" ht="15.6" customHeight="1">
      <c r="B223"/>
      <c r="C223"/>
      <c r="D223"/>
      <c r="E223"/>
      <c r="F223" s="123"/>
      <c r="G223" s="154" t="s">
        <v>247</v>
      </c>
      <c r="H223" s="155"/>
      <c r="I223" s="133">
        <f>SUM(I222)*15/100</f>
        <v>0</v>
      </c>
      <c r="J223"/>
      <c r="K223" s="126" t="s">
        <v>333</v>
      </c>
      <c r="L223" s="125">
        <v>420</v>
      </c>
      <c r="M223"/>
      <c r="N223"/>
      <c r="O223"/>
      <c r="P223"/>
    </row>
    <row r="224" spans="2:16" s="2" customFormat="1" ht="15.6" customHeight="1" thickBot="1">
      <c r="B224"/>
      <c r="C224"/>
      <c r="D224"/>
      <c r="E224"/>
      <c r="F224" s="123"/>
      <c r="G224" s="171" t="s">
        <v>158</v>
      </c>
      <c r="H224" s="172"/>
      <c r="I224" s="135">
        <f>SUM(H23:H127)</f>
        <v>0</v>
      </c>
      <c r="J224"/>
      <c r="K224" s="126" t="s">
        <v>334</v>
      </c>
      <c r="L224" s="125">
        <v>480</v>
      </c>
      <c r="M224"/>
      <c r="N224"/>
      <c r="O224"/>
      <c r="P224"/>
    </row>
    <row r="225" spans="2:16" s="2" customFormat="1" ht="15.6" customHeight="1" thickBot="1">
      <c r="B225"/>
      <c r="C225"/>
      <c r="D225"/>
      <c r="E225"/>
      <c r="F225" s="123"/>
      <c r="G225" s="3"/>
      <c r="H225" s="21"/>
      <c r="I225" s="32"/>
      <c r="J225"/>
      <c r="K225" s="128" t="s">
        <v>335</v>
      </c>
      <c r="L225" s="125">
        <v>540</v>
      </c>
      <c r="M225"/>
      <c r="N225"/>
      <c r="O225"/>
      <c r="P225"/>
    </row>
    <row r="226" spans="2:16" s="2" customFormat="1" ht="15.6" customHeight="1" thickBot="1">
      <c r="B226"/>
      <c r="C226"/>
      <c r="D226"/>
      <c r="E226"/>
      <c r="F226" s="123"/>
      <c r="G226" s="169" t="s">
        <v>173</v>
      </c>
      <c r="H226" s="170"/>
      <c r="I226" s="58">
        <f>SUM(I222:I223)</f>
        <v>0</v>
      </c>
      <c r="J226"/>
      <c r="K226" s="126" t="s">
        <v>336</v>
      </c>
      <c r="L226" s="125">
        <v>600</v>
      </c>
      <c r="M226"/>
      <c r="N226"/>
      <c r="O226"/>
      <c r="P226"/>
    </row>
    <row r="227" spans="2:16">
      <c r="K227" s="126" t="s">
        <v>337</v>
      </c>
      <c r="L227" s="125">
        <v>660</v>
      </c>
    </row>
    <row r="228" spans="2:16">
      <c r="D228" s="26" t="s">
        <v>176</v>
      </c>
      <c r="E228" s="27" t="s">
        <v>175</v>
      </c>
      <c r="F228" s="123" t="s">
        <v>197</v>
      </c>
      <c r="K228" s="128" t="s">
        <v>338</v>
      </c>
      <c r="L228" s="125">
        <v>720</v>
      </c>
    </row>
    <row r="229" spans="2:16">
      <c r="D229" s="239"/>
      <c r="E229" s="240"/>
      <c r="F229" s="123" t="s">
        <v>198</v>
      </c>
      <c r="K229" s="126" t="s">
        <v>339</v>
      </c>
      <c r="L229" s="125">
        <v>780</v>
      </c>
    </row>
    <row r="230" spans="2:16" ht="14.4" customHeight="1">
      <c r="C230" s="166" t="s">
        <v>180</v>
      </c>
      <c r="D230" s="25" t="s">
        <v>177</v>
      </c>
      <c r="E230" s="31"/>
      <c r="K230" s="126" t="s">
        <v>340</v>
      </c>
      <c r="L230" s="125">
        <v>840</v>
      </c>
    </row>
    <row r="231" spans="2:16">
      <c r="C231" s="166"/>
      <c r="D231" s="25" t="s">
        <v>178</v>
      </c>
      <c r="E231" s="31"/>
      <c r="K231" s="128" t="s">
        <v>341</v>
      </c>
      <c r="L231" s="125">
        <v>900</v>
      </c>
    </row>
    <row r="232" spans="2:16">
      <c r="C232" s="166"/>
      <c r="D232" s="25" t="s">
        <v>186</v>
      </c>
      <c r="E232" s="31"/>
      <c r="K232" s="126" t="s">
        <v>342</v>
      </c>
      <c r="L232" s="125">
        <v>960</v>
      </c>
    </row>
    <row r="233" spans="2:16">
      <c r="C233" s="166"/>
      <c r="D233" s="25" t="s">
        <v>179</v>
      </c>
      <c r="E233" s="31"/>
      <c r="K233" s="126" t="s">
        <v>343</v>
      </c>
      <c r="L233" s="125">
        <v>1020</v>
      </c>
    </row>
    <row r="234" spans="2:16">
      <c r="C234" s="166"/>
      <c r="D234" s="25" t="s">
        <v>195</v>
      </c>
      <c r="E234" s="31"/>
      <c r="K234" s="128" t="s">
        <v>344</v>
      </c>
      <c r="L234" s="125">
        <v>1080</v>
      </c>
    </row>
    <row r="235" spans="2:16">
      <c r="K235" s="126" t="s">
        <v>345</v>
      </c>
      <c r="L235" s="125">
        <v>1140</v>
      </c>
    </row>
    <row r="236" spans="2:16">
      <c r="K236" s="126" t="s">
        <v>346</v>
      </c>
      <c r="L236" s="125">
        <v>1200</v>
      </c>
    </row>
    <row r="237" spans="2:16">
      <c r="K237" s="128" t="s">
        <v>347</v>
      </c>
      <c r="L237" s="125">
        <v>1260</v>
      </c>
    </row>
    <row r="238" spans="2:16">
      <c r="K238" s="81"/>
      <c r="L238" s="119"/>
    </row>
    <row r="239" spans="2:16">
      <c r="K239" s="236" t="s">
        <v>349</v>
      </c>
      <c r="L239" s="236"/>
    </row>
    <row r="240" spans="2:16">
      <c r="K240" s="81"/>
      <c r="L240" s="119"/>
    </row>
    <row r="241" spans="11:12">
      <c r="K241" s="81"/>
      <c r="L241" s="119"/>
    </row>
    <row r="242" spans="11:12">
      <c r="L242" s="119"/>
    </row>
    <row r="243" spans="11:12">
      <c r="K243" s="81"/>
      <c r="L243" s="119"/>
    </row>
    <row r="244" spans="11:12">
      <c r="K244" s="81"/>
      <c r="L244" s="119"/>
    </row>
    <row r="245" spans="11:12">
      <c r="L245" s="119"/>
    </row>
    <row r="246" spans="11:12">
      <c r="K246" s="81"/>
      <c r="L246" s="119"/>
    </row>
    <row r="247" spans="11:12">
      <c r="K247" s="81"/>
      <c r="L247" s="119"/>
    </row>
    <row r="248" spans="11:12">
      <c r="L248" s="119"/>
    </row>
    <row r="249" spans="11:12">
      <c r="K249" s="81"/>
      <c r="L249" s="119"/>
    </row>
    <row r="250" spans="11:12">
      <c r="K250" s="81"/>
      <c r="L250" s="119"/>
    </row>
    <row r="251" spans="11:12">
      <c r="L251" s="119"/>
    </row>
    <row r="252" spans="11:12">
      <c r="K252" s="81"/>
      <c r="L252" s="119"/>
    </row>
    <row r="253" spans="11:12">
      <c r="L253" s="119"/>
    </row>
    <row r="254" spans="11:12">
      <c r="K254" s="81"/>
      <c r="L254" s="119"/>
    </row>
    <row r="255" spans="11:12">
      <c r="K255" s="81"/>
      <c r="L255" s="119"/>
    </row>
    <row r="256" spans="11:12">
      <c r="L256" s="119"/>
    </row>
    <row r="257" spans="11:12">
      <c r="L257" s="119"/>
    </row>
    <row r="258" spans="11:12">
      <c r="K258" s="81"/>
      <c r="L258" s="119"/>
    </row>
    <row r="259" spans="11:12">
      <c r="K259" s="81"/>
      <c r="L259" s="119"/>
    </row>
    <row r="260" spans="11:12">
      <c r="L260" s="119"/>
    </row>
    <row r="261" spans="11:12">
      <c r="K261" s="81"/>
      <c r="L261" s="119"/>
    </row>
    <row r="262" spans="11:12">
      <c r="K262" s="81"/>
      <c r="L262" s="119"/>
    </row>
    <row r="263" spans="11:12">
      <c r="L263" s="119"/>
    </row>
    <row r="264" spans="11:12">
      <c r="K264" s="81"/>
      <c r="L264" s="119"/>
    </row>
    <row r="265" spans="11:12">
      <c r="K265" s="81"/>
      <c r="L265" s="119"/>
    </row>
    <row r="266" spans="11:12">
      <c r="L266" s="119"/>
    </row>
    <row r="267" spans="11:12">
      <c r="K267" s="81"/>
      <c r="L267" s="119"/>
    </row>
    <row r="268" spans="11:12">
      <c r="L268" s="119"/>
    </row>
    <row r="269" spans="11:12">
      <c r="K269" s="81"/>
      <c r="L269" s="119"/>
    </row>
  </sheetData>
  <sheetProtection sheet="1" selectLockedCells="1"/>
  <mergeCells count="55">
    <mergeCell ref="B208:B211"/>
    <mergeCell ref="B132:B135"/>
    <mergeCell ref="B137:B140"/>
    <mergeCell ref="B142:B148"/>
    <mergeCell ref="C143:C145"/>
    <mergeCell ref="B152:B169"/>
    <mergeCell ref="B171:I171"/>
    <mergeCell ref="B172:B180"/>
    <mergeCell ref="B182:B192"/>
    <mergeCell ref="B194:B206"/>
    <mergeCell ref="B51:B71"/>
    <mergeCell ref="B73:B79"/>
    <mergeCell ref="B128:I128"/>
    <mergeCell ref="B129:I129"/>
    <mergeCell ref="B130:I130"/>
    <mergeCell ref="B121:B125"/>
    <mergeCell ref="B81:B91"/>
    <mergeCell ref="B93:B97"/>
    <mergeCell ref="B99:B103"/>
    <mergeCell ref="B105:B116"/>
    <mergeCell ref="B118:B119"/>
    <mergeCell ref="G2:I2"/>
    <mergeCell ref="G3:H3"/>
    <mergeCell ref="G4:H4"/>
    <mergeCell ref="G5:H5"/>
    <mergeCell ref="G7:I7"/>
    <mergeCell ref="D229:E229"/>
    <mergeCell ref="C230:C234"/>
    <mergeCell ref="B7:E7"/>
    <mergeCell ref="H13:I13"/>
    <mergeCell ref="B23:B35"/>
    <mergeCell ref="B37:B45"/>
    <mergeCell ref="B47:B49"/>
    <mergeCell ref="B18:I18"/>
    <mergeCell ref="B19:C19"/>
    <mergeCell ref="D19:F19"/>
    <mergeCell ref="G19:I19"/>
    <mergeCell ref="B21:I21"/>
    <mergeCell ref="B9:E16"/>
    <mergeCell ref="H9:I9"/>
    <mergeCell ref="H14:I14"/>
    <mergeCell ref="H15:I15"/>
    <mergeCell ref="H10:I11"/>
    <mergeCell ref="H12:I12"/>
    <mergeCell ref="K239:L239"/>
    <mergeCell ref="G221:H221"/>
    <mergeCell ref="H16:I16"/>
    <mergeCell ref="G10:G11"/>
    <mergeCell ref="G226:H226"/>
    <mergeCell ref="G218:H218"/>
    <mergeCell ref="G219:H219"/>
    <mergeCell ref="G220:H220"/>
    <mergeCell ref="G222:H222"/>
    <mergeCell ref="G223:H223"/>
    <mergeCell ref="G224:H224"/>
  </mergeCells>
  <dataValidations count="1">
    <dataValidation type="list" allowBlank="1" showInputMessage="1" showErrorMessage="1" sqref="I221" xr:uid="{00000000-0002-0000-0400-000000000000}">
      <formula1>INDIRECT($H$219)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2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E230:E234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269"/>
  <sheetViews>
    <sheetView zoomScale="80" zoomScaleNormal="80" workbookViewId="0">
      <selection activeCell="H16" sqref="H16:I16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7.109375" customWidth="1"/>
    <col min="5" max="5" width="11.33203125" bestFit="1" customWidth="1"/>
    <col min="6" max="6" width="13" style="121" customWidth="1"/>
    <col min="7" max="7" width="21" customWidth="1"/>
    <col min="8" max="8" width="14.6640625" customWidth="1"/>
    <col min="9" max="9" width="18.6640625" bestFit="1" customWidth="1"/>
    <col min="10" max="10" width="5.44140625" customWidth="1"/>
    <col min="11" max="11" width="40.33203125" customWidth="1"/>
    <col min="12" max="12" width="13.5546875" customWidth="1"/>
  </cols>
  <sheetData>
    <row r="1" spans="2:9" ht="16.2" thickBot="1"/>
    <row r="2" spans="2:9" ht="23.4">
      <c r="G2" s="222" t="s">
        <v>196</v>
      </c>
      <c r="H2" s="223"/>
      <c r="I2" s="224"/>
    </row>
    <row r="3" spans="2:9">
      <c r="G3" s="225" t="s">
        <v>172</v>
      </c>
      <c r="H3" s="226"/>
      <c r="I3" s="29"/>
    </row>
    <row r="4" spans="2:9">
      <c r="G4" s="225" t="s">
        <v>194</v>
      </c>
      <c r="H4" s="226"/>
      <c r="I4" s="29"/>
    </row>
    <row r="5" spans="2:9" ht="16.2" thickBot="1">
      <c r="G5" s="227" t="s">
        <v>1</v>
      </c>
      <c r="H5" s="228"/>
      <c r="I5" s="30"/>
    </row>
    <row r="6" spans="2:9" ht="16.2" thickBot="1"/>
    <row r="7" spans="2:9" ht="16.2" thickBot="1">
      <c r="B7" s="229" t="s">
        <v>398</v>
      </c>
      <c r="C7" s="230"/>
      <c r="D7" s="231"/>
      <c r="E7" s="232"/>
      <c r="G7" s="233" t="s">
        <v>189</v>
      </c>
      <c r="H7" s="234"/>
      <c r="I7" s="235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3" t="s">
        <v>188</v>
      </c>
      <c r="C9" s="214"/>
      <c r="D9" s="214"/>
      <c r="E9" s="215"/>
      <c r="G9" s="24" t="s">
        <v>190</v>
      </c>
      <c r="H9" s="254"/>
      <c r="I9" s="255"/>
    </row>
    <row r="10" spans="2:9" ht="14.4" customHeight="1">
      <c r="B10" s="216"/>
      <c r="C10" s="217"/>
      <c r="D10" s="217"/>
      <c r="E10" s="218"/>
      <c r="G10" s="247" t="s">
        <v>174</v>
      </c>
      <c r="H10" s="248"/>
      <c r="I10" s="249"/>
    </row>
    <row r="11" spans="2:9" ht="14.4" customHeight="1">
      <c r="B11" s="216"/>
      <c r="C11" s="217"/>
      <c r="D11" s="217"/>
      <c r="E11" s="218"/>
      <c r="G11" s="200"/>
      <c r="H11" s="250"/>
      <c r="I11" s="251"/>
    </row>
    <row r="12" spans="2:9" ht="14.4" customHeight="1">
      <c r="B12" s="216"/>
      <c r="C12" s="217"/>
      <c r="D12" s="217"/>
      <c r="E12" s="218"/>
      <c r="G12" s="28" t="s">
        <v>185</v>
      </c>
      <c r="H12" s="252"/>
      <c r="I12" s="253"/>
    </row>
    <row r="13" spans="2:9" ht="14.4" customHeight="1">
      <c r="B13" s="216"/>
      <c r="C13" s="217"/>
      <c r="D13" s="217"/>
      <c r="E13" s="218"/>
      <c r="G13" s="28" t="s">
        <v>2</v>
      </c>
      <c r="H13" s="245" t="s">
        <v>193</v>
      </c>
      <c r="I13" s="246"/>
    </row>
    <row r="14" spans="2:9" ht="14.4" customHeight="1">
      <c r="B14" s="216"/>
      <c r="C14" s="217"/>
      <c r="D14" s="217"/>
      <c r="E14" s="218"/>
      <c r="G14" s="4" t="s">
        <v>3</v>
      </c>
      <c r="H14" s="195"/>
      <c r="I14" s="262"/>
    </row>
    <row r="15" spans="2:9" ht="14.4" customHeight="1">
      <c r="B15" s="216"/>
      <c r="C15" s="217"/>
      <c r="D15" s="217"/>
      <c r="E15" s="218"/>
      <c r="G15" s="4" t="s">
        <v>4</v>
      </c>
      <c r="H15" s="195"/>
      <c r="I15" s="262"/>
    </row>
    <row r="16" spans="2:9" ht="15" customHeight="1" thickBot="1">
      <c r="B16" s="219"/>
      <c r="C16" s="220"/>
      <c r="D16" s="220"/>
      <c r="E16" s="221"/>
      <c r="G16" s="5" t="s">
        <v>5</v>
      </c>
      <c r="H16" s="260"/>
      <c r="I16" s="261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05" t="s">
        <v>168</v>
      </c>
      <c r="C18" s="205"/>
      <c r="D18" s="205"/>
      <c r="E18" s="205"/>
      <c r="F18" s="205"/>
      <c r="G18" s="205"/>
      <c r="H18" s="205"/>
      <c r="I18" s="205"/>
    </row>
    <row r="19" spans="2:10" ht="14.4">
      <c r="B19" s="195"/>
      <c r="C19" s="195"/>
      <c r="D19" s="196"/>
      <c r="E19" s="197"/>
      <c r="F19" s="198"/>
      <c r="G19" s="192" t="s">
        <v>187</v>
      </c>
      <c r="H19" s="192"/>
      <c r="I19" s="192"/>
    </row>
    <row r="21" spans="2:10" ht="18" customHeight="1">
      <c r="B21" s="278" t="s">
        <v>157</v>
      </c>
      <c r="C21" s="278"/>
      <c r="D21" s="278"/>
      <c r="E21" s="278"/>
      <c r="F21" s="278"/>
      <c r="G21" s="278"/>
      <c r="H21" s="278"/>
      <c r="I21" s="278"/>
    </row>
    <row r="22" spans="2:10" ht="15.6" customHeight="1">
      <c r="B22" s="9" t="s">
        <v>6</v>
      </c>
      <c r="C22" s="9" t="s">
        <v>7</v>
      </c>
      <c r="D22" s="19" t="s">
        <v>8</v>
      </c>
      <c r="E22" s="10" t="s">
        <v>0</v>
      </c>
      <c r="F22" s="148" t="s">
        <v>9</v>
      </c>
      <c r="G22" s="11" t="s">
        <v>103</v>
      </c>
      <c r="H22" s="51" t="s">
        <v>104</v>
      </c>
      <c r="I22" s="11" t="s">
        <v>105</v>
      </c>
      <c r="J22" s="8"/>
    </row>
    <row r="23" spans="2:10" ht="15.6" customHeight="1">
      <c r="B23" s="186" t="s">
        <v>10</v>
      </c>
      <c r="C23" s="12" t="s">
        <v>11</v>
      </c>
      <c r="D23" s="13" t="s">
        <v>12</v>
      </c>
      <c r="E23" s="14">
        <v>2</v>
      </c>
      <c r="F23" s="65">
        <v>5066.7240959999981</v>
      </c>
      <c r="G23" s="90">
        <v>0</v>
      </c>
      <c r="H23" s="14">
        <f t="shared" ref="H23:H35" si="0">SUM(E23*G23)</f>
        <v>0</v>
      </c>
      <c r="I23" s="61">
        <f t="shared" ref="I23:I35" si="1">SUM(F23*G23)</f>
        <v>0</v>
      </c>
      <c r="J23" s="7"/>
    </row>
    <row r="24" spans="2:10" ht="15.6" customHeight="1">
      <c r="B24" s="156"/>
      <c r="C24" s="12" t="s">
        <v>13</v>
      </c>
      <c r="D24" s="13" t="s">
        <v>14</v>
      </c>
      <c r="E24" s="14">
        <v>2</v>
      </c>
      <c r="F24" s="65">
        <v>5066.7240959999981</v>
      </c>
      <c r="G24" s="90">
        <v>0</v>
      </c>
      <c r="H24" s="14">
        <f t="shared" si="0"/>
        <v>0</v>
      </c>
      <c r="I24" s="61">
        <f t="shared" si="1"/>
        <v>0</v>
      </c>
      <c r="J24" s="7"/>
    </row>
    <row r="25" spans="2:10" ht="15.6" customHeight="1">
      <c r="B25" s="156"/>
      <c r="C25" s="12" t="s">
        <v>15</v>
      </c>
      <c r="D25" s="13" t="s">
        <v>220</v>
      </c>
      <c r="E25" s="14">
        <v>1</v>
      </c>
      <c r="F25" s="65">
        <v>2581.1790479999991</v>
      </c>
      <c r="G25" s="90">
        <v>0</v>
      </c>
      <c r="H25" s="14">
        <f t="shared" si="0"/>
        <v>0</v>
      </c>
      <c r="I25" s="61">
        <f t="shared" si="1"/>
        <v>0</v>
      </c>
      <c r="J25" s="7"/>
    </row>
    <row r="26" spans="2:10" ht="15.6" customHeight="1">
      <c r="B26" s="156"/>
      <c r="C26" s="12" t="s">
        <v>392</v>
      </c>
      <c r="D26" s="13" t="s">
        <v>399</v>
      </c>
      <c r="E26" s="14">
        <v>0.45</v>
      </c>
      <c r="F26" s="65">
        <v>1102.9725000000001</v>
      </c>
      <c r="G26" s="90">
        <v>0</v>
      </c>
      <c r="H26" s="14">
        <f t="shared" si="0"/>
        <v>0</v>
      </c>
      <c r="I26" s="61">
        <f t="shared" si="1"/>
        <v>0</v>
      </c>
      <c r="J26" s="7"/>
    </row>
    <row r="27" spans="2:10" ht="15.6" customHeight="1">
      <c r="B27" s="156"/>
      <c r="C27" s="12" t="s">
        <v>291</v>
      </c>
      <c r="D27" s="13" t="s">
        <v>292</v>
      </c>
      <c r="E27" s="14">
        <v>0.33400000000000002</v>
      </c>
      <c r="F27" s="65">
        <v>794.59682399999997</v>
      </c>
      <c r="G27" s="90">
        <v>0</v>
      </c>
      <c r="H27" s="14">
        <f t="shared" si="0"/>
        <v>0</v>
      </c>
      <c r="I27" s="61">
        <f t="shared" si="1"/>
        <v>0</v>
      </c>
      <c r="J27" s="7"/>
    </row>
    <row r="28" spans="2:10" ht="15.6" customHeight="1">
      <c r="B28" s="156"/>
      <c r="C28" s="12" t="s">
        <v>290</v>
      </c>
      <c r="D28" s="13" t="s">
        <v>326</v>
      </c>
      <c r="E28" s="14">
        <v>0.33400000000000002</v>
      </c>
      <c r="F28" s="65">
        <v>794.59682399999997</v>
      </c>
      <c r="G28" s="90">
        <v>0</v>
      </c>
      <c r="H28" s="14">
        <f t="shared" si="0"/>
        <v>0</v>
      </c>
      <c r="I28" s="61">
        <f t="shared" si="1"/>
        <v>0</v>
      </c>
      <c r="J28" s="7"/>
    </row>
    <row r="29" spans="2:10" ht="15.6" customHeight="1">
      <c r="B29" s="156"/>
      <c r="C29" s="12" t="s">
        <v>300</v>
      </c>
      <c r="D29" s="13" t="s">
        <v>301</v>
      </c>
      <c r="E29" s="14">
        <v>0.33400000000000002</v>
      </c>
      <c r="F29" s="65">
        <v>794.59682399999997</v>
      </c>
      <c r="G29" s="90">
        <v>0</v>
      </c>
      <c r="H29" s="14">
        <f t="shared" si="0"/>
        <v>0</v>
      </c>
      <c r="I29" s="61">
        <f t="shared" si="1"/>
        <v>0</v>
      </c>
      <c r="J29" s="7"/>
    </row>
    <row r="30" spans="2:10" ht="15.6" customHeight="1">
      <c r="B30" s="156"/>
      <c r="C30" s="12" t="s">
        <v>390</v>
      </c>
      <c r="D30" s="13" t="s">
        <v>391</v>
      </c>
      <c r="E30" s="14">
        <v>0.33400000000000002</v>
      </c>
      <c r="F30" s="65">
        <v>794.59682399999997</v>
      </c>
      <c r="G30" s="90">
        <v>0</v>
      </c>
      <c r="H30" s="14">
        <f t="shared" si="0"/>
        <v>0</v>
      </c>
      <c r="I30" s="61">
        <f t="shared" si="1"/>
        <v>0</v>
      </c>
      <c r="J30" s="7"/>
    </row>
    <row r="31" spans="2:10" ht="15.6" customHeight="1">
      <c r="B31" s="156"/>
      <c r="C31" s="12" t="s">
        <v>16</v>
      </c>
      <c r="D31" s="13" t="s">
        <v>17</v>
      </c>
      <c r="E31" s="14">
        <v>1</v>
      </c>
      <c r="F31" s="65">
        <v>2562.0020159999999</v>
      </c>
      <c r="G31" s="90">
        <v>0</v>
      </c>
      <c r="H31" s="14">
        <f t="shared" si="0"/>
        <v>0</v>
      </c>
      <c r="I31" s="61">
        <f t="shared" si="1"/>
        <v>0</v>
      </c>
      <c r="J31" s="7"/>
    </row>
    <row r="32" spans="2:10" ht="15.6" customHeight="1">
      <c r="B32" s="156"/>
      <c r="C32" s="12" t="s">
        <v>208</v>
      </c>
      <c r="D32" s="13" t="s">
        <v>221</v>
      </c>
      <c r="E32" s="14">
        <v>0.58599999999999997</v>
      </c>
      <c r="F32" s="65">
        <v>1498.7180879999994</v>
      </c>
      <c r="G32" s="90">
        <v>0</v>
      </c>
      <c r="H32" s="14">
        <f t="shared" si="0"/>
        <v>0</v>
      </c>
      <c r="I32" s="61">
        <f t="shared" si="1"/>
        <v>0</v>
      </c>
      <c r="J32" s="7"/>
    </row>
    <row r="33" spans="2:10" ht="15.6" customHeight="1">
      <c r="B33" s="156"/>
      <c r="C33" s="12" t="s">
        <v>209</v>
      </c>
      <c r="D33" s="13" t="s">
        <v>222</v>
      </c>
      <c r="E33" s="14">
        <v>0.58599999999999997</v>
      </c>
      <c r="F33" s="65">
        <v>1498.7180879999994</v>
      </c>
      <c r="G33" s="90">
        <v>0</v>
      </c>
      <c r="H33" s="14">
        <f t="shared" si="0"/>
        <v>0</v>
      </c>
      <c r="I33" s="61">
        <f t="shared" si="1"/>
        <v>0</v>
      </c>
      <c r="J33" s="7"/>
    </row>
    <row r="34" spans="2:10" ht="15.6" customHeight="1">
      <c r="B34" s="156"/>
      <c r="C34" s="12" t="s">
        <v>210</v>
      </c>
      <c r="D34" s="13" t="s">
        <v>223</v>
      </c>
      <c r="E34" s="14">
        <v>0.48199999999999998</v>
      </c>
      <c r="F34" s="65">
        <v>1235.6067359999997</v>
      </c>
      <c r="G34" s="90">
        <v>0</v>
      </c>
      <c r="H34" s="14">
        <f t="shared" si="0"/>
        <v>0</v>
      </c>
      <c r="I34" s="61">
        <f t="shared" si="1"/>
        <v>0</v>
      </c>
      <c r="J34" s="7"/>
    </row>
    <row r="35" spans="2:10" ht="15.6" customHeight="1">
      <c r="B35" s="157"/>
      <c r="C35" s="12" t="s">
        <v>211</v>
      </c>
      <c r="D35" s="13" t="s">
        <v>224</v>
      </c>
      <c r="E35" s="14">
        <v>0.48199999999999998</v>
      </c>
      <c r="F35" s="65">
        <v>1235.6067359999997</v>
      </c>
      <c r="G35" s="90">
        <v>0</v>
      </c>
      <c r="H35" s="14">
        <f t="shared" si="0"/>
        <v>0</v>
      </c>
      <c r="I35" s="61">
        <f t="shared" si="1"/>
        <v>0</v>
      </c>
      <c r="J35" s="7"/>
    </row>
    <row r="36" spans="2:10" ht="15.6" customHeight="1">
      <c r="B36" s="9" t="s">
        <v>6</v>
      </c>
      <c r="C36" s="9" t="s">
        <v>7</v>
      </c>
      <c r="D36" s="19" t="s">
        <v>8</v>
      </c>
      <c r="E36" s="10" t="s">
        <v>0</v>
      </c>
      <c r="F36" s="148" t="s">
        <v>9</v>
      </c>
      <c r="G36" s="52" t="s">
        <v>103</v>
      </c>
      <c r="H36" s="51" t="s">
        <v>104</v>
      </c>
      <c r="I36" s="11" t="s">
        <v>105</v>
      </c>
      <c r="J36" s="7"/>
    </row>
    <row r="37" spans="2:10" ht="15.6" customHeight="1">
      <c r="B37" s="156" t="s">
        <v>325</v>
      </c>
      <c r="C37" s="12" t="s">
        <v>18</v>
      </c>
      <c r="D37" s="13" t="s">
        <v>225</v>
      </c>
      <c r="E37" s="14">
        <v>0.14599999999999999</v>
      </c>
      <c r="F37" s="65">
        <v>381.25315199999994</v>
      </c>
      <c r="G37" s="90">
        <v>0</v>
      </c>
      <c r="H37" s="14">
        <f t="shared" ref="H37:H45" si="2">SUM(E37*G37)</f>
        <v>0</v>
      </c>
      <c r="I37" s="61">
        <f t="shared" ref="I37:I45" si="3">SUM(F37*G37)</f>
        <v>0</v>
      </c>
      <c r="J37" s="7"/>
    </row>
    <row r="38" spans="2:10" ht="15.6" customHeight="1">
      <c r="B38" s="156"/>
      <c r="C38" s="12" t="s">
        <v>19</v>
      </c>
      <c r="D38" s="13" t="s">
        <v>20</v>
      </c>
      <c r="E38" s="14">
        <v>7.0999999999999994E-2</v>
      </c>
      <c r="F38" s="65">
        <v>180.14740800000001</v>
      </c>
      <c r="G38" s="90">
        <v>0</v>
      </c>
      <c r="H38" s="14">
        <f t="shared" si="2"/>
        <v>0</v>
      </c>
      <c r="I38" s="61">
        <f t="shared" si="3"/>
        <v>0</v>
      </c>
      <c r="J38" s="7"/>
    </row>
    <row r="39" spans="2:10" ht="15.6" customHeight="1">
      <c r="B39" s="156"/>
      <c r="C39" s="12" t="s">
        <v>21</v>
      </c>
      <c r="D39" s="13" t="s">
        <v>22</v>
      </c>
      <c r="E39" s="14">
        <v>1.9E-2</v>
      </c>
      <c r="F39" s="65">
        <v>48.064295999999985</v>
      </c>
      <c r="G39" s="90">
        <v>0</v>
      </c>
      <c r="H39" s="14">
        <f t="shared" si="2"/>
        <v>0</v>
      </c>
      <c r="I39" s="61">
        <f t="shared" si="3"/>
        <v>0</v>
      </c>
      <c r="J39" s="7"/>
    </row>
    <row r="40" spans="2:10" ht="15.6" customHeight="1">
      <c r="B40" s="156"/>
      <c r="C40" s="12" t="s">
        <v>23</v>
      </c>
      <c r="D40" s="13" t="s">
        <v>24</v>
      </c>
      <c r="E40" s="14">
        <v>1.9E-2</v>
      </c>
      <c r="F40" s="65">
        <v>48.064295999999985</v>
      </c>
      <c r="G40" s="90">
        <v>0</v>
      </c>
      <c r="H40" s="14">
        <f t="shared" si="2"/>
        <v>0</v>
      </c>
      <c r="I40" s="61">
        <f t="shared" si="3"/>
        <v>0</v>
      </c>
      <c r="J40" s="7"/>
    </row>
    <row r="41" spans="2:10" ht="15.6" customHeight="1">
      <c r="B41" s="156"/>
      <c r="C41" s="12" t="s">
        <v>249</v>
      </c>
      <c r="D41" s="13" t="s">
        <v>304</v>
      </c>
      <c r="E41" s="14">
        <v>0.10199999999999999</v>
      </c>
      <c r="F41" s="65">
        <v>266.95216800000003</v>
      </c>
      <c r="G41" s="90">
        <v>0</v>
      </c>
      <c r="H41" s="14">
        <f t="shared" si="2"/>
        <v>0</v>
      </c>
      <c r="I41" s="61">
        <f t="shared" si="3"/>
        <v>0</v>
      </c>
      <c r="J41" s="7"/>
    </row>
    <row r="42" spans="2:10" ht="15.6" customHeight="1">
      <c r="B42" s="156"/>
      <c r="C42" s="12" t="s">
        <v>364</v>
      </c>
      <c r="D42" s="13" t="s">
        <v>305</v>
      </c>
      <c r="E42" s="14">
        <v>0.39600000000000002</v>
      </c>
      <c r="F42" s="65">
        <v>938.14442399999996</v>
      </c>
      <c r="G42" s="90">
        <v>0</v>
      </c>
      <c r="H42" s="14">
        <f t="shared" si="2"/>
        <v>0</v>
      </c>
      <c r="I42" s="61">
        <f t="shared" si="3"/>
        <v>0</v>
      </c>
      <c r="J42" s="7"/>
    </row>
    <row r="43" spans="2:10" ht="15.6" customHeight="1">
      <c r="B43" s="156"/>
      <c r="C43" s="12" t="s">
        <v>250</v>
      </c>
      <c r="D43" s="13" t="s">
        <v>306</v>
      </c>
      <c r="E43" s="14">
        <v>0.10199999999999999</v>
      </c>
      <c r="F43" s="65">
        <v>266.95216800000003</v>
      </c>
      <c r="G43" s="90">
        <v>0</v>
      </c>
      <c r="H43" s="14">
        <f t="shared" si="2"/>
        <v>0</v>
      </c>
      <c r="I43" s="61">
        <f t="shared" si="3"/>
        <v>0</v>
      </c>
      <c r="J43" s="7"/>
    </row>
    <row r="44" spans="2:10" ht="15.6" customHeight="1">
      <c r="B44" s="156"/>
      <c r="C44" s="12" t="s">
        <v>387</v>
      </c>
      <c r="D44" s="13" t="s">
        <v>400</v>
      </c>
      <c r="E44" s="14">
        <v>0.10199999999999999</v>
      </c>
      <c r="F44" s="65">
        <v>266.95216800000003</v>
      </c>
      <c r="G44" s="90">
        <v>0</v>
      </c>
      <c r="H44" s="14">
        <f t="shared" ref="H44" si="4">SUM(E44*G44)</f>
        <v>0</v>
      </c>
      <c r="I44" s="61">
        <f t="shared" ref="I44" si="5">SUM(F44*G44)</f>
        <v>0</v>
      </c>
      <c r="J44" s="7"/>
    </row>
    <row r="45" spans="2:10" ht="15.6" customHeight="1">
      <c r="B45" s="157"/>
      <c r="C45" s="12" t="s">
        <v>251</v>
      </c>
      <c r="D45" s="13" t="s">
        <v>307</v>
      </c>
      <c r="E45" s="14">
        <v>0.1</v>
      </c>
      <c r="F45" s="65">
        <v>260.39496000000003</v>
      </c>
      <c r="G45" s="90">
        <v>0</v>
      </c>
      <c r="H45" s="14">
        <f t="shared" si="2"/>
        <v>0</v>
      </c>
      <c r="I45" s="61">
        <f t="shared" si="3"/>
        <v>0</v>
      </c>
      <c r="J45" s="7"/>
    </row>
    <row r="46" spans="2:10" ht="15.6" customHeight="1">
      <c r="B46" s="9" t="s">
        <v>6</v>
      </c>
      <c r="C46" s="9" t="s">
        <v>7</v>
      </c>
      <c r="D46" s="19" t="s">
        <v>8</v>
      </c>
      <c r="E46" s="10" t="s">
        <v>0</v>
      </c>
      <c r="F46" s="148" t="s">
        <v>9</v>
      </c>
      <c r="G46" s="52" t="s">
        <v>103</v>
      </c>
      <c r="H46" s="51" t="s">
        <v>104</v>
      </c>
      <c r="I46" s="11" t="s">
        <v>105</v>
      </c>
      <c r="J46" s="7"/>
    </row>
    <row r="47" spans="2:10" ht="15.6" customHeight="1">
      <c r="B47" s="193" t="s">
        <v>25</v>
      </c>
      <c r="C47" s="12" t="s">
        <v>26</v>
      </c>
      <c r="D47" s="13" t="s">
        <v>243</v>
      </c>
      <c r="E47" s="14">
        <v>6.2E-2</v>
      </c>
      <c r="F47" s="65">
        <v>156.47654399999999</v>
      </c>
      <c r="G47" s="90">
        <v>0</v>
      </c>
      <c r="H47" s="14">
        <f>SUM(E47*G47)</f>
        <v>0</v>
      </c>
      <c r="I47" s="61">
        <f>SUM(F47*G47)</f>
        <v>0</v>
      </c>
      <c r="J47" s="7"/>
    </row>
    <row r="48" spans="2:10" ht="15.6" customHeight="1">
      <c r="B48" s="158"/>
      <c r="C48" s="12" t="s">
        <v>27</v>
      </c>
      <c r="D48" s="13" t="s">
        <v>244</v>
      </c>
      <c r="E48" s="14">
        <v>0.129</v>
      </c>
      <c r="F48" s="65">
        <v>326.79007199999995</v>
      </c>
      <c r="G48" s="90">
        <v>0</v>
      </c>
      <c r="H48" s="14">
        <f>SUM(E48*G48)</f>
        <v>0</v>
      </c>
      <c r="I48" s="61">
        <f>SUM(F48*G48)</f>
        <v>0</v>
      </c>
      <c r="J48" s="7"/>
    </row>
    <row r="49" spans="2:10" ht="15.6" customHeight="1">
      <c r="B49" s="158"/>
      <c r="C49" s="12" t="s">
        <v>28</v>
      </c>
      <c r="D49" s="13" t="s">
        <v>29</v>
      </c>
      <c r="E49" s="14">
        <v>0.13300000000000001</v>
      </c>
      <c r="F49" s="65">
        <v>338.15795999999989</v>
      </c>
      <c r="G49" s="90">
        <v>0</v>
      </c>
      <c r="H49" s="14">
        <f>SUM(E49*G49)</f>
        <v>0</v>
      </c>
      <c r="I49" s="61">
        <f>SUM(F49*G49)</f>
        <v>0</v>
      </c>
      <c r="J49" s="7"/>
    </row>
    <row r="50" spans="2:10" ht="15.6" customHeight="1">
      <c r="B50" s="9" t="s">
        <v>6</v>
      </c>
      <c r="C50" s="9" t="s">
        <v>7</v>
      </c>
      <c r="D50" s="19" t="s">
        <v>8</v>
      </c>
      <c r="E50" s="10" t="s">
        <v>0</v>
      </c>
      <c r="F50" s="148" t="s">
        <v>9</v>
      </c>
      <c r="G50" s="52" t="s">
        <v>103</v>
      </c>
      <c r="H50" s="51" t="s">
        <v>104</v>
      </c>
      <c r="I50" s="11" t="s">
        <v>105</v>
      </c>
      <c r="J50" s="7"/>
    </row>
    <row r="51" spans="2:10" ht="15.6" customHeight="1">
      <c r="B51" s="186" t="s">
        <v>30</v>
      </c>
      <c r="C51" s="12" t="s">
        <v>31</v>
      </c>
      <c r="D51" s="13" t="s">
        <v>32</v>
      </c>
      <c r="E51" s="14">
        <v>7.1999999999999995E-2</v>
      </c>
      <c r="F51" s="65">
        <v>181.310472</v>
      </c>
      <c r="G51" s="90">
        <v>0</v>
      </c>
      <c r="H51" s="14">
        <f t="shared" ref="H51:H71" si="6">SUM(E51*G51)</f>
        <v>0</v>
      </c>
      <c r="I51" s="61">
        <f t="shared" ref="I51:I71" si="7">SUM(F51*G51)</f>
        <v>0</v>
      </c>
      <c r="J51" s="7"/>
    </row>
    <row r="52" spans="2:10" ht="15.6" customHeight="1">
      <c r="B52" s="156"/>
      <c r="C52" s="12" t="s">
        <v>33</v>
      </c>
      <c r="D52" s="13" t="s">
        <v>34</v>
      </c>
      <c r="E52" s="14">
        <v>6.9000000000000006E-2</v>
      </c>
      <c r="F52" s="65">
        <v>174.93100799999993</v>
      </c>
      <c r="G52" s="90">
        <v>0</v>
      </c>
      <c r="H52" s="14">
        <f t="shared" si="6"/>
        <v>0</v>
      </c>
      <c r="I52" s="61">
        <f t="shared" si="7"/>
        <v>0</v>
      </c>
      <c r="J52" s="7"/>
    </row>
    <row r="53" spans="2:10" ht="15.6" customHeight="1">
      <c r="B53" s="156"/>
      <c r="C53" s="12" t="s">
        <v>35</v>
      </c>
      <c r="D53" s="13" t="s">
        <v>36</v>
      </c>
      <c r="E53" s="14">
        <v>7.3999999999999996E-2</v>
      </c>
      <c r="F53" s="65">
        <v>186.29889600000001</v>
      </c>
      <c r="G53" s="90">
        <v>0</v>
      </c>
      <c r="H53" s="14">
        <f t="shared" si="6"/>
        <v>0</v>
      </c>
      <c r="I53" s="61">
        <f t="shared" si="7"/>
        <v>0</v>
      </c>
      <c r="J53" s="7"/>
    </row>
    <row r="54" spans="2:10" ht="15.6" customHeight="1">
      <c r="B54" s="156"/>
      <c r="C54" s="12" t="s">
        <v>37</v>
      </c>
      <c r="D54" s="13" t="s">
        <v>38</v>
      </c>
      <c r="E54" s="14">
        <v>5.1999999999999998E-2</v>
      </c>
      <c r="F54" s="65">
        <v>130.47955200000001</v>
      </c>
      <c r="G54" s="90">
        <v>0</v>
      </c>
      <c r="H54" s="14">
        <f t="shared" si="6"/>
        <v>0</v>
      </c>
      <c r="I54" s="61">
        <f t="shared" si="7"/>
        <v>0</v>
      </c>
      <c r="J54" s="7"/>
    </row>
    <row r="55" spans="2:10" ht="15.6" customHeight="1">
      <c r="B55" s="156"/>
      <c r="C55" s="12" t="s">
        <v>39</v>
      </c>
      <c r="D55" s="13" t="s">
        <v>245</v>
      </c>
      <c r="E55" s="14">
        <v>0.122</v>
      </c>
      <c r="F55" s="65">
        <v>310.43375999999995</v>
      </c>
      <c r="G55" s="90">
        <v>0</v>
      </c>
      <c r="H55" s="14">
        <f t="shared" si="6"/>
        <v>0</v>
      </c>
      <c r="I55" s="61">
        <f t="shared" si="7"/>
        <v>0</v>
      </c>
      <c r="J55" s="7"/>
    </row>
    <row r="56" spans="2:10" ht="15.6" customHeight="1">
      <c r="B56" s="156"/>
      <c r="C56" s="12" t="s">
        <v>40</v>
      </c>
      <c r="D56" s="13" t="s">
        <v>246</v>
      </c>
      <c r="E56" s="14">
        <v>9.8000000000000004E-2</v>
      </c>
      <c r="F56" s="65">
        <v>247.70558400000002</v>
      </c>
      <c r="G56" s="90">
        <v>0</v>
      </c>
      <c r="H56" s="14">
        <f t="shared" si="6"/>
        <v>0</v>
      </c>
      <c r="I56" s="61">
        <f t="shared" si="7"/>
        <v>0</v>
      </c>
      <c r="J56" s="7"/>
    </row>
    <row r="57" spans="2:10" ht="15.6" customHeight="1">
      <c r="B57" s="156"/>
      <c r="C57" s="12" t="s">
        <v>41</v>
      </c>
      <c r="D57" s="13" t="s">
        <v>42</v>
      </c>
      <c r="E57" s="14">
        <v>0.107</v>
      </c>
      <c r="F57" s="65">
        <v>270.14383199999986</v>
      </c>
      <c r="G57" s="90">
        <v>0</v>
      </c>
      <c r="H57" s="14">
        <f t="shared" si="6"/>
        <v>0</v>
      </c>
      <c r="I57" s="61">
        <f t="shared" si="7"/>
        <v>0</v>
      </c>
      <c r="J57" s="7"/>
    </row>
    <row r="58" spans="2:10" ht="15.6" customHeight="1">
      <c r="B58" s="156"/>
      <c r="C58" s="12" t="s">
        <v>43</v>
      </c>
      <c r="D58" s="13" t="s">
        <v>44</v>
      </c>
      <c r="E58" s="14">
        <v>0.13600000000000001</v>
      </c>
      <c r="F58" s="65">
        <v>341.82489599999997</v>
      </c>
      <c r="G58" s="90">
        <v>0</v>
      </c>
      <c r="H58" s="14">
        <f t="shared" si="6"/>
        <v>0</v>
      </c>
      <c r="I58" s="61">
        <f t="shared" si="7"/>
        <v>0</v>
      </c>
      <c r="J58" s="7"/>
    </row>
    <row r="59" spans="2:10" ht="15.6" customHeight="1">
      <c r="B59" s="156"/>
      <c r="C59" s="12" t="s">
        <v>45</v>
      </c>
      <c r="D59" s="13" t="s">
        <v>46</v>
      </c>
      <c r="E59" s="14">
        <v>0.13300000000000001</v>
      </c>
      <c r="F59" s="65">
        <v>336.23755200000005</v>
      </c>
      <c r="G59" s="90">
        <v>0</v>
      </c>
      <c r="H59" s="14">
        <f t="shared" si="6"/>
        <v>0</v>
      </c>
      <c r="I59" s="61">
        <f t="shared" si="7"/>
        <v>0</v>
      </c>
      <c r="J59" s="7"/>
    </row>
    <row r="60" spans="2:10" ht="15.6" customHeight="1">
      <c r="B60" s="156"/>
      <c r="C60" s="12" t="s">
        <v>47</v>
      </c>
      <c r="D60" s="13" t="s">
        <v>48</v>
      </c>
      <c r="E60" s="14">
        <v>0.06</v>
      </c>
      <c r="F60" s="65">
        <v>151.789512</v>
      </c>
      <c r="G60" s="90">
        <v>0</v>
      </c>
      <c r="H60" s="14">
        <f t="shared" si="6"/>
        <v>0</v>
      </c>
      <c r="I60" s="61">
        <f t="shared" si="7"/>
        <v>0</v>
      </c>
      <c r="J60" s="7"/>
    </row>
    <row r="61" spans="2:10" ht="15.6" customHeight="1">
      <c r="B61" s="156"/>
      <c r="C61" s="12" t="s">
        <v>49</v>
      </c>
      <c r="D61" s="13" t="s">
        <v>50</v>
      </c>
      <c r="E61" s="14">
        <v>9.2999999999999999E-2</v>
      </c>
      <c r="F61" s="65">
        <v>235.29827999999989</v>
      </c>
      <c r="G61" s="90">
        <v>0</v>
      </c>
      <c r="H61" s="14">
        <f t="shared" si="6"/>
        <v>0</v>
      </c>
      <c r="I61" s="61">
        <f t="shared" si="7"/>
        <v>0</v>
      </c>
      <c r="J61" s="7"/>
    </row>
    <row r="62" spans="2:10" ht="15.6" customHeight="1">
      <c r="B62" s="156"/>
      <c r="C62" s="12" t="s">
        <v>51</v>
      </c>
      <c r="D62" s="13" t="s">
        <v>100</v>
      </c>
      <c r="E62" s="14">
        <v>0.12</v>
      </c>
      <c r="F62" s="65">
        <v>303.73744800000003</v>
      </c>
      <c r="G62" s="90">
        <v>0</v>
      </c>
      <c r="H62" s="14">
        <f t="shared" si="6"/>
        <v>0</v>
      </c>
      <c r="I62" s="61">
        <f t="shared" si="7"/>
        <v>0</v>
      </c>
      <c r="J62" s="7"/>
    </row>
    <row r="63" spans="2:10" ht="15.6" customHeight="1">
      <c r="B63" s="156"/>
      <c r="C63" s="12" t="s">
        <v>52</v>
      </c>
      <c r="D63" s="13" t="s">
        <v>101</v>
      </c>
      <c r="E63" s="14">
        <v>0.127</v>
      </c>
      <c r="F63" s="65">
        <v>321.53889599999997</v>
      </c>
      <c r="G63" s="90">
        <v>0</v>
      </c>
      <c r="H63" s="14">
        <f t="shared" si="6"/>
        <v>0</v>
      </c>
      <c r="I63" s="61">
        <f t="shared" si="7"/>
        <v>0</v>
      </c>
      <c r="J63" s="7"/>
    </row>
    <row r="64" spans="2:10" ht="15.6" customHeight="1">
      <c r="B64" s="156"/>
      <c r="C64" s="12" t="s">
        <v>53</v>
      </c>
      <c r="D64" s="13" t="s">
        <v>102</v>
      </c>
      <c r="E64" s="14">
        <v>0.12</v>
      </c>
      <c r="F64" s="65">
        <v>303.71812800000004</v>
      </c>
      <c r="G64" s="90">
        <v>0</v>
      </c>
      <c r="H64" s="14">
        <f t="shared" si="6"/>
        <v>0</v>
      </c>
      <c r="I64" s="61">
        <f t="shared" si="7"/>
        <v>0</v>
      </c>
      <c r="J64" s="7"/>
    </row>
    <row r="65" spans="2:10" ht="15.6" customHeight="1">
      <c r="B65" s="156"/>
      <c r="C65" s="98" t="s">
        <v>54</v>
      </c>
      <c r="D65" s="97" t="s">
        <v>55</v>
      </c>
      <c r="E65" s="96">
        <v>0.08</v>
      </c>
      <c r="F65" s="65">
        <v>202.42723199999998</v>
      </c>
      <c r="G65" s="90">
        <v>0</v>
      </c>
      <c r="H65" s="14">
        <f t="shared" si="6"/>
        <v>0</v>
      </c>
      <c r="I65" s="61">
        <f t="shared" si="7"/>
        <v>0</v>
      </c>
      <c r="J65" s="7"/>
    </row>
    <row r="66" spans="2:10" ht="15.6" customHeight="1">
      <c r="B66" s="156"/>
      <c r="C66" s="12" t="s">
        <v>360</v>
      </c>
      <c r="D66" s="13" t="s">
        <v>56</v>
      </c>
      <c r="E66" s="14">
        <v>0.30299999999999999</v>
      </c>
      <c r="F66" s="65">
        <v>767.2435680000001</v>
      </c>
      <c r="G66" s="90">
        <v>0</v>
      </c>
      <c r="H66" s="14">
        <f t="shared" si="6"/>
        <v>0</v>
      </c>
      <c r="I66" s="61">
        <f t="shared" si="7"/>
        <v>0</v>
      </c>
      <c r="J66" s="7"/>
    </row>
    <row r="67" spans="2:10" ht="15.6" customHeight="1">
      <c r="B67" s="156"/>
      <c r="C67" s="12" t="s">
        <v>212</v>
      </c>
      <c r="D67" s="13" t="s">
        <v>226</v>
      </c>
      <c r="E67" s="14">
        <v>0.25</v>
      </c>
      <c r="F67" s="65">
        <v>632.71454400000005</v>
      </c>
      <c r="G67" s="90">
        <v>0</v>
      </c>
      <c r="H67" s="14">
        <f t="shared" si="6"/>
        <v>0</v>
      </c>
      <c r="I67" s="61">
        <f t="shared" si="7"/>
        <v>0</v>
      </c>
      <c r="J67" s="7"/>
    </row>
    <row r="68" spans="2:10" ht="15.6" customHeight="1">
      <c r="B68" s="156"/>
      <c r="C68" s="12" t="s">
        <v>279</v>
      </c>
      <c r="D68" s="13" t="s">
        <v>280</v>
      </c>
      <c r="E68" s="14">
        <v>0.14699999999999999</v>
      </c>
      <c r="F68" s="65">
        <v>372.17661599999991</v>
      </c>
      <c r="G68" s="90">
        <v>0</v>
      </c>
      <c r="H68" s="14">
        <f t="shared" si="6"/>
        <v>0</v>
      </c>
      <c r="I68" s="61">
        <f t="shared" si="7"/>
        <v>0</v>
      </c>
      <c r="J68" s="7"/>
    </row>
    <row r="69" spans="2:10" ht="15.6" customHeight="1">
      <c r="B69" s="156"/>
      <c r="C69" s="12" t="s">
        <v>293</v>
      </c>
      <c r="D69" s="13" t="s">
        <v>294</v>
      </c>
      <c r="E69" s="14">
        <v>0.154</v>
      </c>
      <c r="F69" s="65">
        <v>389.62643999999989</v>
      </c>
      <c r="G69" s="90">
        <v>0</v>
      </c>
      <c r="H69" s="14">
        <f t="shared" si="6"/>
        <v>0</v>
      </c>
      <c r="I69" s="61">
        <f t="shared" si="7"/>
        <v>0</v>
      </c>
      <c r="J69" s="7"/>
    </row>
    <row r="70" spans="2:10" ht="15.6" customHeight="1">
      <c r="B70" s="156"/>
      <c r="C70" s="12" t="s">
        <v>303</v>
      </c>
      <c r="D70" s="13" t="s">
        <v>302</v>
      </c>
      <c r="E70" s="14">
        <v>0.33400000000000002</v>
      </c>
      <c r="F70" s="65">
        <v>845.34659999999985</v>
      </c>
      <c r="G70" s="90">
        <v>0</v>
      </c>
      <c r="H70" s="14">
        <f t="shared" ref="H70" si="8">SUM(E70*G70)</f>
        <v>0</v>
      </c>
      <c r="I70" s="61">
        <f t="shared" ref="I70" si="9">SUM(F70*G70)</f>
        <v>0</v>
      </c>
      <c r="J70" s="7"/>
    </row>
    <row r="71" spans="2:10" ht="15.6" customHeight="1">
      <c r="B71" s="157"/>
      <c r="C71" s="12" t="s">
        <v>323</v>
      </c>
      <c r="D71" s="13" t="s">
        <v>321</v>
      </c>
      <c r="E71" s="14">
        <v>0.14000000000000001</v>
      </c>
      <c r="F71" s="65">
        <v>354.40994399999988</v>
      </c>
      <c r="G71" s="90">
        <v>0</v>
      </c>
      <c r="H71" s="14">
        <f t="shared" si="6"/>
        <v>0</v>
      </c>
      <c r="I71" s="61">
        <f t="shared" si="7"/>
        <v>0</v>
      </c>
      <c r="J71" s="7"/>
    </row>
    <row r="72" spans="2:10" ht="15.6" customHeight="1">
      <c r="B72" s="9" t="s">
        <v>6</v>
      </c>
      <c r="C72" s="9" t="s">
        <v>7</v>
      </c>
      <c r="D72" s="19" t="s">
        <v>8</v>
      </c>
      <c r="E72" s="50" t="s">
        <v>0</v>
      </c>
      <c r="F72" s="148" t="s">
        <v>9</v>
      </c>
      <c r="G72" s="52" t="s">
        <v>103</v>
      </c>
      <c r="H72" s="51" t="s">
        <v>104</v>
      </c>
      <c r="I72" s="11" t="s">
        <v>105</v>
      </c>
      <c r="J72" s="7"/>
    </row>
    <row r="73" spans="2:10" ht="15.6" customHeight="1">
      <c r="B73" s="186" t="s">
        <v>295</v>
      </c>
      <c r="C73" s="12" t="s">
        <v>57</v>
      </c>
      <c r="D73" s="13" t="s">
        <v>58</v>
      </c>
      <c r="E73" s="14">
        <v>0.122</v>
      </c>
      <c r="F73" s="65">
        <v>310.43375999999995</v>
      </c>
      <c r="G73" s="90">
        <v>0</v>
      </c>
      <c r="H73" s="14">
        <f t="shared" ref="H73:H79" si="10">SUM(E73*G73)</f>
        <v>0</v>
      </c>
      <c r="I73" s="61">
        <f t="shared" ref="I73:I79" si="11">SUM(F73*G73)</f>
        <v>0</v>
      </c>
      <c r="J73" s="7"/>
    </row>
    <row r="74" spans="2:10" ht="15.6" customHeight="1">
      <c r="B74" s="156"/>
      <c r="C74" s="12" t="s">
        <v>59</v>
      </c>
      <c r="D74" s="13" t="s">
        <v>60</v>
      </c>
      <c r="E74" s="14">
        <v>0.16700000000000001</v>
      </c>
      <c r="F74" s="65">
        <v>422.33906400000012</v>
      </c>
      <c r="G74" s="90">
        <v>0</v>
      </c>
      <c r="H74" s="14">
        <f t="shared" si="10"/>
        <v>0</v>
      </c>
      <c r="I74" s="61">
        <f t="shared" si="11"/>
        <v>0</v>
      </c>
      <c r="J74" s="7"/>
    </row>
    <row r="75" spans="2:10" ht="15.6" customHeight="1">
      <c r="B75" s="156"/>
      <c r="C75" s="93">
        <v>463</v>
      </c>
      <c r="D75" s="92" t="s">
        <v>61</v>
      </c>
      <c r="E75" s="91">
        <v>0.114</v>
      </c>
      <c r="F75" s="65">
        <v>288.50942399999991</v>
      </c>
      <c r="G75" s="90">
        <v>0</v>
      </c>
      <c r="H75" s="14">
        <f t="shared" si="10"/>
        <v>0</v>
      </c>
      <c r="I75" s="61">
        <f t="shared" si="11"/>
        <v>0</v>
      </c>
      <c r="J75" s="7"/>
    </row>
    <row r="76" spans="2:10" ht="15.6" customHeight="1">
      <c r="B76" s="156"/>
      <c r="C76" s="93">
        <v>464</v>
      </c>
      <c r="D76" s="92" t="s">
        <v>62</v>
      </c>
      <c r="E76" s="91">
        <v>0.115</v>
      </c>
      <c r="F76" s="65">
        <v>290.95919999999995</v>
      </c>
      <c r="G76" s="90">
        <v>0</v>
      </c>
      <c r="H76" s="14">
        <f t="shared" si="10"/>
        <v>0</v>
      </c>
      <c r="I76" s="61">
        <f t="shared" si="11"/>
        <v>0</v>
      </c>
      <c r="J76" s="7"/>
    </row>
    <row r="77" spans="2:10" ht="15.6" customHeight="1">
      <c r="B77" s="156"/>
      <c r="C77" s="93">
        <v>470</v>
      </c>
      <c r="D77" s="92" t="s">
        <v>63</v>
      </c>
      <c r="E77" s="91">
        <v>0.122</v>
      </c>
      <c r="F77" s="65">
        <v>308.56744800000001</v>
      </c>
      <c r="G77" s="90">
        <v>0</v>
      </c>
      <c r="H77" s="14">
        <f t="shared" si="10"/>
        <v>0</v>
      </c>
      <c r="I77" s="61">
        <f t="shared" si="11"/>
        <v>0</v>
      </c>
      <c r="J77" s="7"/>
    </row>
    <row r="78" spans="2:10" ht="15.6" customHeight="1">
      <c r="B78" s="156"/>
      <c r="C78" s="93">
        <v>471</v>
      </c>
      <c r="D78" s="92" t="s">
        <v>64</v>
      </c>
      <c r="E78" s="91">
        <v>0.122</v>
      </c>
      <c r="F78" s="65">
        <v>308.56744800000001</v>
      </c>
      <c r="G78" s="90">
        <v>0</v>
      </c>
      <c r="H78" s="14">
        <f t="shared" si="10"/>
        <v>0</v>
      </c>
      <c r="I78" s="61">
        <f t="shared" si="11"/>
        <v>0</v>
      </c>
      <c r="J78" s="7"/>
    </row>
    <row r="79" spans="2:10" ht="15.6" customHeight="1">
      <c r="B79" s="157"/>
      <c r="C79" s="93">
        <v>520</v>
      </c>
      <c r="D79" s="13" t="s">
        <v>227</v>
      </c>
      <c r="E79" s="91">
        <v>2.1000000000000001E-2</v>
      </c>
      <c r="F79" s="65">
        <v>53.122271999999995</v>
      </c>
      <c r="G79" s="90">
        <v>0</v>
      </c>
      <c r="H79" s="14">
        <f t="shared" si="10"/>
        <v>0</v>
      </c>
      <c r="I79" s="61">
        <f t="shared" si="11"/>
        <v>0</v>
      </c>
      <c r="J79" s="7"/>
    </row>
    <row r="80" spans="2:10" ht="15.6" customHeight="1">
      <c r="B80" s="9" t="s">
        <v>6</v>
      </c>
      <c r="C80" s="9" t="s">
        <v>7</v>
      </c>
      <c r="D80" s="19" t="s">
        <v>8</v>
      </c>
      <c r="E80" s="50" t="s">
        <v>0</v>
      </c>
      <c r="F80" s="148" t="s">
        <v>9</v>
      </c>
      <c r="G80" s="52" t="s">
        <v>103</v>
      </c>
      <c r="H80" s="51" t="s">
        <v>104</v>
      </c>
      <c r="I80" s="11" t="s">
        <v>105</v>
      </c>
      <c r="J80" s="7"/>
    </row>
    <row r="81" spans="2:10" ht="15.6" customHeight="1">
      <c r="B81" s="186" t="s">
        <v>65</v>
      </c>
      <c r="C81" s="12" t="s">
        <v>66</v>
      </c>
      <c r="D81" s="13" t="s">
        <v>67</v>
      </c>
      <c r="E81" s="14">
        <v>7.9000000000000001E-2</v>
      </c>
      <c r="F81" s="65">
        <v>200.92799999999997</v>
      </c>
      <c r="G81" s="90">
        <v>0</v>
      </c>
      <c r="H81" s="14">
        <f t="shared" ref="H81:H91" si="12">SUM(E81*G81)</f>
        <v>0</v>
      </c>
      <c r="I81" s="61">
        <f t="shared" ref="I81:I91" si="13">SUM(F81*G81)</f>
        <v>0</v>
      </c>
      <c r="J81" s="7"/>
    </row>
    <row r="82" spans="2:10" ht="15.6" customHeight="1">
      <c r="B82" s="156"/>
      <c r="C82" s="12" t="s">
        <v>68</v>
      </c>
      <c r="D82" s="13" t="s">
        <v>69</v>
      </c>
      <c r="E82" s="14">
        <v>0.08</v>
      </c>
      <c r="F82" s="65">
        <v>202.65520799999999</v>
      </c>
      <c r="G82" s="90">
        <v>0</v>
      </c>
      <c r="H82" s="14">
        <f t="shared" si="12"/>
        <v>0</v>
      </c>
      <c r="I82" s="61">
        <f t="shared" si="13"/>
        <v>0</v>
      </c>
      <c r="J82" s="7"/>
    </row>
    <row r="83" spans="2:10" ht="15.6" customHeight="1">
      <c r="B83" s="156"/>
      <c r="C83" s="12" t="s">
        <v>70</v>
      </c>
      <c r="D83" s="13" t="s">
        <v>71</v>
      </c>
      <c r="E83" s="14">
        <v>0.06</v>
      </c>
      <c r="F83" s="65">
        <v>152.42320799999996</v>
      </c>
      <c r="G83" s="90">
        <v>0</v>
      </c>
      <c r="H83" s="14">
        <f t="shared" si="12"/>
        <v>0</v>
      </c>
      <c r="I83" s="61">
        <f t="shared" si="13"/>
        <v>0</v>
      </c>
      <c r="J83" s="7"/>
    </row>
    <row r="84" spans="2:10" ht="15.6" customHeight="1">
      <c r="B84" s="156"/>
      <c r="C84" s="12" t="s">
        <v>72</v>
      </c>
      <c r="D84" s="13" t="s">
        <v>73</v>
      </c>
      <c r="E84" s="14">
        <v>0.06</v>
      </c>
      <c r="F84" s="65">
        <v>152.42320799999996</v>
      </c>
      <c r="G84" s="90">
        <v>0</v>
      </c>
      <c r="H84" s="14">
        <f t="shared" si="12"/>
        <v>0</v>
      </c>
      <c r="I84" s="61">
        <f t="shared" si="13"/>
        <v>0</v>
      </c>
      <c r="J84" s="7"/>
    </row>
    <row r="85" spans="2:10" ht="15.6" customHeight="1">
      <c r="B85" s="156"/>
      <c r="C85" s="12" t="s">
        <v>74</v>
      </c>
      <c r="D85" s="13" t="s">
        <v>75</v>
      </c>
      <c r="E85" s="14">
        <v>0.06</v>
      </c>
      <c r="F85" s="65">
        <v>152.42320799999996</v>
      </c>
      <c r="G85" s="90">
        <v>0</v>
      </c>
      <c r="H85" s="14">
        <f t="shared" si="12"/>
        <v>0</v>
      </c>
      <c r="I85" s="61">
        <f t="shared" si="13"/>
        <v>0</v>
      </c>
      <c r="J85" s="7"/>
    </row>
    <row r="86" spans="2:10" ht="15.6" customHeight="1">
      <c r="B86" s="156"/>
      <c r="C86" s="12" t="s">
        <v>76</v>
      </c>
      <c r="D86" s="13" t="s">
        <v>77</v>
      </c>
      <c r="E86" s="14">
        <v>0.129</v>
      </c>
      <c r="F86" s="65">
        <v>326.59687200000002</v>
      </c>
      <c r="G86" s="90">
        <v>0</v>
      </c>
      <c r="H86" s="14">
        <f t="shared" si="12"/>
        <v>0</v>
      </c>
      <c r="I86" s="61">
        <f t="shared" si="13"/>
        <v>0</v>
      </c>
      <c r="J86" s="7"/>
    </row>
    <row r="87" spans="2:10" ht="15.6" customHeight="1">
      <c r="B87" s="156"/>
      <c r="C87" s="12" t="s">
        <v>78</v>
      </c>
      <c r="D87" s="13" t="s">
        <v>79</v>
      </c>
      <c r="E87" s="14">
        <v>0.13300000000000001</v>
      </c>
      <c r="F87" s="65">
        <v>338.15795999999989</v>
      </c>
      <c r="G87" s="90">
        <v>0</v>
      </c>
      <c r="H87" s="14">
        <f t="shared" si="12"/>
        <v>0</v>
      </c>
      <c r="I87" s="61">
        <f t="shared" si="13"/>
        <v>0</v>
      </c>
      <c r="J87" s="7"/>
    </row>
    <row r="88" spans="2:10" ht="15.6" customHeight="1">
      <c r="B88" s="156"/>
      <c r="C88" s="12" t="s">
        <v>80</v>
      </c>
      <c r="D88" s="13" t="s">
        <v>81</v>
      </c>
      <c r="E88" s="14">
        <v>6.4000000000000001E-2</v>
      </c>
      <c r="F88" s="65">
        <v>160.900824</v>
      </c>
      <c r="G88" s="90">
        <v>0</v>
      </c>
      <c r="H88" s="14">
        <f t="shared" si="12"/>
        <v>0</v>
      </c>
      <c r="I88" s="61">
        <f t="shared" si="13"/>
        <v>0</v>
      </c>
      <c r="J88" s="7"/>
    </row>
    <row r="89" spans="2:10" ht="15.6" customHeight="1">
      <c r="B89" s="156"/>
      <c r="C89" s="12" t="s">
        <v>388</v>
      </c>
      <c r="D89" s="13" t="s">
        <v>389</v>
      </c>
      <c r="E89" s="14">
        <v>8.4000000000000005E-2</v>
      </c>
      <c r="F89" s="65">
        <v>212.47800000000004</v>
      </c>
      <c r="G89" s="90">
        <v>0</v>
      </c>
      <c r="H89" s="14">
        <f t="shared" si="12"/>
        <v>0</v>
      </c>
      <c r="I89" s="61">
        <f t="shared" si="13"/>
        <v>0</v>
      </c>
      <c r="J89" s="7"/>
    </row>
    <row r="90" spans="2:10" ht="15.6" customHeight="1">
      <c r="B90" s="156"/>
      <c r="C90" s="12" t="s">
        <v>296</v>
      </c>
      <c r="D90" s="13" t="s">
        <v>308</v>
      </c>
      <c r="E90" s="14">
        <v>8.3000000000000004E-2</v>
      </c>
      <c r="F90" s="65">
        <v>210.02385599999997</v>
      </c>
      <c r="G90" s="90">
        <v>0</v>
      </c>
      <c r="H90" s="14">
        <f t="shared" ref="H90" si="14">SUM(E90*G90)</f>
        <v>0</v>
      </c>
      <c r="I90" s="61">
        <f t="shared" ref="I90" si="15">SUM(F90*G90)</f>
        <v>0</v>
      </c>
      <c r="J90" s="7"/>
    </row>
    <row r="91" spans="2:10" ht="15.6" customHeight="1">
      <c r="B91" s="157"/>
      <c r="C91" s="146" t="s">
        <v>369</v>
      </c>
      <c r="D91" s="147" t="s">
        <v>401</v>
      </c>
      <c r="E91" s="14">
        <v>9.0999999999999998E-2</v>
      </c>
      <c r="F91" s="65">
        <v>230.34463200000002</v>
      </c>
      <c r="G91" s="90">
        <v>0</v>
      </c>
      <c r="H91" s="14">
        <f t="shared" si="12"/>
        <v>0</v>
      </c>
      <c r="I91" s="61">
        <f t="shared" si="13"/>
        <v>0</v>
      </c>
      <c r="J91" s="7"/>
    </row>
    <row r="92" spans="2:10" ht="15.6" customHeight="1">
      <c r="B92" s="9" t="s">
        <v>6</v>
      </c>
      <c r="C92" s="9" t="s">
        <v>7</v>
      </c>
      <c r="D92" s="19" t="s">
        <v>8</v>
      </c>
      <c r="E92" s="10" t="s">
        <v>0</v>
      </c>
      <c r="F92" s="148" t="s">
        <v>9</v>
      </c>
      <c r="G92" s="52" t="s">
        <v>103</v>
      </c>
      <c r="H92" s="51" t="s">
        <v>104</v>
      </c>
      <c r="I92" s="11" t="s">
        <v>105</v>
      </c>
      <c r="J92" s="7"/>
    </row>
    <row r="93" spans="2:10" ht="15.6" customHeight="1">
      <c r="B93" s="156" t="s">
        <v>370</v>
      </c>
      <c r="C93" s="95" t="s">
        <v>233</v>
      </c>
      <c r="D93" s="94" t="s">
        <v>272</v>
      </c>
      <c r="E93" s="14">
        <v>7.2999999999999995E-2</v>
      </c>
      <c r="F93" s="65">
        <v>184.62578399999995</v>
      </c>
      <c r="G93" s="90">
        <v>0</v>
      </c>
      <c r="H93" s="14">
        <f t="shared" ref="H93:H97" si="16">SUM(E93*G93)</f>
        <v>0</v>
      </c>
      <c r="I93" s="61">
        <f t="shared" ref="I93:I97" si="17">SUM(F93*G93)</f>
        <v>0</v>
      </c>
      <c r="J93" s="7"/>
    </row>
    <row r="94" spans="2:10" ht="15.6" customHeight="1">
      <c r="B94" s="156"/>
      <c r="C94" s="95" t="s">
        <v>234</v>
      </c>
      <c r="D94" s="94" t="s">
        <v>258</v>
      </c>
      <c r="E94" s="14">
        <v>8.6999999999999994E-2</v>
      </c>
      <c r="F94" s="65">
        <v>220.29823199999998</v>
      </c>
      <c r="G94" s="90">
        <v>0</v>
      </c>
      <c r="H94" s="14">
        <f t="shared" si="16"/>
        <v>0</v>
      </c>
      <c r="I94" s="61">
        <f t="shared" si="17"/>
        <v>0</v>
      </c>
      <c r="J94" s="7"/>
    </row>
    <row r="95" spans="2:10" ht="15.6" customHeight="1">
      <c r="B95" s="156"/>
      <c r="C95" s="95" t="s">
        <v>235</v>
      </c>
      <c r="D95" s="94" t="s">
        <v>260</v>
      </c>
      <c r="E95" s="14">
        <v>7.2999999999999995E-2</v>
      </c>
      <c r="F95" s="65">
        <v>184.62578399999995</v>
      </c>
      <c r="G95" s="90">
        <v>0</v>
      </c>
      <c r="H95" s="14">
        <f t="shared" si="16"/>
        <v>0</v>
      </c>
      <c r="I95" s="61">
        <f t="shared" si="17"/>
        <v>0</v>
      </c>
      <c r="J95" s="7"/>
    </row>
    <row r="96" spans="2:10" ht="15.6" customHeight="1">
      <c r="B96" s="156"/>
      <c r="C96" s="12" t="s">
        <v>281</v>
      </c>
      <c r="D96" s="13" t="s">
        <v>82</v>
      </c>
      <c r="E96" s="14">
        <v>6.4000000000000001E-2</v>
      </c>
      <c r="F96" s="65">
        <v>161.95955999999993</v>
      </c>
      <c r="G96" s="90">
        <v>0</v>
      </c>
      <c r="H96" s="14">
        <f t="shared" si="16"/>
        <v>0</v>
      </c>
      <c r="I96" s="61">
        <f t="shared" si="17"/>
        <v>0</v>
      </c>
      <c r="J96" s="7"/>
    </row>
    <row r="97" spans="2:10" ht="15.6" customHeight="1">
      <c r="B97" s="157"/>
      <c r="C97" s="12" t="s">
        <v>352</v>
      </c>
      <c r="D97" s="13" t="s">
        <v>353</v>
      </c>
      <c r="E97" s="14">
        <v>0.14000000000000001</v>
      </c>
      <c r="F97" s="65">
        <v>354.40994399999988</v>
      </c>
      <c r="G97" s="90">
        <v>0</v>
      </c>
      <c r="H97" s="14">
        <f t="shared" si="16"/>
        <v>0</v>
      </c>
      <c r="I97" s="61">
        <f t="shared" si="17"/>
        <v>0</v>
      </c>
      <c r="J97" s="7"/>
    </row>
    <row r="98" spans="2:10" ht="15.6" customHeight="1">
      <c r="B98" s="9" t="s">
        <v>6</v>
      </c>
      <c r="C98" s="9" t="s">
        <v>7</v>
      </c>
      <c r="D98" s="19" t="s">
        <v>8</v>
      </c>
      <c r="E98" s="10" t="s">
        <v>0</v>
      </c>
      <c r="F98" s="148" t="s">
        <v>9</v>
      </c>
      <c r="G98" s="52" t="s">
        <v>103</v>
      </c>
      <c r="H98" s="51" t="s">
        <v>104</v>
      </c>
      <c r="I98" s="11" t="s">
        <v>105</v>
      </c>
      <c r="J98" s="7"/>
    </row>
    <row r="99" spans="2:10" ht="15.6" customHeight="1">
      <c r="B99" s="186" t="s">
        <v>248</v>
      </c>
      <c r="C99" s="95" t="s">
        <v>228</v>
      </c>
      <c r="D99" s="94" t="s">
        <v>252</v>
      </c>
      <c r="E99" s="14">
        <v>0.64600000000000002</v>
      </c>
      <c r="F99" s="65">
        <v>1635.4495919999997</v>
      </c>
      <c r="G99" s="90">
        <v>0</v>
      </c>
      <c r="H99" s="14">
        <f>SUM(E99*G99)</f>
        <v>0</v>
      </c>
      <c r="I99" s="61">
        <f>SUM(F99*G99)</f>
        <v>0</v>
      </c>
      <c r="J99" s="7"/>
    </row>
    <row r="100" spans="2:10" ht="15.6" customHeight="1">
      <c r="B100" s="156"/>
      <c r="C100" s="95" t="s">
        <v>229</v>
      </c>
      <c r="D100" s="94" t="s">
        <v>253</v>
      </c>
      <c r="E100" s="14">
        <v>0.107</v>
      </c>
      <c r="F100" s="65">
        <v>271.14847199999986</v>
      </c>
      <c r="G100" s="90">
        <v>0</v>
      </c>
      <c r="H100" s="14">
        <f>SUM(E100*G100)</f>
        <v>0</v>
      </c>
      <c r="I100" s="61">
        <f>SUM(F100*G100)</f>
        <v>0</v>
      </c>
      <c r="J100" s="7"/>
    </row>
    <row r="101" spans="2:10" ht="15.6" customHeight="1">
      <c r="B101" s="156"/>
      <c r="C101" s="95" t="s">
        <v>230</v>
      </c>
      <c r="D101" s="94" t="s">
        <v>254</v>
      </c>
      <c r="E101" s="14">
        <v>0.17899999999999999</v>
      </c>
      <c r="F101" s="65">
        <v>452.49371999999983</v>
      </c>
      <c r="G101" s="90">
        <v>0</v>
      </c>
      <c r="H101" s="14">
        <f>SUM(E101*G101)</f>
        <v>0</v>
      </c>
      <c r="I101" s="61">
        <f>SUM(F101*G101)</f>
        <v>0</v>
      </c>
      <c r="J101" s="7"/>
    </row>
    <row r="102" spans="2:10" ht="15.6" customHeight="1">
      <c r="B102" s="156"/>
      <c r="C102" s="95" t="s">
        <v>231</v>
      </c>
      <c r="D102" s="94" t="s">
        <v>255</v>
      </c>
      <c r="E102" s="14">
        <v>0.17899999999999999</v>
      </c>
      <c r="F102" s="65">
        <v>451.91411999999997</v>
      </c>
      <c r="G102" s="90">
        <v>0</v>
      </c>
      <c r="H102" s="14">
        <f>SUM(E102*G102)</f>
        <v>0</v>
      </c>
      <c r="I102" s="61">
        <f>SUM(F102*G102)</f>
        <v>0</v>
      </c>
      <c r="J102" s="7"/>
    </row>
    <row r="103" spans="2:10" ht="15.6" customHeight="1">
      <c r="B103" s="156"/>
      <c r="C103" s="95" t="s">
        <v>232</v>
      </c>
      <c r="D103" s="94" t="s">
        <v>271</v>
      </c>
      <c r="E103" s="14">
        <v>0.2</v>
      </c>
      <c r="F103" s="65">
        <v>506.16467999999992</v>
      </c>
      <c r="G103" s="90">
        <v>0</v>
      </c>
      <c r="H103" s="14">
        <f>SUM(E103*G103)</f>
        <v>0</v>
      </c>
      <c r="I103" s="61">
        <f>SUM(F103*G103)</f>
        <v>0</v>
      </c>
      <c r="J103" s="7"/>
    </row>
    <row r="104" spans="2:10" ht="15.6" customHeight="1">
      <c r="B104" s="9" t="s">
        <v>6</v>
      </c>
      <c r="C104" s="9" t="s">
        <v>7</v>
      </c>
      <c r="D104" s="19" t="s">
        <v>8</v>
      </c>
      <c r="E104" s="10" t="s">
        <v>0</v>
      </c>
      <c r="F104" s="148" t="s">
        <v>408</v>
      </c>
      <c r="G104" s="52" t="s">
        <v>103</v>
      </c>
      <c r="H104" s="51" t="s">
        <v>104</v>
      </c>
      <c r="I104" s="11" t="s">
        <v>105</v>
      </c>
      <c r="J104" s="7"/>
    </row>
    <row r="105" spans="2:10" ht="15.6" customHeight="1">
      <c r="B105" s="156" t="s">
        <v>83</v>
      </c>
      <c r="C105" s="12" t="s">
        <v>84</v>
      </c>
      <c r="D105" s="13" t="s">
        <v>85</v>
      </c>
      <c r="E105" s="14">
        <v>1.4E-2</v>
      </c>
      <c r="F105" s="65">
        <v>35.602896000000001</v>
      </c>
      <c r="G105" s="90">
        <v>0</v>
      </c>
      <c r="H105" s="14">
        <f t="shared" ref="H105:H113" si="18">SUM(E105*G105)</f>
        <v>0</v>
      </c>
      <c r="I105" s="61">
        <f t="shared" ref="I105:I113" si="19">SUM(F105*G105)</f>
        <v>0</v>
      </c>
      <c r="J105" s="7"/>
    </row>
    <row r="106" spans="2:10" ht="15.6" customHeight="1">
      <c r="B106" s="156"/>
      <c r="C106" s="12" t="s">
        <v>86</v>
      </c>
      <c r="D106" s="13" t="s">
        <v>87</v>
      </c>
      <c r="E106" s="14">
        <v>3.1E-2</v>
      </c>
      <c r="F106" s="65">
        <v>78.520343999999966</v>
      </c>
      <c r="G106" s="90">
        <v>0</v>
      </c>
      <c r="H106" s="14">
        <f t="shared" si="18"/>
        <v>0</v>
      </c>
      <c r="I106" s="61">
        <f t="shared" si="19"/>
        <v>0</v>
      </c>
      <c r="J106" s="7"/>
    </row>
    <row r="107" spans="2:10" ht="15.6" customHeight="1">
      <c r="B107" s="156"/>
      <c r="C107" s="12" t="s">
        <v>88</v>
      </c>
      <c r="D107" s="13" t="s">
        <v>89</v>
      </c>
      <c r="E107" s="14">
        <v>2.9000000000000001E-2</v>
      </c>
      <c r="F107" s="65">
        <v>73.303944000000001</v>
      </c>
      <c r="G107" s="90">
        <v>0</v>
      </c>
      <c r="H107" s="14">
        <f t="shared" si="18"/>
        <v>0</v>
      </c>
      <c r="I107" s="61">
        <f t="shared" si="19"/>
        <v>0</v>
      </c>
      <c r="J107" s="7"/>
    </row>
    <row r="108" spans="2:10" ht="15.6" customHeight="1">
      <c r="B108" s="156"/>
      <c r="C108" s="12" t="s">
        <v>90</v>
      </c>
      <c r="D108" s="13" t="s">
        <v>91</v>
      </c>
      <c r="E108" s="14">
        <v>0.06</v>
      </c>
      <c r="F108" s="65">
        <v>152.42320799999996</v>
      </c>
      <c r="G108" s="90">
        <v>0</v>
      </c>
      <c r="H108" s="14">
        <f t="shared" si="18"/>
        <v>0</v>
      </c>
      <c r="I108" s="61">
        <f t="shared" si="19"/>
        <v>0</v>
      </c>
      <c r="J108" s="7"/>
    </row>
    <row r="109" spans="2:10" ht="15.6" customHeight="1">
      <c r="B109" s="156"/>
      <c r="C109" s="12" t="s">
        <v>92</v>
      </c>
      <c r="D109" s="13" t="s">
        <v>93</v>
      </c>
      <c r="E109" s="14">
        <v>9.2999999999999999E-2</v>
      </c>
      <c r="F109" s="65">
        <v>236.33769599999997</v>
      </c>
      <c r="G109" s="90">
        <v>0</v>
      </c>
      <c r="H109" s="14">
        <f t="shared" si="18"/>
        <v>0</v>
      </c>
      <c r="I109" s="61">
        <f t="shared" si="19"/>
        <v>0</v>
      </c>
      <c r="J109" s="7"/>
    </row>
    <row r="110" spans="2:10" ht="15.6" customHeight="1">
      <c r="B110" s="156"/>
      <c r="C110" s="12" t="s">
        <v>94</v>
      </c>
      <c r="D110" s="13" t="s">
        <v>95</v>
      </c>
      <c r="E110" s="14">
        <v>2.7E-2</v>
      </c>
      <c r="F110" s="65">
        <v>68.385071999999994</v>
      </c>
      <c r="G110" s="90">
        <v>0</v>
      </c>
      <c r="H110" s="14">
        <f t="shared" si="18"/>
        <v>0</v>
      </c>
      <c r="I110" s="61">
        <f t="shared" si="19"/>
        <v>0</v>
      </c>
      <c r="J110" s="7"/>
    </row>
    <row r="111" spans="2:10" ht="15.6" customHeight="1">
      <c r="B111" s="156"/>
      <c r="C111" s="12" t="s">
        <v>96</v>
      </c>
      <c r="D111" s="13" t="s">
        <v>97</v>
      </c>
      <c r="E111" s="14">
        <v>9.9000000000000005E-2</v>
      </c>
      <c r="F111" s="65">
        <v>250.64995199999996</v>
      </c>
      <c r="G111" s="90">
        <v>0</v>
      </c>
      <c r="H111" s="14">
        <f t="shared" si="18"/>
        <v>0</v>
      </c>
      <c r="I111" s="61">
        <f t="shared" si="19"/>
        <v>0</v>
      </c>
      <c r="J111" s="7"/>
    </row>
    <row r="112" spans="2:10" ht="15.6" customHeight="1">
      <c r="B112" s="156"/>
      <c r="C112" s="12" t="s">
        <v>107</v>
      </c>
      <c r="D112" s="13" t="s">
        <v>108</v>
      </c>
      <c r="E112" s="14">
        <v>1.7000000000000001E-2</v>
      </c>
      <c r="F112" s="65">
        <v>43.075871999999997</v>
      </c>
      <c r="G112" s="90">
        <v>0</v>
      </c>
      <c r="H112" s="14">
        <f t="shared" si="18"/>
        <v>0</v>
      </c>
      <c r="I112" s="61">
        <f t="shared" si="19"/>
        <v>0</v>
      </c>
      <c r="J112" s="7"/>
    </row>
    <row r="113" spans="2:10" ht="15.6" customHeight="1">
      <c r="B113" s="156"/>
      <c r="C113" s="146" t="s">
        <v>365</v>
      </c>
      <c r="D113" s="147" t="s">
        <v>402</v>
      </c>
      <c r="E113" s="91">
        <v>7.4999999999999997E-2</v>
      </c>
      <c r="F113" s="65">
        <v>189.87696</v>
      </c>
      <c r="G113" s="90">
        <v>0</v>
      </c>
      <c r="H113" s="14">
        <f t="shared" si="18"/>
        <v>0</v>
      </c>
      <c r="I113" s="61">
        <f t="shared" si="19"/>
        <v>0</v>
      </c>
      <c r="J113" s="7"/>
    </row>
    <row r="114" spans="2:10" ht="15.6" customHeight="1">
      <c r="B114" s="156"/>
      <c r="C114" s="146" t="s">
        <v>366</v>
      </c>
      <c r="D114" s="147" t="s">
        <v>403</v>
      </c>
      <c r="E114" s="91">
        <v>8.6999999999999994E-2</v>
      </c>
      <c r="F114" s="65">
        <v>220.29823199999998</v>
      </c>
      <c r="G114" s="90">
        <v>0</v>
      </c>
      <c r="H114" s="14">
        <f t="shared" ref="H114:H116" si="20">SUM(E114*G114)</f>
        <v>0</v>
      </c>
      <c r="I114" s="61">
        <f t="shared" ref="I114:I116" si="21">SUM(F114*G114)</f>
        <v>0</v>
      </c>
      <c r="J114" s="7"/>
    </row>
    <row r="115" spans="2:10" ht="15.6" customHeight="1">
      <c r="B115" s="156"/>
      <c r="C115" s="146" t="s">
        <v>367</v>
      </c>
      <c r="D115" s="147" t="s">
        <v>404</v>
      </c>
      <c r="E115" s="91">
        <v>9.2999999999999999E-2</v>
      </c>
      <c r="F115" s="65">
        <v>235.36783199999991</v>
      </c>
      <c r="G115" s="90">
        <v>0</v>
      </c>
      <c r="H115" s="14">
        <f t="shared" ref="H115" si="22">SUM(E115*G115)</f>
        <v>0</v>
      </c>
      <c r="I115" s="61">
        <f t="shared" ref="I115" si="23">SUM(F115*G115)</f>
        <v>0</v>
      </c>
      <c r="J115" s="7"/>
    </row>
    <row r="116" spans="2:10" ht="15.6" customHeight="1">
      <c r="B116" s="157"/>
      <c r="C116" s="146" t="s">
        <v>368</v>
      </c>
      <c r="D116" s="147" t="s">
        <v>405</v>
      </c>
      <c r="E116" s="91">
        <v>0.09</v>
      </c>
      <c r="F116" s="65">
        <v>227.929632</v>
      </c>
      <c r="G116" s="90">
        <v>0</v>
      </c>
      <c r="H116" s="14">
        <f t="shared" si="20"/>
        <v>0</v>
      </c>
      <c r="I116" s="61">
        <f t="shared" si="21"/>
        <v>0</v>
      </c>
      <c r="J116" s="7"/>
    </row>
    <row r="117" spans="2:10" ht="15.6" customHeight="1">
      <c r="B117" s="9" t="s">
        <v>6</v>
      </c>
      <c r="C117" s="9" t="s">
        <v>7</v>
      </c>
      <c r="D117" s="19" t="s">
        <v>8</v>
      </c>
      <c r="E117" s="10" t="s">
        <v>0</v>
      </c>
      <c r="F117" s="148" t="s">
        <v>9</v>
      </c>
      <c r="G117" s="52" t="s">
        <v>103</v>
      </c>
      <c r="H117" s="51" t="s">
        <v>104</v>
      </c>
      <c r="I117" s="11" t="s">
        <v>105</v>
      </c>
      <c r="J117" s="7"/>
    </row>
    <row r="118" spans="2:10" ht="15.6" customHeight="1">
      <c r="B118" s="156"/>
      <c r="C118" s="12" t="s">
        <v>98</v>
      </c>
      <c r="D118" s="13" t="s">
        <v>99</v>
      </c>
      <c r="E118" s="14">
        <v>0.13300000000000001</v>
      </c>
      <c r="F118" s="65">
        <v>336.23755200000005</v>
      </c>
      <c r="G118" s="90">
        <v>0</v>
      </c>
      <c r="H118" s="14">
        <f>SUM(E118*G118)</f>
        <v>0</v>
      </c>
      <c r="I118" s="61">
        <f>SUM(F118*G118)</f>
        <v>0</v>
      </c>
      <c r="J118" s="7"/>
    </row>
    <row r="119" spans="2:10" ht="15.6" customHeight="1">
      <c r="B119" s="156"/>
      <c r="C119" s="12" t="s">
        <v>282</v>
      </c>
      <c r="D119" s="13" t="s">
        <v>283</v>
      </c>
      <c r="E119" s="14">
        <v>7.1999999999999995E-2</v>
      </c>
      <c r="F119" s="65">
        <v>182.33443200000002</v>
      </c>
      <c r="G119" s="90">
        <v>0</v>
      </c>
      <c r="H119" s="14">
        <f>SUM(E119*G119)</f>
        <v>0</v>
      </c>
      <c r="I119" s="61">
        <f>SUM(F119*G119)</f>
        <v>0</v>
      </c>
      <c r="J119" s="7"/>
    </row>
    <row r="120" spans="2:10" ht="15.6" customHeight="1">
      <c r="B120" s="9" t="s">
        <v>6</v>
      </c>
      <c r="C120" s="9" t="s">
        <v>7</v>
      </c>
      <c r="D120" s="19" t="s">
        <v>8</v>
      </c>
      <c r="E120" s="10" t="s">
        <v>0</v>
      </c>
      <c r="F120" s="148" t="s">
        <v>9</v>
      </c>
      <c r="G120" s="52" t="s">
        <v>103</v>
      </c>
      <c r="H120" s="51" t="s">
        <v>104</v>
      </c>
      <c r="I120" s="11" t="s">
        <v>105</v>
      </c>
      <c r="J120" s="7"/>
    </row>
    <row r="121" spans="2:10" ht="15.6" customHeight="1">
      <c r="B121" s="186" t="s">
        <v>371</v>
      </c>
      <c r="C121" s="12" t="s">
        <v>261</v>
      </c>
      <c r="D121" s="13" t="s">
        <v>266</v>
      </c>
      <c r="E121" s="14">
        <v>0.34100000000000003</v>
      </c>
      <c r="F121" s="65">
        <v>862.920072</v>
      </c>
      <c r="G121" s="90">
        <v>0</v>
      </c>
      <c r="H121" s="14">
        <f>SUM(E121*G121)</f>
        <v>0</v>
      </c>
      <c r="I121" s="61">
        <f>SUM(F121*G121)</f>
        <v>0</v>
      </c>
      <c r="J121" s="7"/>
    </row>
    <row r="122" spans="2:10" ht="15.6" customHeight="1">
      <c r="B122" s="156"/>
      <c r="C122" s="12" t="s">
        <v>262</v>
      </c>
      <c r="D122" s="13" t="s">
        <v>267</v>
      </c>
      <c r="E122" s="14">
        <v>9.4E-2</v>
      </c>
      <c r="F122" s="65">
        <v>237.87170399999985</v>
      </c>
      <c r="G122" s="90">
        <v>0</v>
      </c>
      <c r="H122" s="14">
        <f>SUM(E122*G122)</f>
        <v>0</v>
      </c>
      <c r="I122" s="61">
        <f>SUM(F122*G122)</f>
        <v>0</v>
      </c>
      <c r="J122" s="7"/>
    </row>
    <row r="123" spans="2:10" ht="15.6" customHeight="1">
      <c r="B123" s="156"/>
      <c r="C123" s="12" t="s">
        <v>263</v>
      </c>
      <c r="D123" s="13" t="s">
        <v>268</v>
      </c>
      <c r="E123" s="14">
        <v>8.8999999999999996E-2</v>
      </c>
      <c r="F123" s="65">
        <v>225.25187999999991</v>
      </c>
      <c r="G123" s="90">
        <v>0</v>
      </c>
      <c r="H123" s="14">
        <f>SUM(E123*G123)</f>
        <v>0</v>
      </c>
      <c r="I123" s="61">
        <f>SUM(F123*G123)</f>
        <v>0</v>
      </c>
      <c r="J123" s="7"/>
    </row>
    <row r="124" spans="2:10" ht="15.6" customHeight="1">
      <c r="B124" s="156"/>
      <c r="C124" s="12" t="s">
        <v>264</v>
      </c>
      <c r="D124" s="13" t="s">
        <v>269</v>
      </c>
      <c r="E124" s="14">
        <v>9.4E-2</v>
      </c>
      <c r="F124" s="65">
        <v>237.87170399999985</v>
      </c>
      <c r="G124" s="90">
        <v>0</v>
      </c>
      <c r="H124" s="14">
        <f>SUM(E124*G124)</f>
        <v>0</v>
      </c>
      <c r="I124" s="61">
        <f>SUM(F124*G124)</f>
        <v>0</v>
      </c>
      <c r="J124" s="7"/>
    </row>
    <row r="125" spans="2:10" ht="15.6" customHeight="1">
      <c r="B125" s="157"/>
      <c r="C125" s="12" t="s">
        <v>265</v>
      </c>
      <c r="D125" s="13" t="s">
        <v>270</v>
      </c>
      <c r="E125" s="14">
        <v>0.10299999999999999</v>
      </c>
      <c r="F125" s="65">
        <v>260.69635199999999</v>
      </c>
      <c r="G125" s="90">
        <v>0</v>
      </c>
      <c r="H125" s="14">
        <f>SUM(E125*G125)</f>
        <v>0</v>
      </c>
      <c r="I125" s="61">
        <f>SUM(F125*G125)</f>
        <v>0</v>
      </c>
      <c r="J125" s="7"/>
    </row>
    <row r="126" spans="2:10">
      <c r="B126" s="9" t="s">
        <v>6</v>
      </c>
      <c r="C126" s="9" t="s">
        <v>7</v>
      </c>
      <c r="D126" s="19" t="s">
        <v>8</v>
      </c>
      <c r="E126" s="42"/>
      <c r="F126" s="53" t="s">
        <v>9</v>
      </c>
      <c r="G126" s="44" t="s">
        <v>103</v>
      </c>
      <c r="H126" s="11"/>
      <c r="I126" s="11" t="s">
        <v>105</v>
      </c>
      <c r="J126" s="7"/>
    </row>
    <row r="127" spans="2:10">
      <c r="B127" s="151" t="s">
        <v>407</v>
      </c>
      <c r="C127" s="12" t="s">
        <v>372</v>
      </c>
      <c r="D127" s="147" t="s">
        <v>373</v>
      </c>
      <c r="E127" s="64"/>
      <c r="F127" s="65">
        <v>735.12600000000009</v>
      </c>
      <c r="G127" s="100">
        <v>0</v>
      </c>
      <c r="H127" s="16"/>
      <c r="I127" s="99">
        <f>SUM(F127*G127)</f>
        <v>0</v>
      </c>
      <c r="J127" s="7"/>
    </row>
    <row r="128" spans="2:10" ht="15.6" customHeight="1">
      <c r="B128" s="279"/>
      <c r="C128" s="243"/>
      <c r="D128" s="243"/>
      <c r="E128" s="243"/>
      <c r="F128" s="243"/>
      <c r="G128" s="243"/>
      <c r="H128" s="243"/>
      <c r="I128" s="280"/>
      <c r="J128" s="7"/>
    </row>
    <row r="129" spans="2:10" ht="15.6" customHeight="1">
      <c r="B129" s="167" t="s">
        <v>156</v>
      </c>
      <c r="C129" s="167"/>
      <c r="D129" s="167"/>
      <c r="E129" s="167"/>
      <c r="F129" s="167"/>
      <c r="G129" s="167"/>
      <c r="H129" s="167"/>
      <c r="I129" s="167"/>
      <c r="J129" s="7"/>
    </row>
    <row r="130" spans="2:10" ht="15.6" customHeight="1" thickBot="1">
      <c r="B130" s="165" t="s">
        <v>165</v>
      </c>
      <c r="C130" s="165"/>
      <c r="D130" s="165"/>
      <c r="E130" s="165"/>
      <c r="F130" s="165"/>
      <c r="G130" s="165"/>
      <c r="H130" s="165"/>
      <c r="I130" s="165"/>
      <c r="J130" s="7"/>
    </row>
    <row r="131" spans="2:10" ht="14.4" customHeight="1" thickBot="1">
      <c r="B131" s="9" t="s">
        <v>6</v>
      </c>
      <c r="C131" s="9" t="s">
        <v>7</v>
      </c>
      <c r="D131" s="19" t="s">
        <v>166</v>
      </c>
      <c r="E131" s="15"/>
      <c r="F131" s="144" t="s">
        <v>9</v>
      </c>
      <c r="G131" s="11" t="s">
        <v>103</v>
      </c>
      <c r="H131" s="11"/>
      <c r="I131" s="11" t="s">
        <v>105</v>
      </c>
    </row>
    <row r="132" spans="2:10" ht="15.6" customHeight="1">
      <c r="B132" s="187" t="s">
        <v>322</v>
      </c>
      <c r="C132" s="17">
        <v>1001</v>
      </c>
      <c r="D132" s="18" t="s">
        <v>354</v>
      </c>
      <c r="E132" s="15"/>
      <c r="F132" s="66">
        <v>26.858999999999998</v>
      </c>
      <c r="G132" s="59">
        <v>0</v>
      </c>
      <c r="H132" s="11"/>
      <c r="I132" s="73">
        <f>SUM(F132*G132)</f>
        <v>0</v>
      </c>
    </row>
    <row r="133" spans="2:10">
      <c r="B133" s="187"/>
      <c r="C133" s="17">
        <v>1008</v>
      </c>
      <c r="D133" s="18" t="s">
        <v>374</v>
      </c>
      <c r="E133" s="15"/>
      <c r="F133" s="66">
        <v>21.062999999999999</v>
      </c>
      <c r="G133" s="59">
        <v>0</v>
      </c>
      <c r="H133" s="11"/>
      <c r="I133" s="73">
        <f>SUM(F133*G133)</f>
        <v>0</v>
      </c>
    </row>
    <row r="134" spans="2:10">
      <c r="B134" s="187"/>
      <c r="C134" s="77">
        <v>1148</v>
      </c>
      <c r="D134" s="74" t="s">
        <v>273</v>
      </c>
      <c r="E134" s="15"/>
      <c r="F134" s="66">
        <v>1.7391960297766751</v>
      </c>
      <c r="G134" s="59">
        <v>0</v>
      </c>
      <c r="H134" s="11"/>
      <c r="I134" s="73">
        <f>SUM(F134*G134)</f>
        <v>0</v>
      </c>
    </row>
    <row r="135" spans="2:10">
      <c r="B135" s="188"/>
      <c r="C135" s="77">
        <v>1150</v>
      </c>
      <c r="D135" s="74" t="s">
        <v>406</v>
      </c>
      <c r="E135" s="15"/>
      <c r="F135" s="66">
        <v>7.91</v>
      </c>
      <c r="G135" s="59">
        <v>0</v>
      </c>
      <c r="H135" s="11"/>
      <c r="I135" s="73">
        <f>SUM(F135*G135)</f>
        <v>0</v>
      </c>
    </row>
    <row r="136" spans="2:10">
      <c r="B136" s="9" t="s">
        <v>6</v>
      </c>
      <c r="C136" s="9" t="s">
        <v>7</v>
      </c>
      <c r="D136" s="19" t="s">
        <v>166</v>
      </c>
      <c r="E136" s="15"/>
      <c r="F136" s="53" t="s">
        <v>9</v>
      </c>
      <c r="G136" s="52" t="s">
        <v>103</v>
      </c>
      <c r="H136" s="11"/>
      <c r="I136" s="11" t="s">
        <v>105</v>
      </c>
    </row>
    <row r="137" spans="2:10" ht="15.6" customHeight="1">
      <c r="B137" s="184" t="s">
        <v>110</v>
      </c>
      <c r="C137" s="17">
        <v>1100</v>
      </c>
      <c r="D137" s="18" t="s">
        <v>111</v>
      </c>
      <c r="E137" s="15"/>
      <c r="F137" s="66">
        <v>14.301</v>
      </c>
      <c r="G137" s="59">
        <v>0</v>
      </c>
      <c r="H137" s="11"/>
      <c r="I137" s="73">
        <f>SUM(F137*G137)</f>
        <v>0</v>
      </c>
    </row>
    <row r="138" spans="2:10">
      <c r="B138" s="185"/>
      <c r="C138" s="17">
        <v>1106</v>
      </c>
      <c r="D138" s="18" t="s">
        <v>112</v>
      </c>
      <c r="E138" s="15"/>
      <c r="F138" s="66">
        <v>3.4900645161290327</v>
      </c>
      <c r="G138" s="59">
        <v>0</v>
      </c>
      <c r="H138" s="11"/>
      <c r="I138" s="73">
        <f>SUM(F138*G138)</f>
        <v>0</v>
      </c>
    </row>
    <row r="139" spans="2:10">
      <c r="B139" s="185"/>
      <c r="C139" s="17">
        <v>1139</v>
      </c>
      <c r="D139" s="75" t="s">
        <v>236</v>
      </c>
      <c r="E139" s="15"/>
      <c r="F139" s="67">
        <v>1.8675930521091813</v>
      </c>
      <c r="G139" s="59">
        <v>0</v>
      </c>
      <c r="H139" s="11"/>
      <c r="I139" s="73">
        <f>SUM(F139*G139)</f>
        <v>0</v>
      </c>
    </row>
    <row r="140" spans="2:10">
      <c r="B140" s="185"/>
      <c r="C140" s="17">
        <v>1147</v>
      </c>
      <c r="D140" s="76" t="s">
        <v>274</v>
      </c>
      <c r="E140" s="15"/>
      <c r="F140" s="66">
        <v>2.2761290322580647</v>
      </c>
      <c r="G140" s="59">
        <v>0</v>
      </c>
      <c r="H140" s="11"/>
      <c r="I140" s="73">
        <f>SUM(F140*G140)</f>
        <v>0</v>
      </c>
    </row>
    <row r="141" spans="2:10">
      <c r="B141" s="9" t="s">
        <v>6</v>
      </c>
      <c r="C141" s="9" t="s">
        <v>7</v>
      </c>
      <c r="D141" s="19" t="s">
        <v>166</v>
      </c>
      <c r="E141" s="15"/>
      <c r="F141" s="53" t="s">
        <v>9</v>
      </c>
      <c r="G141" s="52" t="s">
        <v>103</v>
      </c>
      <c r="H141" s="11"/>
      <c r="I141" s="11" t="s">
        <v>105</v>
      </c>
    </row>
    <row r="142" spans="2:10" ht="15.6" customHeight="1">
      <c r="B142" s="168" t="s">
        <v>154</v>
      </c>
      <c r="C142" s="17">
        <v>1201</v>
      </c>
      <c r="D142" s="18" t="s">
        <v>113</v>
      </c>
      <c r="E142" s="15"/>
      <c r="F142" s="66">
        <v>68.062094292803977</v>
      </c>
      <c r="G142" s="59">
        <v>0</v>
      </c>
      <c r="H142" s="11"/>
      <c r="I142" s="73">
        <f t="shared" ref="I142:I148" si="24">SUM(F142*G142)</f>
        <v>0</v>
      </c>
    </row>
    <row r="143" spans="2:10">
      <c r="B143" s="168"/>
      <c r="C143" s="178">
        <v>1502</v>
      </c>
      <c r="D143" s="18" t="s">
        <v>114</v>
      </c>
      <c r="E143" s="15"/>
      <c r="F143" s="66">
        <v>84.812069478908185</v>
      </c>
      <c r="G143" s="59">
        <v>0</v>
      </c>
      <c r="H143" s="11"/>
      <c r="I143" s="73">
        <f t="shared" si="24"/>
        <v>0</v>
      </c>
    </row>
    <row r="144" spans="2:10">
      <c r="B144" s="168"/>
      <c r="C144" s="179"/>
      <c r="D144" s="18" t="s">
        <v>115</v>
      </c>
      <c r="E144" s="15"/>
      <c r="F144" s="66">
        <v>169.62413895781637</v>
      </c>
      <c r="G144" s="59">
        <v>0</v>
      </c>
      <c r="H144" s="11"/>
      <c r="I144" s="73">
        <f t="shared" si="24"/>
        <v>0</v>
      </c>
    </row>
    <row r="145" spans="2:9">
      <c r="B145" s="168"/>
      <c r="C145" s="180"/>
      <c r="D145" s="18" t="s">
        <v>116</v>
      </c>
      <c r="E145" s="15"/>
      <c r="F145" s="66">
        <v>254.44788089330029</v>
      </c>
      <c r="G145" s="59">
        <v>0</v>
      </c>
      <c r="H145" s="11"/>
      <c r="I145" s="73">
        <f t="shared" si="24"/>
        <v>0</v>
      </c>
    </row>
    <row r="146" spans="2:9">
      <c r="B146" s="168"/>
      <c r="C146" s="17">
        <v>1505</v>
      </c>
      <c r="D146" s="18" t="s">
        <v>117</v>
      </c>
      <c r="E146" s="15"/>
      <c r="F146" s="66">
        <v>729.2483970223326</v>
      </c>
      <c r="G146" s="59">
        <v>0</v>
      </c>
      <c r="H146" s="11"/>
      <c r="I146" s="73">
        <f t="shared" si="24"/>
        <v>0</v>
      </c>
    </row>
    <row r="147" spans="2:9">
      <c r="B147" s="168"/>
      <c r="C147" s="17">
        <v>1536</v>
      </c>
      <c r="D147" s="18" t="s">
        <v>118</v>
      </c>
      <c r="E147" s="15"/>
      <c r="F147" s="66">
        <v>854.71563275434244</v>
      </c>
      <c r="G147" s="59">
        <v>0</v>
      </c>
      <c r="H147" s="11"/>
      <c r="I147" s="73">
        <f t="shared" si="24"/>
        <v>0</v>
      </c>
    </row>
    <row r="148" spans="2:9" ht="16.2" thickBot="1">
      <c r="B148" s="168"/>
      <c r="C148" s="17">
        <v>1301</v>
      </c>
      <c r="D148" s="18" t="s">
        <v>119</v>
      </c>
      <c r="E148" s="15"/>
      <c r="F148" s="68">
        <v>75.8</v>
      </c>
      <c r="G148" s="59">
        <v>0</v>
      </c>
      <c r="H148" s="11"/>
      <c r="I148" s="73">
        <f t="shared" si="24"/>
        <v>0</v>
      </c>
    </row>
    <row r="149" spans="2:9">
      <c r="B149" s="9" t="s">
        <v>6</v>
      </c>
      <c r="C149" s="9" t="s">
        <v>7</v>
      </c>
      <c r="D149" s="19" t="s">
        <v>166</v>
      </c>
      <c r="E149" s="15"/>
      <c r="F149" s="53" t="s">
        <v>9</v>
      </c>
      <c r="G149" s="52" t="s">
        <v>103</v>
      </c>
      <c r="H149" s="11"/>
      <c r="I149" s="11" t="s">
        <v>105</v>
      </c>
    </row>
    <row r="150" spans="2:9">
      <c r="B150" s="120"/>
      <c r="C150" s="17">
        <v>1537</v>
      </c>
      <c r="D150" s="18" t="s">
        <v>120</v>
      </c>
      <c r="E150" s="15"/>
      <c r="F150" s="78">
        <v>0</v>
      </c>
      <c r="G150" s="59">
        <v>0</v>
      </c>
      <c r="H150" s="11"/>
      <c r="I150" s="73">
        <f>SUM(F150*G150)</f>
        <v>0</v>
      </c>
    </row>
    <row r="151" spans="2:9">
      <c r="B151" s="9" t="s">
        <v>6</v>
      </c>
      <c r="C151" s="9" t="s">
        <v>7</v>
      </c>
      <c r="D151" s="19" t="s">
        <v>166</v>
      </c>
      <c r="E151" s="15"/>
      <c r="F151" s="53" t="s">
        <v>9</v>
      </c>
      <c r="G151" s="52" t="s">
        <v>103</v>
      </c>
      <c r="H151" s="11"/>
      <c r="I151" s="11" t="s">
        <v>105</v>
      </c>
    </row>
    <row r="152" spans="2:9" ht="15.6" customHeight="1">
      <c r="B152" s="174"/>
      <c r="C152" s="17">
        <v>1503</v>
      </c>
      <c r="D152" s="18" t="s">
        <v>121</v>
      </c>
      <c r="E152" s="15"/>
      <c r="F152" s="66">
        <v>1832.7974590570723</v>
      </c>
      <c r="G152" s="59">
        <v>0</v>
      </c>
      <c r="H152" s="11"/>
      <c r="I152" s="73">
        <f t="shared" ref="I152:I169" si="25">SUM(F152*G152)</f>
        <v>0</v>
      </c>
    </row>
    <row r="153" spans="2:9">
      <c r="B153" s="174"/>
      <c r="C153" s="17">
        <v>1508</v>
      </c>
      <c r="D153" s="18" t="s">
        <v>122</v>
      </c>
      <c r="E153" s="15"/>
      <c r="F153" s="66">
        <v>975.48387096774195</v>
      </c>
      <c r="G153" s="59">
        <v>0</v>
      </c>
      <c r="H153" s="11"/>
      <c r="I153" s="73">
        <f t="shared" si="25"/>
        <v>0</v>
      </c>
    </row>
    <row r="154" spans="2:9">
      <c r="B154" s="174"/>
      <c r="C154" s="17">
        <v>1510</v>
      </c>
      <c r="D154" s="18" t="s">
        <v>123</v>
      </c>
      <c r="E154" s="15"/>
      <c r="F154" s="66">
        <v>975.48387096774195</v>
      </c>
      <c r="G154" s="59">
        <v>0</v>
      </c>
      <c r="H154" s="11"/>
      <c r="I154" s="73">
        <f t="shared" si="25"/>
        <v>0</v>
      </c>
    </row>
    <row r="155" spans="2:9">
      <c r="B155" s="174"/>
      <c r="C155" s="17">
        <v>1511</v>
      </c>
      <c r="D155" s="18" t="s">
        <v>124</v>
      </c>
      <c r="E155" s="15"/>
      <c r="F155" s="66">
        <v>975.48387096774195</v>
      </c>
      <c r="G155" s="59">
        <v>0</v>
      </c>
      <c r="H155" s="11"/>
      <c r="I155" s="73">
        <f t="shared" si="25"/>
        <v>0</v>
      </c>
    </row>
    <row r="156" spans="2:9">
      <c r="B156" s="174"/>
      <c r="C156" s="17">
        <v>1512</v>
      </c>
      <c r="D156" s="18" t="s">
        <v>125</v>
      </c>
      <c r="E156" s="15"/>
      <c r="F156" s="66">
        <v>975.48387096774195</v>
      </c>
      <c r="G156" s="59">
        <v>0</v>
      </c>
      <c r="H156" s="11"/>
      <c r="I156" s="73">
        <f t="shared" si="25"/>
        <v>0</v>
      </c>
    </row>
    <row r="157" spans="2:9">
      <c r="B157" s="174"/>
      <c r="C157" s="17">
        <v>1513</v>
      </c>
      <c r="D157" s="18" t="s">
        <v>126</v>
      </c>
      <c r="E157" s="15"/>
      <c r="F157" s="66">
        <v>975.48387096774195</v>
      </c>
      <c r="G157" s="59">
        <v>0</v>
      </c>
      <c r="H157" s="11"/>
      <c r="I157" s="73">
        <f t="shared" si="25"/>
        <v>0</v>
      </c>
    </row>
    <row r="158" spans="2:9">
      <c r="B158" s="174"/>
      <c r="C158" s="17">
        <v>1514</v>
      </c>
      <c r="D158" s="18" t="s">
        <v>127</v>
      </c>
      <c r="E158" s="15"/>
      <c r="F158" s="66">
        <v>975.48387096774195</v>
      </c>
      <c r="G158" s="59">
        <v>0</v>
      </c>
      <c r="H158" s="11"/>
      <c r="I158" s="73">
        <f t="shared" si="25"/>
        <v>0</v>
      </c>
    </row>
    <row r="159" spans="2:9">
      <c r="B159" s="174"/>
      <c r="C159" s="17">
        <v>1515</v>
      </c>
      <c r="D159" s="18" t="s">
        <v>128</v>
      </c>
      <c r="E159" s="15"/>
      <c r="F159" s="66">
        <v>975.48387096774195</v>
      </c>
      <c r="G159" s="59">
        <v>0</v>
      </c>
      <c r="H159" s="11"/>
      <c r="I159" s="73">
        <f t="shared" si="25"/>
        <v>0</v>
      </c>
    </row>
    <row r="160" spans="2:9">
      <c r="B160" s="174"/>
      <c r="C160" s="17">
        <v>1518</v>
      </c>
      <c r="D160" s="18" t="s">
        <v>297</v>
      </c>
      <c r="E160" s="15"/>
      <c r="F160" s="66">
        <v>975.48387096774195</v>
      </c>
      <c r="G160" s="59">
        <v>0</v>
      </c>
      <c r="H160" s="11"/>
      <c r="I160" s="73">
        <f t="shared" si="25"/>
        <v>0</v>
      </c>
    </row>
    <row r="161" spans="2:9">
      <c r="B161" s="174"/>
      <c r="C161" s="17">
        <v>1532</v>
      </c>
      <c r="D161" s="18" t="s">
        <v>129</v>
      </c>
      <c r="E161" s="15"/>
      <c r="F161" s="66">
        <v>1083.8709677419356</v>
      </c>
      <c r="G161" s="59">
        <v>0</v>
      </c>
      <c r="H161" s="11"/>
      <c r="I161" s="73">
        <f t="shared" si="25"/>
        <v>0</v>
      </c>
    </row>
    <row r="162" spans="2:9">
      <c r="B162" s="174"/>
      <c r="C162" s="17">
        <v>1533</v>
      </c>
      <c r="D162" s="18" t="s">
        <v>130</v>
      </c>
      <c r="E162" s="15"/>
      <c r="F162" s="66">
        <v>975.48387096774195</v>
      </c>
      <c r="G162" s="59">
        <v>0</v>
      </c>
      <c r="H162" s="11"/>
      <c r="I162" s="73">
        <f t="shared" si="25"/>
        <v>0</v>
      </c>
    </row>
    <row r="163" spans="2:9">
      <c r="B163" s="174"/>
      <c r="C163" s="17">
        <v>1534</v>
      </c>
      <c r="D163" s="18" t="s">
        <v>131</v>
      </c>
      <c r="E163" s="15"/>
      <c r="F163" s="66">
        <v>975.48387096774195</v>
      </c>
      <c r="G163" s="59">
        <v>0</v>
      </c>
      <c r="H163" s="11"/>
      <c r="I163" s="73">
        <f t="shared" si="25"/>
        <v>0</v>
      </c>
    </row>
    <row r="164" spans="2:9">
      <c r="B164" s="174"/>
      <c r="C164" s="17">
        <v>1535</v>
      </c>
      <c r="D164" s="18" t="s">
        <v>132</v>
      </c>
      <c r="E164" s="15"/>
      <c r="F164" s="66">
        <v>975.48387096774195</v>
      </c>
      <c r="G164" s="59">
        <v>0</v>
      </c>
      <c r="H164" s="11"/>
      <c r="I164" s="73">
        <f t="shared" si="25"/>
        <v>0</v>
      </c>
    </row>
    <row r="165" spans="2:9">
      <c r="B165" s="174"/>
      <c r="C165" s="17">
        <v>1541</v>
      </c>
      <c r="D165" s="18" t="s">
        <v>237</v>
      </c>
      <c r="E165" s="15"/>
      <c r="F165" s="66">
        <v>975.48387096774195</v>
      </c>
      <c r="G165" s="59">
        <v>0</v>
      </c>
      <c r="H165" s="11"/>
      <c r="I165" s="73">
        <f t="shared" si="25"/>
        <v>0</v>
      </c>
    </row>
    <row r="166" spans="2:9">
      <c r="B166" s="174"/>
      <c r="C166" s="17">
        <v>1542</v>
      </c>
      <c r="D166" s="18" t="s">
        <v>275</v>
      </c>
      <c r="E166" s="15"/>
      <c r="F166" s="66">
        <v>975.48387096774195</v>
      </c>
      <c r="G166" s="59">
        <v>0</v>
      </c>
      <c r="H166" s="11"/>
      <c r="I166" s="73">
        <f t="shared" si="25"/>
        <v>0</v>
      </c>
    </row>
    <row r="167" spans="2:9">
      <c r="B167" s="174"/>
      <c r="C167" s="17">
        <v>1543</v>
      </c>
      <c r="D167" s="18" t="s">
        <v>386</v>
      </c>
      <c r="E167" s="15"/>
      <c r="F167" s="66">
        <v>975.48387096774195</v>
      </c>
      <c r="G167" s="59">
        <v>0</v>
      </c>
      <c r="H167" s="11"/>
      <c r="I167" s="73">
        <f t="shared" si="25"/>
        <v>0</v>
      </c>
    </row>
    <row r="168" spans="2:9">
      <c r="B168" s="174"/>
      <c r="C168" s="17">
        <v>7003</v>
      </c>
      <c r="D168" s="18" t="s">
        <v>276</v>
      </c>
      <c r="E168" s="15"/>
      <c r="F168" s="66">
        <v>758.70967741935488</v>
      </c>
      <c r="G168" s="59">
        <v>0</v>
      </c>
      <c r="H168" s="11"/>
      <c r="I168" s="73">
        <f t="shared" si="25"/>
        <v>0</v>
      </c>
    </row>
    <row r="169" spans="2:9" ht="16.2" thickBot="1">
      <c r="B169" s="175"/>
      <c r="C169" s="17">
        <v>7009</v>
      </c>
      <c r="D169" s="18" t="s">
        <v>284</v>
      </c>
      <c r="E169" s="15"/>
      <c r="F169" s="66">
        <v>758.70967741935488</v>
      </c>
      <c r="G169" s="59">
        <v>0</v>
      </c>
      <c r="H169" s="11"/>
      <c r="I169" s="73">
        <f t="shared" si="25"/>
        <v>0</v>
      </c>
    </row>
    <row r="170" spans="2:9" ht="16.2" thickBot="1">
      <c r="B170" s="9" t="s">
        <v>6</v>
      </c>
      <c r="C170" s="9" t="s">
        <v>7</v>
      </c>
      <c r="D170" s="19" t="s">
        <v>166</v>
      </c>
      <c r="E170" s="15"/>
      <c r="F170" s="144" t="s">
        <v>9</v>
      </c>
      <c r="G170" s="52" t="s">
        <v>103</v>
      </c>
      <c r="H170" s="11"/>
      <c r="I170" s="53" t="s">
        <v>105</v>
      </c>
    </row>
    <row r="171" spans="2:9">
      <c r="B171" s="189" t="s">
        <v>359</v>
      </c>
      <c r="C171" s="190"/>
      <c r="D171" s="190"/>
      <c r="E171" s="190"/>
      <c r="F171" s="190"/>
      <c r="G171" s="190"/>
      <c r="H171" s="190"/>
      <c r="I171" s="191"/>
    </row>
    <row r="172" spans="2:9" ht="15.6" customHeight="1">
      <c r="B172" s="173" t="s">
        <v>134</v>
      </c>
      <c r="C172" s="79" t="s">
        <v>135</v>
      </c>
      <c r="D172" s="18" t="s">
        <v>136</v>
      </c>
      <c r="E172" s="15"/>
      <c r="F172" s="66">
        <v>505.53409429280396</v>
      </c>
      <c r="G172" s="59">
        <v>0</v>
      </c>
      <c r="H172" s="11"/>
      <c r="I172" s="73">
        <f t="shared" ref="I172:I180" si="26">SUM(F172*G172)</f>
        <v>0</v>
      </c>
    </row>
    <row r="173" spans="2:9">
      <c r="B173" s="174"/>
      <c r="C173" s="79" t="s">
        <v>137</v>
      </c>
      <c r="D173" s="18" t="s">
        <v>138</v>
      </c>
      <c r="E173" s="15"/>
      <c r="F173" s="66">
        <v>337.67249627791568</v>
      </c>
      <c r="G173" s="59">
        <v>0</v>
      </c>
      <c r="H173" s="11"/>
      <c r="I173" s="73">
        <f t="shared" si="26"/>
        <v>0</v>
      </c>
    </row>
    <row r="174" spans="2:9">
      <c r="B174" s="174"/>
      <c r="C174" s="17">
        <v>1608</v>
      </c>
      <c r="D174" s="18" t="s">
        <v>139</v>
      </c>
      <c r="E174" s="15"/>
      <c r="F174" s="66">
        <v>185.8371811414392</v>
      </c>
      <c r="G174" s="59">
        <v>0</v>
      </c>
      <c r="H174" s="11"/>
      <c r="I174" s="73">
        <f t="shared" si="26"/>
        <v>0</v>
      </c>
    </row>
    <row r="175" spans="2:9">
      <c r="B175" s="174"/>
      <c r="C175" s="17">
        <v>1609</v>
      </c>
      <c r="D175" s="18" t="s">
        <v>140</v>
      </c>
      <c r="E175" s="15"/>
      <c r="F175" s="66">
        <v>202.59882878411906</v>
      </c>
      <c r="G175" s="59">
        <v>0</v>
      </c>
      <c r="H175" s="11"/>
      <c r="I175" s="73">
        <f t="shared" si="26"/>
        <v>0</v>
      </c>
    </row>
    <row r="176" spans="2:9">
      <c r="B176" s="174"/>
      <c r="C176" s="17">
        <v>1610</v>
      </c>
      <c r="D176" s="18" t="s">
        <v>141</v>
      </c>
      <c r="E176" s="15"/>
      <c r="F176" s="66">
        <v>84.812069478908185</v>
      </c>
      <c r="G176" s="59">
        <v>0</v>
      </c>
      <c r="H176" s="11"/>
      <c r="I176" s="73">
        <f t="shared" si="26"/>
        <v>0</v>
      </c>
    </row>
    <row r="177" spans="2:9">
      <c r="B177" s="174"/>
      <c r="C177" s="17">
        <v>1611</v>
      </c>
      <c r="D177" s="18" t="s">
        <v>142</v>
      </c>
      <c r="E177" s="15"/>
      <c r="F177" s="66">
        <v>246.04371215880894</v>
      </c>
      <c r="G177" s="59">
        <v>0</v>
      </c>
      <c r="H177" s="11"/>
      <c r="I177" s="73">
        <f t="shared" si="26"/>
        <v>0</v>
      </c>
    </row>
    <row r="178" spans="2:9">
      <c r="B178" s="174"/>
      <c r="C178" s="17">
        <v>1612</v>
      </c>
      <c r="D178" s="18" t="s">
        <v>143</v>
      </c>
      <c r="E178" s="15"/>
      <c r="F178" s="66">
        <v>169.26229280397024</v>
      </c>
      <c r="G178" s="59">
        <v>0</v>
      </c>
      <c r="H178" s="11"/>
      <c r="I178" s="73">
        <f t="shared" si="26"/>
        <v>0</v>
      </c>
    </row>
    <row r="179" spans="2:9">
      <c r="B179" s="174"/>
      <c r="C179" s="17">
        <v>1636</v>
      </c>
      <c r="D179" s="18" t="s">
        <v>144</v>
      </c>
      <c r="E179" s="20"/>
      <c r="F179" s="67">
        <v>410.08841687344915</v>
      </c>
      <c r="G179" s="59">
        <v>0</v>
      </c>
      <c r="H179" s="11"/>
      <c r="I179" s="73">
        <f t="shared" si="26"/>
        <v>0</v>
      </c>
    </row>
    <row r="180" spans="2:9" ht="16.2" thickBot="1">
      <c r="B180" s="175"/>
      <c r="C180" s="17">
        <v>1637</v>
      </c>
      <c r="D180" s="18" t="s">
        <v>213</v>
      </c>
      <c r="E180" s="20"/>
      <c r="F180" s="68">
        <v>177.8182034739454</v>
      </c>
      <c r="G180" s="59">
        <v>0</v>
      </c>
      <c r="H180" s="11"/>
      <c r="I180" s="73">
        <f t="shared" si="26"/>
        <v>0</v>
      </c>
    </row>
    <row r="181" spans="2:9">
      <c r="B181" s="9" t="s">
        <v>6</v>
      </c>
      <c r="C181" s="47" t="s">
        <v>7</v>
      </c>
      <c r="D181" s="19" t="s">
        <v>166</v>
      </c>
      <c r="E181" s="15"/>
      <c r="F181" s="53" t="s">
        <v>9</v>
      </c>
      <c r="G181" s="52" t="s">
        <v>103</v>
      </c>
      <c r="H181" s="11"/>
      <c r="I181" s="11" t="s">
        <v>105</v>
      </c>
    </row>
    <row r="182" spans="2:9" ht="15.6" customHeight="1">
      <c r="B182" s="159" t="s">
        <v>155</v>
      </c>
      <c r="C182" s="17">
        <v>1800</v>
      </c>
      <c r="D182" s="18" t="s">
        <v>133</v>
      </c>
      <c r="E182" s="15"/>
      <c r="F182" s="66">
        <v>2.8979999999999997</v>
      </c>
      <c r="G182" s="59">
        <v>0</v>
      </c>
      <c r="H182" s="11"/>
      <c r="I182" s="73">
        <f t="shared" ref="I182:I192" si="27">SUM(F182*G182)</f>
        <v>0</v>
      </c>
    </row>
    <row r="183" spans="2:9" ht="15.6" customHeight="1">
      <c r="B183" s="160"/>
      <c r="C183" s="79" t="s">
        <v>145</v>
      </c>
      <c r="D183" s="18" t="s">
        <v>146</v>
      </c>
      <c r="E183" s="15"/>
      <c r="F183" s="69">
        <v>34.025210918114148</v>
      </c>
      <c r="G183" s="59">
        <v>0</v>
      </c>
      <c r="H183" s="11"/>
      <c r="I183" s="73">
        <f t="shared" si="27"/>
        <v>0</v>
      </c>
    </row>
    <row r="184" spans="2:9">
      <c r="B184" s="160"/>
      <c r="C184" s="79" t="s">
        <v>147</v>
      </c>
      <c r="D184" s="18" t="s">
        <v>148</v>
      </c>
      <c r="E184" s="15"/>
      <c r="F184" s="66">
        <v>47.285121588089325</v>
      </c>
      <c r="G184" s="59">
        <v>0</v>
      </c>
      <c r="H184" s="11"/>
      <c r="I184" s="73">
        <f t="shared" si="27"/>
        <v>0</v>
      </c>
    </row>
    <row r="185" spans="2:9">
      <c r="B185" s="160"/>
      <c r="C185" s="79" t="s">
        <v>149</v>
      </c>
      <c r="D185" s="18" t="s">
        <v>242</v>
      </c>
      <c r="E185" s="15"/>
      <c r="F185" s="66">
        <v>75.555811414392068</v>
      </c>
      <c r="G185" s="59">
        <v>0</v>
      </c>
      <c r="H185" s="11"/>
      <c r="I185" s="73">
        <f t="shared" si="27"/>
        <v>0</v>
      </c>
    </row>
    <row r="186" spans="2:9">
      <c r="B186" s="160"/>
      <c r="C186" s="79" t="s">
        <v>150</v>
      </c>
      <c r="D186" s="18" t="s">
        <v>241</v>
      </c>
      <c r="E186" s="15"/>
      <c r="F186" s="67">
        <v>58.980923076923084</v>
      </c>
      <c r="G186" s="59">
        <v>0</v>
      </c>
      <c r="H186" s="11"/>
      <c r="I186" s="73">
        <f t="shared" si="27"/>
        <v>0</v>
      </c>
    </row>
    <row r="187" spans="2:9">
      <c r="B187" s="160"/>
      <c r="C187" s="79" t="s">
        <v>151</v>
      </c>
      <c r="D187" s="18" t="s">
        <v>240</v>
      </c>
      <c r="E187" s="15"/>
      <c r="F187" s="67">
        <v>58.980923076923084</v>
      </c>
      <c r="G187" s="59">
        <v>0</v>
      </c>
      <c r="H187" s="11"/>
      <c r="I187" s="73">
        <f t="shared" si="27"/>
        <v>0</v>
      </c>
    </row>
    <row r="188" spans="2:9">
      <c r="B188" s="160"/>
      <c r="C188" s="79" t="s">
        <v>152</v>
      </c>
      <c r="D188" s="18" t="s">
        <v>285</v>
      </c>
      <c r="E188" s="15"/>
      <c r="F188" s="67">
        <v>2.709677419354839</v>
      </c>
      <c r="G188" s="59">
        <v>0</v>
      </c>
      <c r="H188" s="11"/>
      <c r="I188" s="73">
        <f t="shared" si="27"/>
        <v>0</v>
      </c>
    </row>
    <row r="189" spans="2:9">
      <c r="B189" s="160"/>
      <c r="C189" s="79" t="s">
        <v>214</v>
      </c>
      <c r="D189" s="75" t="s">
        <v>239</v>
      </c>
      <c r="E189" s="15"/>
      <c r="F189" s="67">
        <v>58.980923076923084</v>
      </c>
      <c r="G189" s="59">
        <v>0</v>
      </c>
      <c r="H189" s="11"/>
      <c r="I189" s="73">
        <f t="shared" si="27"/>
        <v>0</v>
      </c>
    </row>
    <row r="190" spans="2:9">
      <c r="B190" s="160"/>
      <c r="C190" s="79" t="s">
        <v>215</v>
      </c>
      <c r="D190" s="75" t="s">
        <v>238</v>
      </c>
      <c r="E190" s="15"/>
      <c r="F190" s="67">
        <v>58.980923076923084</v>
      </c>
      <c r="G190" s="59">
        <v>0</v>
      </c>
      <c r="H190" s="11"/>
      <c r="I190" s="73">
        <f t="shared" si="27"/>
        <v>0</v>
      </c>
    </row>
    <row r="191" spans="2:9">
      <c r="B191" s="160"/>
      <c r="C191" s="79" t="s">
        <v>286</v>
      </c>
      <c r="D191" s="76" t="s">
        <v>288</v>
      </c>
      <c r="E191" s="15"/>
      <c r="F191" s="66">
        <v>3.7935483870967741</v>
      </c>
      <c r="G191" s="59">
        <v>0</v>
      </c>
      <c r="H191" s="11"/>
      <c r="I191" s="73">
        <f t="shared" si="27"/>
        <v>0</v>
      </c>
    </row>
    <row r="192" spans="2:9" ht="16.2" thickBot="1">
      <c r="B192" s="161"/>
      <c r="C192" s="79" t="s">
        <v>287</v>
      </c>
      <c r="D192" s="80" t="s">
        <v>289</v>
      </c>
      <c r="E192" s="15"/>
      <c r="F192" s="68">
        <v>58.980923076923084</v>
      </c>
      <c r="G192" s="59">
        <v>0</v>
      </c>
      <c r="H192" s="11"/>
      <c r="I192" s="73">
        <f t="shared" si="27"/>
        <v>0</v>
      </c>
    </row>
    <row r="193" spans="2:9" ht="16.2" thickBot="1">
      <c r="B193" s="9" t="s">
        <v>6</v>
      </c>
      <c r="C193" s="9" t="s">
        <v>7</v>
      </c>
      <c r="D193" s="19" t="s">
        <v>166</v>
      </c>
      <c r="E193" s="15"/>
      <c r="F193" s="144" t="s">
        <v>9</v>
      </c>
      <c r="G193" s="52" t="s">
        <v>103</v>
      </c>
      <c r="H193" s="11"/>
      <c r="I193" s="11" t="s">
        <v>105</v>
      </c>
    </row>
    <row r="194" spans="2:9" ht="15.6" customHeight="1">
      <c r="B194" s="166" t="s">
        <v>153</v>
      </c>
      <c r="C194" s="79" t="s">
        <v>361</v>
      </c>
      <c r="D194" s="18" t="s">
        <v>385</v>
      </c>
      <c r="E194" s="15"/>
      <c r="F194" s="145">
        <v>105.105</v>
      </c>
      <c r="G194" s="59">
        <v>0</v>
      </c>
      <c r="H194" s="11"/>
      <c r="I194" s="73">
        <f t="shared" ref="I194:I206" si="28">SUM(F194*G194)</f>
        <v>0</v>
      </c>
    </row>
    <row r="195" spans="2:9" ht="15.6" customHeight="1">
      <c r="B195" s="166"/>
      <c r="C195" s="79" t="s">
        <v>362</v>
      </c>
      <c r="D195" s="18" t="s">
        <v>363</v>
      </c>
      <c r="E195" s="15"/>
      <c r="F195" s="145">
        <v>105.105</v>
      </c>
      <c r="G195" s="59">
        <v>0</v>
      </c>
      <c r="H195" s="11"/>
      <c r="I195" s="73">
        <f t="shared" si="28"/>
        <v>0</v>
      </c>
    </row>
    <row r="196" spans="2:9" ht="15.6" customHeight="1">
      <c r="B196" s="166"/>
      <c r="C196" s="79" t="s">
        <v>298</v>
      </c>
      <c r="D196" s="18" t="s">
        <v>355</v>
      </c>
      <c r="E196" s="15"/>
      <c r="F196" s="145">
        <v>105.105</v>
      </c>
      <c r="G196" s="59">
        <v>0</v>
      </c>
      <c r="H196" s="11"/>
      <c r="I196" s="73">
        <f t="shared" si="28"/>
        <v>0</v>
      </c>
    </row>
    <row r="197" spans="2:9" ht="15.6" customHeight="1">
      <c r="B197" s="166"/>
      <c r="C197" s="79" t="s">
        <v>310</v>
      </c>
      <c r="D197" s="18" t="s">
        <v>311</v>
      </c>
      <c r="E197" s="15"/>
      <c r="F197" s="145">
        <v>105.105</v>
      </c>
      <c r="G197" s="59">
        <v>0</v>
      </c>
      <c r="H197" s="11"/>
      <c r="I197" s="73">
        <f t="shared" si="28"/>
        <v>0</v>
      </c>
    </row>
    <row r="198" spans="2:9" ht="15.6" customHeight="1">
      <c r="B198" s="166"/>
      <c r="C198" s="79" t="s">
        <v>317</v>
      </c>
      <c r="D198" s="18" t="s">
        <v>318</v>
      </c>
      <c r="E198" s="15"/>
      <c r="F198" s="145">
        <v>195.1</v>
      </c>
      <c r="G198" s="59">
        <v>0</v>
      </c>
      <c r="H198" s="11"/>
      <c r="I198" s="73">
        <f t="shared" si="28"/>
        <v>0</v>
      </c>
    </row>
    <row r="199" spans="2:9" ht="15.6" customHeight="1">
      <c r="B199" s="166"/>
      <c r="C199" s="79" t="s">
        <v>312</v>
      </c>
      <c r="D199" s="18" t="s">
        <v>313</v>
      </c>
      <c r="E199" s="15"/>
      <c r="F199" s="145">
        <v>529.97</v>
      </c>
      <c r="G199" s="59">
        <v>0</v>
      </c>
      <c r="H199" s="11"/>
      <c r="I199" s="73">
        <f t="shared" si="28"/>
        <v>0</v>
      </c>
    </row>
    <row r="200" spans="2:9" ht="15.6" customHeight="1">
      <c r="B200" s="166"/>
      <c r="C200" s="17">
        <v>6052</v>
      </c>
      <c r="D200" s="18" t="s">
        <v>316</v>
      </c>
      <c r="E200" s="15"/>
      <c r="F200" s="145">
        <v>596.13</v>
      </c>
      <c r="G200" s="59">
        <v>0</v>
      </c>
      <c r="H200" s="11"/>
      <c r="I200" s="73">
        <f t="shared" si="28"/>
        <v>0</v>
      </c>
    </row>
    <row r="201" spans="2:9" ht="15.6" customHeight="1">
      <c r="B201" s="166"/>
      <c r="C201" s="17">
        <v>6054</v>
      </c>
      <c r="D201" s="18" t="s">
        <v>375</v>
      </c>
      <c r="E201" s="15"/>
      <c r="F201" s="145">
        <v>294</v>
      </c>
      <c r="G201" s="59">
        <v>0</v>
      </c>
      <c r="H201" s="11"/>
      <c r="I201" s="73">
        <f t="shared" si="28"/>
        <v>0</v>
      </c>
    </row>
    <row r="202" spans="2:9" ht="15.6" customHeight="1">
      <c r="B202" s="166"/>
      <c r="C202" s="17">
        <v>6057</v>
      </c>
      <c r="D202" s="18" t="s">
        <v>314</v>
      </c>
      <c r="E202" s="15"/>
      <c r="F202" s="145">
        <v>270.97000000000003</v>
      </c>
      <c r="G202" s="59">
        <v>0</v>
      </c>
      <c r="H202" s="11"/>
      <c r="I202" s="73">
        <f t="shared" si="28"/>
        <v>0</v>
      </c>
    </row>
    <row r="203" spans="2:9">
      <c r="B203" s="166"/>
      <c r="C203" s="79" t="s">
        <v>299</v>
      </c>
      <c r="D203" s="18" t="s">
        <v>277</v>
      </c>
      <c r="E203" s="15"/>
      <c r="F203" s="145">
        <v>56.2</v>
      </c>
      <c r="G203" s="59">
        <v>0</v>
      </c>
      <c r="H203" s="11"/>
      <c r="I203" s="73">
        <f t="shared" si="28"/>
        <v>0</v>
      </c>
    </row>
    <row r="204" spans="2:9">
      <c r="B204" s="166"/>
      <c r="C204" s="17">
        <v>6019</v>
      </c>
      <c r="D204" s="18" t="s">
        <v>315</v>
      </c>
      <c r="E204" s="15"/>
      <c r="F204" s="145">
        <v>10.84</v>
      </c>
      <c r="G204" s="59">
        <v>0</v>
      </c>
      <c r="H204" s="11"/>
      <c r="I204" s="73">
        <f t="shared" si="28"/>
        <v>0</v>
      </c>
    </row>
    <row r="205" spans="2:9">
      <c r="B205" s="166"/>
      <c r="C205" s="17">
        <v>6053</v>
      </c>
      <c r="D205" s="18" t="s">
        <v>356</v>
      </c>
      <c r="E205" s="15"/>
      <c r="F205" s="145">
        <v>294</v>
      </c>
      <c r="G205" s="59">
        <v>0</v>
      </c>
      <c r="H205" s="11"/>
      <c r="I205" s="73">
        <f t="shared" si="28"/>
        <v>0</v>
      </c>
    </row>
    <row r="206" spans="2:9" ht="16.2" thickBot="1">
      <c r="B206" s="166"/>
      <c r="C206" s="17">
        <v>6110</v>
      </c>
      <c r="D206" s="18" t="s">
        <v>357</v>
      </c>
      <c r="E206" s="15"/>
      <c r="F206" s="145">
        <v>42</v>
      </c>
      <c r="G206" s="59">
        <v>0</v>
      </c>
      <c r="H206" s="11"/>
      <c r="I206" s="73">
        <f t="shared" si="28"/>
        <v>0</v>
      </c>
    </row>
    <row r="207" spans="2:9" ht="16.2" thickBot="1">
      <c r="B207" s="9" t="s">
        <v>6</v>
      </c>
      <c r="C207" s="9" t="s">
        <v>7</v>
      </c>
      <c r="D207" s="19" t="s">
        <v>166</v>
      </c>
      <c r="E207" s="15"/>
      <c r="F207" s="144" t="s">
        <v>9</v>
      </c>
      <c r="G207" s="52" t="s">
        <v>103</v>
      </c>
      <c r="H207" s="11"/>
      <c r="I207" s="11" t="s">
        <v>105</v>
      </c>
    </row>
    <row r="208" spans="2:9" ht="15.6" customHeight="1">
      <c r="B208" s="159" t="s">
        <v>376</v>
      </c>
      <c r="C208" s="79" t="s">
        <v>377</v>
      </c>
      <c r="D208" s="149" t="s">
        <v>381</v>
      </c>
      <c r="E208" s="15"/>
      <c r="F208" s="145">
        <v>126</v>
      </c>
      <c r="G208" s="59">
        <v>0</v>
      </c>
      <c r="H208" s="11"/>
      <c r="I208" s="73">
        <f t="shared" ref="I208:I211" si="29">SUM(F208*G208)</f>
        <v>0</v>
      </c>
    </row>
    <row r="209" spans="2:16" ht="15.6" customHeight="1">
      <c r="B209" s="160"/>
      <c r="C209" s="79" t="s">
        <v>378</v>
      </c>
      <c r="D209" s="18" t="s">
        <v>382</v>
      </c>
      <c r="E209" s="15"/>
      <c r="F209" s="145">
        <v>126</v>
      </c>
      <c r="G209" s="59">
        <v>0</v>
      </c>
      <c r="H209" s="11"/>
      <c r="I209" s="73">
        <f t="shared" si="29"/>
        <v>0</v>
      </c>
    </row>
    <row r="210" spans="2:16" ht="15.6" customHeight="1">
      <c r="B210" s="160"/>
      <c r="C210" s="79" t="s">
        <v>379</v>
      </c>
      <c r="D210" s="18" t="s">
        <v>383</v>
      </c>
      <c r="E210" s="15"/>
      <c r="F210" s="145">
        <v>126</v>
      </c>
      <c r="G210" s="59">
        <v>0</v>
      </c>
      <c r="H210" s="11"/>
      <c r="I210" s="73">
        <f t="shared" si="29"/>
        <v>0</v>
      </c>
    </row>
    <row r="211" spans="2:16" ht="15.6" customHeight="1" thickBot="1">
      <c r="B211" s="161"/>
      <c r="C211" s="79" t="s">
        <v>380</v>
      </c>
      <c r="D211" s="150" t="s">
        <v>384</v>
      </c>
      <c r="E211" s="15"/>
      <c r="F211" s="145">
        <v>126</v>
      </c>
      <c r="G211" s="59">
        <v>0</v>
      </c>
      <c r="H211" s="11"/>
      <c r="I211" s="73">
        <f t="shared" si="29"/>
        <v>0</v>
      </c>
    </row>
    <row r="212" spans="2:16" ht="14.4" customHeight="1">
      <c r="B212" s="71"/>
      <c r="C212" s="71"/>
      <c r="D212" s="71"/>
      <c r="E212" s="71"/>
      <c r="F212" s="71"/>
      <c r="G212" s="71"/>
      <c r="H212" s="71"/>
      <c r="I212" s="71"/>
    </row>
    <row r="213" spans="2:16" ht="15.6" customHeight="1">
      <c r="B213" s="70"/>
      <c r="C213" s="70"/>
      <c r="D213" s="70"/>
      <c r="E213" s="70"/>
      <c r="F213" s="122"/>
      <c r="G213" s="70"/>
      <c r="H213" s="70"/>
      <c r="I213" s="70"/>
      <c r="K213" s="83" t="s">
        <v>348</v>
      </c>
      <c r="L213" s="40"/>
      <c r="M213" s="37"/>
      <c r="N213" s="41"/>
      <c r="O213" s="46"/>
      <c r="P213" s="39"/>
    </row>
    <row r="214" spans="2:16" ht="15.6" customHeight="1">
      <c r="B214" s="70"/>
      <c r="C214" s="70"/>
      <c r="D214" s="70"/>
      <c r="E214" s="70"/>
      <c r="F214" s="122"/>
      <c r="G214" s="70"/>
      <c r="H214" s="70"/>
      <c r="I214" s="70"/>
      <c r="K214" s="124" t="s">
        <v>219</v>
      </c>
      <c r="L214" s="40"/>
      <c r="M214" s="37"/>
      <c r="N214" s="41"/>
      <c r="O214" s="46"/>
      <c r="P214" s="39"/>
    </row>
    <row r="215" spans="2:16" ht="15.6" customHeight="1">
      <c r="B215" s="70"/>
      <c r="C215" s="70"/>
      <c r="D215" s="70"/>
      <c r="E215" s="70"/>
      <c r="F215" s="122"/>
      <c r="G215" s="70"/>
      <c r="H215" s="70"/>
      <c r="I215" s="70"/>
      <c r="K215" s="83"/>
      <c r="L215" s="40"/>
      <c r="M215" s="37"/>
      <c r="N215" s="41"/>
      <c r="O215" s="46"/>
      <c r="P215" s="39"/>
    </row>
    <row r="216" spans="2:16" ht="16.2" thickBot="1">
      <c r="B216" s="49"/>
      <c r="C216" s="40"/>
      <c r="D216" s="37"/>
      <c r="E216" s="41"/>
      <c r="F216" s="46"/>
      <c r="G216" s="39"/>
      <c r="H216" s="8"/>
      <c r="I216" s="38"/>
      <c r="K216" s="83" t="s">
        <v>160</v>
      </c>
      <c r="L216" s="83" t="s">
        <v>218</v>
      </c>
      <c r="M216" s="82"/>
      <c r="N216" s="82"/>
      <c r="O216" s="8"/>
      <c r="P216" s="8"/>
    </row>
    <row r="217" spans="2:16" ht="15.6" customHeight="1">
      <c r="F217" s="123"/>
      <c r="G217" s="118" t="s">
        <v>159</v>
      </c>
      <c r="H217" s="136"/>
      <c r="I217" s="132">
        <f>SUM(I23:I127)</f>
        <v>0</v>
      </c>
      <c r="K217" s="126" t="s">
        <v>350</v>
      </c>
      <c r="L217" s="125">
        <v>600</v>
      </c>
    </row>
    <row r="218" spans="2:16">
      <c r="F218" s="123"/>
      <c r="G218" s="22" t="s">
        <v>167</v>
      </c>
      <c r="H218" s="137"/>
      <c r="I218" s="133">
        <f>SUM(I132:I169,I172:I211)</f>
        <v>0</v>
      </c>
      <c r="K218" s="127" t="s">
        <v>351</v>
      </c>
      <c r="L218" s="125">
        <v>0</v>
      </c>
    </row>
    <row r="219" spans="2:16">
      <c r="F219" s="123"/>
      <c r="G219" s="263" t="s">
        <v>160</v>
      </c>
      <c r="H219" s="264"/>
      <c r="I219" s="134">
        <f>-SUM(I217)*15/85+I217+I218</f>
        <v>0</v>
      </c>
      <c r="K219" s="128" t="s">
        <v>329</v>
      </c>
      <c r="L219" s="125">
        <v>180</v>
      </c>
    </row>
    <row r="220" spans="2:16">
      <c r="F220" s="123"/>
      <c r="G220" s="237" t="s">
        <v>161</v>
      </c>
      <c r="H220" s="238"/>
      <c r="I220" s="129">
        <v>0</v>
      </c>
      <c r="K220" s="126" t="s">
        <v>330</v>
      </c>
      <c r="L220" s="125">
        <v>240</v>
      </c>
    </row>
    <row r="221" spans="2:16" ht="15.6" customHeight="1">
      <c r="F221" s="123"/>
      <c r="G221" s="131" t="s">
        <v>109</v>
      </c>
      <c r="H221" s="138"/>
      <c r="I221" s="133">
        <f>SUM(I217,I218,I220)*100/115</f>
        <v>0</v>
      </c>
      <c r="K221" s="126" t="s">
        <v>331</v>
      </c>
      <c r="L221" s="125">
        <v>300</v>
      </c>
    </row>
    <row r="222" spans="2:16">
      <c r="F222" s="123"/>
      <c r="G222" s="22" t="s">
        <v>247</v>
      </c>
      <c r="H222" s="137"/>
      <c r="I222" s="133">
        <f>SUM(I221)*15/100</f>
        <v>0</v>
      </c>
      <c r="K222" s="128" t="s">
        <v>332</v>
      </c>
      <c r="L222" s="125">
        <v>360</v>
      </c>
    </row>
    <row r="223" spans="2:16" ht="16.2" thickBot="1">
      <c r="F223" s="123"/>
      <c r="G223" s="115" t="s">
        <v>158</v>
      </c>
      <c r="H223" s="139"/>
      <c r="I223" s="135">
        <f>SUM(H23:H127)</f>
        <v>0</v>
      </c>
      <c r="K223" s="126" t="s">
        <v>333</v>
      </c>
      <c r="L223" s="125">
        <v>420</v>
      </c>
    </row>
    <row r="224" spans="2:16" ht="16.2" thickBot="1">
      <c r="F224" s="123"/>
      <c r="G224" s="3"/>
      <c r="H224" s="21"/>
      <c r="I224" s="32"/>
      <c r="K224" s="126" t="s">
        <v>334</v>
      </c>
      <c r="L224" s="125">
        <v>480</v>
      </c>
    </row>
    <row r="225" spans="3:12" ht="15.6" customHeight="1" thickBot="1">
      <c r="F225" s="123"/>
      <c r="G225" s="116" t="s">
        <v>173</v>
      </c>
      <c r="H225" s="117"/>
      <c r="I225" s="58">
        <f>SUM(I221:I222)</f>
        <v>0</v>
      </c>
      <c r="K225" s="128" t="s">
        <v>335</v>
      </c>
      <c r="L225" s="125">
        <v>540</v>
      </c>
    </row>
    <row r="226" spans="3:12">
      <c r="K226" s="126" t="s">
        <v>336</v>
      </c>
      <c r="L226" s="125">
        <v>600</v>
      </c>
    </row>
    <row r="227" spans="3:12">
      <c r="D227" s="26" t="s">
        <v>176</v>
      </c>
      <c r="E227" s="27" t="s">
        <v>175</v>
      </c>
      <c r="F227" s="121" t="s">
        <v>197</v>
      </c>
      <c r="K227" s="126" t="s">
        <v>337</v>
      </c>
      <c r="L227" s="125">
        <v>660</v>
      </c>
    </row>
    <row r="228" spans="3:12">
      <c r="D228" s="112"/>
      <c r="E228" s="113"/>
      <c r="F228" s="121" t="s">
        <v>198</v>
      </c>
      <c r="K228" s="128" t="s">
        <v>338</v>
      </c>
      <c r="L228" s="125">
        <v>720</v>
      </c>
    </row>
    <row r="229" spans="3:12" ht="14.4" customHeight="1">
      <c r="C229" s="114"/>
      <c r="D229" s="25" t="s">
        <v>177</v>
      </c>
      <c r="E229" s="31"/>
      <c r="K229" s="126" t="s">
        <v>339</v>
      </c>
      <c r="L229" s="125">
        <v>780</v>
      </c>
    </row>
    <row r="230" spans="3:12">
      <c r="C230" s="114"/>
      <c r="D230" s="25" t="s">
        <v>178</v>
      </c>
      <c r="E230" s="31"/>
      <c r="K230" s="126" t="s">
        <v>340</v>
      </c>
      <c r="L230" s="125">
        <v>840</v>
      </c>
    </row>
    <row r="231" spans="3:12">
      <c r="C231" s="114"/>
      <c r="D231" s="25" t="s">
        <v>186</v>
      </c>
      <c r="E231" s="31"/>
      <c r="K231" s="128" t="s">
        <v>341</v>
      </c>
      <c r="L231" s="125">
        <v>900</v>
      </c>
    </row>
    <row r="232" spans="3:12">
      <c r="C232" s="114"/>
      <c r="D232" s="25" t="s">
        <v>179</v>
      </c>
      <c r="E232" s="31"/>
      <c r="K232" s="126" t="s">
        <v>342</v>
      </c>
      <c r="L232" s="125">
        <v>960</v>
      </c>
    </row>
    <row r="233" spans="3:12">
      <c r="C233" s="114"/>
      <c r="D233" s="25" t="s">
        <v>195</v>
      </c>
      <c r="E233" s="31"/>
      <c r="K233" s="126" t="s">
        <v>343</v>
      </c>
      <c r="L233" s="125">
        <v>1020</v>
      </c>
    </row>
    <row r="234" spans="3:12">
      <c r="K234" s="128" t="s">
        <v>344</v>
      </c>
      <c r="L234" s="125">
        <v>1080</v>
      </c>
    </row>
    <row r="235" spans="3:12">
      <c r="K235" s="126" t="s">
        <v>345</v>
      </c>
      <c r="L235" s="125">
        <v>1140</v>
      </c>
    </row>
    <row r="236" spans="3:12">
      <c r="K236" s="126" t="s">
        <v>346</v>
      </c>
      <c r="L236" s="125">
        <v>1200</v>
      </c>
    </row>
    <row r="237" spans="3:12">
      <c r="K237" s="128" t="s">
        <v>347</v>
      </c>
      <c r="L237" s="125">
        <v>1260</v>
      </c>
    </row>
    <row r="238" spans="3:12">
      <c r="K238" s="81"/>
      <c r="L238" s="119"/>
    </row>
    <row r="239" spans="3:12">
      <c r="K239" s="236" t="s">
        <v>349</v>
      </c>
      <c r="L239" s="236"/>
    </row>
    <row r="240" spans="3:12">
      <c r="K240" s="81"/>
      <c r="L240" s="119"/>
    </row>
    <row r="241" spans="11:12">
      <c r="K241" s="81"/>
      <c r="L241" s="119"/>
    </row>
    <row r="242" spans="11:12">
      <c r="L242" s="119"/>
    </row>
    <row r="243" spans="11:12">
      <c r="K243" s="81"/>
      <c r="L243" s="119"/>
    </row>
    <row r="244" spans="11:12">
      <c r="K244" s="81"/>
      <c r="L244" s="119"/>
    </row>
    <row r="245" spans="11:12">
      <c r="L245" s="119"/>
    </row>
    <row r="246" spans="11:12">
      <c r="K246" s="81"/>
      <c r="L246" s="119"/>
    </row>
    <row r="247" spans="11:12">
      <c r="K247" s="81"/>
      <c r="L247" s="119"/>
    </row>
    <row r="248" spans="11:12">
      <c r="L248" s="119"/>
    </row>
    <row r="249" spans="11:12">
      <c r="K249" s="81"/>
      <c r="L249" s="119"/>
    </row>
    <row r="250" spans="11:12">
      <c r="K250" s="81"/>
      <c r="L250" s="119"/>
    </row>
    <row r="251" spans="11:12">
      <c r="L251" s="119"/>
    </row>
    <row r="252" spans="11:12">
      <c r="K252" s="81"/>
      <c r="L252" s="119"/>
    </row>
    <row r="253" spans="11:12">
      <c r="L253" s="119"/>
    </row>
    <row r="254" spans="11:12">
      <c r="K254" s="81"/>
      <c r="L254" s="119"/>
    </row>
    <row r="255" spans="11:12">
      <c r="K255" s="81"/>
      <c r="L255" s="119"/>
    </row>
    <row r="256" spans="11:12">
      <c r="L256" s="119"/>
    </row>
    <row r="257" spans="11:12">
      <c r="L257" s="119"/>
    </row>
    <row r="258" spans="11:12">
      <c r="K258" s="81"/>
      <c r="L258" s="119"/>
    </row>
    <row r="259" spans="11:12">
      <c r="K259" s="81"/>
      <c r="L259" s="119"/>
    </row>
    <row r="260" spans="11:12">
      <c r="L260" s="119"/>
    </row>
    <row r="261" spans="11:12">
      <c r="K261" s="81"/>
      <c r="L261" s="119"/>
    </row>
    <row r="262" spans="11:12">
      <c r="K262" s="81"/>
      <c r="L262" s="119"/>
    </row>
    <row r="263" spans="11:12">
      <c r="L263" s="119"/>
    </row>
    <row r="264" spans="11:12">
      <c r="K264" s="81"/>
      <c r="L264" s="119"/>
    </row>
    <row r="265" spans="11:12">
      <c r="K265" s="81"/>
      <c r="L265" s="119"/>
    </row>
    <row r="266" spans="11:12">
      <c r="L266" s="119"/>
    </row>
    <row r="267" spans="11:12">
      <c r="K267" s="81"/>
      <c r="L267" s="119"/>
    </row>
    <row r="268" spans="11:12">
      <c r="L268" s="119"/>
    </row>
    <row r="269" spans="11:12">
      <c r="K269" s="81"/>
      <c r="L269" s="119"/>
    </row>
  </sheetData>
  <sheetProtection sheet="1" selectLockedCells="1"/>
  <mergeCells count="47">
    <mergeCell ref="H10:I11"/>
    <mergeCell ref="H12:I12"/>
    <mergeCell ref="B142:B148"/>
    <mergeCell ref="C143:C145"/>
    <mergeCell ref="B105:B116"/>
    <mergeCell ref="B118:B119"/>
    <mergeCell ref="B121:B125"/>
    <mergeCell ref="B51:B71"/>
    <mergeCell ref="B73:B79"/>
    <mergeCell ref="B128:I128"/>
    <mergeCell ref="B129:I129"/>
    <mergeCell ref="B130:I130"/>
    <mergeCell ref="B132:B135"/>
    <mergeCell ref="B137:B140"/>
    <mergeCell ref="B81:B91"/>
    <mergeCell ref="G2:I2"/>
    <mergeCell ref="G3:H3"/>
    <mergeCell ref="G4:H4"/>
    <mergeCell ref="G5:H5"/>
    <mergeCell ref="G7:I7"/>
    <mergeCell ref="B7:E7"/>
    <mergeCell ref="H13:I13"/>
    <mergeCell ref="B23:B35"/>
    <mergeCell ref="B37:B45"/>
    <mergeCell ref="B47:B49"/>
    <mergeCell ref="B9:E16"/>
    <mergeCell ref="H9:I9"/>
    <mergeCell ref="H14:I14"/>
    <mergeCell ref="B21:I21"/>
    <mergeCell ref="H15:I15"/>
    <mergeCell ref="H16:I16"/>
    <mergeCell ref="B18:I18"/>
    <mergeCell ref="B19:C19"/>
    <mergeCell ref="D19:F19"/>
    <mergeCell ref="G19:I19"/>
    <mergeCell ref="G10:G11"/>
    <mergeCell ref="B93:B97"/>
    <mergeCell ref="B99:B103"/>
    <mergeCell ref="K239:L239"/>
    <mergeCell ref="G219:H219"/>
    <mergeCell ref="G220:H220"/>
    <mergeCell ref="B208:B211"/>
    <mergeCell ref="B152:B169"/>
    <mergeCell ref="B171:I171"/>
    <mergeCell ref="B172:B180"/>
    <mergeCell ref="B182:B192"/>
    <mergeCell ref="B194:B206"/>
  </mergeCells>
  <dataValidations count="1">
    <dataValidation type="list" allowBlank="1" showInputMessage="1" showErrorMessage="1" sqref="I220" xr:uid="{00000000-0002-0000-0500-000001000000}">
      <formula1>INDIRECT($H$218)</formula1>
    </dataValidation>
  </dataValidations>
  <pageMargins left="0.7" right="0.7" top="0.75" bottom="0.75" header="0.3" footer="0.3"/>
  <pageSetup paperSize="9" scale="52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E229:E233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Customer</vt:lpstr>
      <vt:lpstr>Pref. Customer</vt:lpstr>
      <vt:lpstr>Assist. Superv.</vt:lpstr>
      <vt:lpstr>Supervisor</vt:lpstr>
      <vt:lpstr>Assist. Mng</vt:lpstr>
      <vt:lpstr>Manager</vt:lpstr>
      <vt:lpstr>'Assist. Mng'!Print_Area</vt:lpstr>
      <vt:lpstr>'Assist. Superv.'!Print_Area</vt:lpstr>
      <vt:lpstr>Customer!Print_Area</vt:lpstr>
      <vt:lpstr>Manager!Print_Area</vt:lpstr>
      <vt:lpstr>'Pref. Customer'!Print_Area</vt:lpstr>
      <vt:lpstr>Supervisor!Print_Area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Jean Flemming</cp:lastModifiedBy>
  <cp:lastPrinted>2015-11-25T11:17:32Z</cp:lastPrinted>
  <dcterms:created xsi:type="dcterms:W3CDTF">2015-08-17T15:42:30Z</dcterms:created>
  <dcterms:modified xsi:type="dcterms:W3CDTF">2023-03-02T10:27:37Z</dcterms:modified>
</cp:coreProperties>
</file>